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אופציות!$B$8:$L$15</definedName>
    <definedName name="_xlnm._FilterDatabase" localSheetId="21" hidden="1">הלוואות!$B$7:$R$984</definedName>
    <definedName name="_xlnm._FilterDatabase" localSheetId="25" hidden="1">'השקעות אחרות '!$B$7:$K$100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עתידיים'!$B$8:$K$998</definedName>
    <definedName name="_xlnm._FilterDatabase" localSheetId="17" hidden="1">'לא סחיר - כתבי אופציה'!$B$8:$L$574</definedName>
    <definedName name="_xlnm._FilterDatabase" localSheetId="15" hidden="1">'לא סחיר - מניות'!$B$8:$M$200</definedName>
    <definedName name="_xlnm._FilterDatabase" localSheetId="16" hidden="1">'לא סחיר - קרנות השקעה'!$B$8:$K$14</definedName>
    <definedName name="_xlnm._FilterDatabase" localSheetId="1" hidden="1">מזומנים!$B$7:$L$193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מזומנים!$B$6:$K$33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R13" i="61" l="1"/>
  <c r="R12" i="61" s="1"/>
  <c r="R11" i="61" s="1"/>
  <c r="P33" i="78"/>
  <c r="P11" i="78" s="1"/>
  <c r="P10" i="78" s="1"/>
  <c r="P12" i="78"/>
  <c r="I11" i="81" l="1"/>
  <c r="I10" i="81" s="1"/>
  <c r="J13" i="81" s="1"/>
  <c r="J12" i="58" l="1"/>
  <c r="J11" i="58" s="1"/>
  <c r="J21" i="58"/>
  <c r="C43" i="88"/>
  <c r="C23" i="88"/>
  <c r="C37" i="88"/>
  <c r="C15" i="88"/>
  <c r="C12" i="88" s="1"/>
  <c r="J12" i="81"/>
  <c r="J11" i="81"/>
  <c r="J10" i="81"/>
  <c r="Q262" i="78"/>
  <c r="Q261" i="78"/>
  <c r="Q260" i="78"/>
  <c r="Q259" i="78"/>
  <c r="Q258" i="78"/>
  <c r="Q257" i="78"/>
  <c r="Q256" i="78"/>
  <c r="Q255" i="78"/>
  <c r="Q254" i="78"/>
  <c r="Q253" i="78"/>
  <c r="Q252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67" i="76"/>
  <c r="J66" i="76"/>
  <c r="J65" i="76"/>
  <c r="J63" i="76"/>
  <c r="J62" i="76"/>
  <c r="J61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R37" i="71"/>
  <c r="R36" i="71"/>
  <c r="R34" i="71"/>
  <c r="R33" i="71"/>
  <c r="R32" i="71"/>
  <c r="R31" i="71"/>
  <c r="R30" i="71"/>
  <c r="R29" i="71"/>
  <c r="R28" i="71"/>
  <c r="R27" i="71"/>
  <c r="R25" i="71"/>
  <c r="R24" i="71"/>
  <c r="R23" i="71"/>
  <c r="R22" i="71"/>
  <c r="R21" i="71"/>
  <c r="R20" i="71"/>
  <c r="R19" i="71"/>
  <c r="R18" i="71"/>
  <c r="R17" i="71"/>
  <c r="R16" i="71"/>
  <c r="R15" i="71"/>
  <c r="R14" i="71"/>
  <c r="R13" i="71"/>
  <c r="R12" i="71"/>
  <c r="R11" i="71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M30" i="63"/>
  <c r="M29" i="63"/>
  <c r="M28" i="63"/>
  <c r="M27" i="63"/>
  <c r="M26" i="63"/>
  <c r="M25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2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9" i="61"/>
  <c r="T278" i="61"/>
  <c r="T277" i="61"/>
  <c r="T276" i="61"/>
  <c r="T275" i="61"/>
  <c r="T274" i="61"/>
  <c r="T273" i="61"/>
  <c r="T272" i="61"/>
  <c r="T271" i="61"/>
  <c r="T270" i="61"/>
  <c r="T269" i="61"/>
  <c r="T268" i="61"/>
  <c r="T267" i="61"/>
  <c r="T266" i="61"/>
  <c r="T265" i="61"/>
  <c r="T264" i="61"/>
  <c r="T263" i="61"/>
  <c r="T262" i="61"/>
  <c r="T261" i="61"/>
  <c r="T260" i="61"/>
  <c r="T259" i="61"/>
  <c r="T258" i="61"/>
  <c r="T256" i="61"/>
  <c r="T255" i="61"/>
  <c r="T254" i="61"/>
  <c r="T253" i="61"/>
  <c r="T252" i="61"/>
  <c r="T251" i="61"/>
  <c r="T250" i="61"/>
  <c r="T249" i="61"/>
  <c r="T248" i="61"/>
  <c r="T246" i="61"/>
  <c r="T245" i="61"/>
  <c r="T244" i="61"/>
  <c r="T243" i="61"/>
  <c r="T242" i="61"/>
  <c r="T241" i="61"/>
  <c r="T240" i="61"/>
  <c r="T239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7" i="61"/>
  <c r="T166" i="61"/>
  <c r="T165" i="61"/>
  <c r="T164" i="61"/>
  <c r="T163" i="61"/>
  <c r="T162" i="61"/>
  <c r="T221" i="61"/>
  <c r="T161" i="61"/>
  <c r="T160" i="61"/>
  <c r="T159" i="61"/>
  <c r="T158" i="61"/>
  <c r="T157" i="61"/>
  <c r="T156" i="61"/>
  <c r="T155" i="61"/>
  <c r="T154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59" i="59"/>
  <c r="Q58" i="59"/>
  <c r="Q57" i="59"/>
  <c r="Q56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8" i="59"/>
  <c r="Q37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10" i="58" l="1"/>
  <c r="K21" i="58" s="1"/>
  <c r="K11" i="58"/>
  <c r="K12" i="58" l="1"/>
  <c r="C11" i="88"/>
  <c r="C10" i="88" s="1"/>
  <c r="C42" i="88" s="1"/>
  <c r="D10" i="88" s="1"/>
  <c r="K33" i="58"/>
  <c r="K29" i="58"/>
  <c r="K25" i="58"/>
  <c r="K16" i="58"/>
  <c r="K32" i="58"/>
  <c r="K28" i="58"/>
  <c r="K24" i="58"/>
  <c r="K19" i="58"/>
  <c r="K15" i="58"/>
  <c r="K27" i="58"/>
  <c r="K23" i="58"/>
  <c r="K18" i="58"/>
  <c r="K30" i="58"/>
  <c r="K22" i="58"/>
  <c r="K17" i="58"/>
  <c r="K10" i="58"/>
  <c r="K31" i="58"/>
  <c r="K14" i="58"/>
  <c r="K26" i="58"/>
  <c r="K13" i="58"/>
  <c r="K13" i="81" l="1"/>
  <c r="D42" i="88"/>
  <c r="D31" i="88"/>
  <c r="D18" i="88"/>
  <c r="D12" i="88"/>
  <c r="R166" i="78"/>
  <c r="R127" i="78"/>
  <c r="R119" i="78"/>
  <c r="R117" i="78"/>
  <c r="R113" i="78"/>
  <c r="R109" i="78"/>
  <c r="D38" i="88"/>
  <c r="D26" i="88"/>
  <c r="D17" i="88"/>
  <c r="K11" i="81"/>
  <c r="R262" i="78"/>
  <c r="R260" i="78"/>
  <c r="R258" i="78"/>
  <c r="R256" i="78"/>
  <c r="R254" i="78"/>
  <c r="R252" i="78"/>
  <c r="R250" i="78"/>
  <c r="R248" i="78"/>
  <c r="R246" i="78"/>
  <c r="R244" i="78"/>
  <c r="R242" i="78"/>
  <c r="R240" i="78"/>
  <c r="R238" i="78"/>
  <c r="R236" i="78"/>
  <c r="R234" i="78"/>
  <c r="R232" i="78"/>
  <c r="R230" i="78"/>
  <c r="R228" i="78"/>
  <c r="R226" i="78"/>
  <c r="R224" i="78"/>
  <c r="R222" i="78"/>
  <c r="R220" i="78"/>
  <c r="R218" i="78"/>
  <c r="R216" i="78"/>
  <c r="R214" i="78"/>
  <c r="R212" i="78"/>
  <c r="R210" i="78"/>
  <c r="R208" i="78"/>
  <c r="R206" i="78"/>
  <c r="R204" i="78"/>
  <c r="R202" i="78"/>
  <c r="R200" i="78"/>
  <c r="R198" i="78"/>
  <c r="R196" i="78"/>
  <c r="R194" i="78"/>
  <c r="R192" i="78"/>
  <c r="R190" i="78"/>
  <c r="R188" i="78"/>
  <c r="R186" i="78"/>
  <c r="R184" i="78"/>
  <c r="R182" i="78"/>
  <c r="R180" i="78"/>
  <c r="R178" i="78"/>
  <c r="R176" i="78"/>
  <c r="R174" i="78"/>
  <c r="R172" i="78"/>
  <c r="R170" i="78"/>
  <c r="R168" i="78"/>
  <c r="R164" i="78"/>
  <c r="R162" i="78"/>
  <c r="R160" i="78"/>
  <c r="R158" i="78"/>
  <c r="R156" i="78"/>
  <c r="R154" i="78"/>
  <c r="R152" i="78"/>
  <c r="R149" i="78"/>
  <c r="R147" i="78"/>
  <c r="R145" i="78"/>
  <c r="R143" i="78"/>
  <c r="R141" i="78"/>
  <c r="R139" i="78"/>
  <c r="R137" i="78"/>
  <c r="R135" i="78"/>
  <c r="R133" i="78"/>
  <c r="R131" i="78"/>
  <c r="R129" i="78"/>
  <c r="R125" i="78"/>
  <c r="R123" i="78"/>
  <c r="R121" i="78"/>
  <c r="R115" i="78"/>
  <c r="R111" i="78"/>
  <c r="R107" i="78"/>
  <c r="D33" i="88"/>
  <c r="D23" i="88"/>
  <c r="D13" i="88"/>
  <c r="K12" i="81"/>
  <c r="K10" i="81"/>
  <c r="R261" i="78"/>
  <c r="R259" i="78"/>
  <c r="R257" i="78"/>
  <c r="R255" i="78"/>
  <c r="R253" i="78"/>
  <c r="R251" i="78"/>
  <c r="R249" i="78"/>
  <c r="R247" i="78"/>
  <c r="R245" i="78"/>
  <c r="R243" i="78"/>
  <c r="R241" i="78"/>
  <c r="R239" i="78"/>
  <c r="R237" i="78"/>
  <c r="R235" i="78"/>
  <c r="R233" i="78"/>
  <c r="R231" i="78"/>
  <c r="R229" i="78"/>
  <c r="R227" i="78"/>
  <c r="R225" i="78"/>
  <c r="R223" i="78"/>
  <c r="R221" i="78"/>
  <c r="R219" i="78"/>
  <c r="R217" i="78"/>
  <c r="R215" i="78"/>
  <c r="R213" i="78"/>
  <c r="R211" i="78"/>
  <c r="R209" i="78"/>
  <c r="R207" i="78"/>
  <c r="R205" i="78"/>
  <c r="R203" i="78"/>
  <c r="R201" i="78"/>
  <c r="R199" i="78"/>
  <c r="R197" i="78"/>
  <c r="R195" i="78"/>
  <c r="R193" i="78"/>
  <c r="R191" i="78"/>
  <c r="R189" i="78"/>
  <c r="R187" i="78"/>
  <c r="R185" i="78"/>
  <c r="R183" i="78"/>
  <c r="R181" i="78"/>
  <c r="R179" i="78"/>
  <c r="R177" i="78"/>
  <c r="R175" i="78"/>
  <c r="R173" i="78"/>
  <c r="R171" i="78"/>
  <c r="R169" i="78"/>
  <c r="R167" i="78"/>
  <c r="R165" i="78"/>
  <c r="R163" i="78"/>
  <c r="R161" i="78"/>
  <c r="R159" i="78"/>
  <c r="R157" i="78"/>
  <c r="R155" i="78"/>
  <c r="R153" i="78"/>
  <c r="R150" i="78"/>
  <c r="R148" i="78"/>
  <c r="R146" i="78"/>
  <c r="R144" i="78"/>
  <c r="R142" i="78"/>
  <c r="R140" i="78"/>
  <c r="R138" i="78"/>
  <c r="R136" i="78"/>
  <c r="R134" i="78"/>
  <c r="R132" i="78"/>
  <c r="R130" i="78"/>
  <c r="R128" i="78"/>
  <c r="R126" i="78"/>
  <c r="R124" i="78"/>
  <c r="R122" i="78"/>
  <c r="R120" i="78"/>
  <c r="R118" i="78"/>
  <c r="R116" i="78"/>
  <c r="R114" i="78"/>
  <c r="R112" i="78"/>
  <c r="R110" i="78"/>
  <c r="R108" i="78"/>
  <c r="R106" i="78"/>
  <c r="D37" i="88"/>
  <c r="R38" i="78"/>
  <c r="R11" i="78"/>
  <c r="K65" i="76"/>
  <c r="K62" i="76"/>
  <c r="K57" i="76"/>
  <c r="K53" i="76"/>
  <c r="K49" i="76"/>
  <c r="K47" i="76"/>
  <c r="K43" i="76"/>
  <c r="K38" i="76"/>
  <c r="K36" i="76"/>
  <c r="K32" i="76"/>
  <c r="K28" i="76"/>
  <c r="K24" i="76"/>
  <c r="K20" i="76"/>
  <c r="K16" i="76"/>
  <c r="K12" i="76"/>
  <c r="S37" i="71"/>
  <c r="S32" i="71"/>
  <c r="S30" i="71"/>
  <c r="S25" i="71"/>
  <c r="S23" i="71"/>
  <c r="S19" i="71"/>
  <c r="S17" i="71"/>
  <c r="S13" i="71"/>
  <c r="S11" i="71"/>
  <c r="P90" i="69"/>
  <c r="P88" i="69"/>
  <c r="P84" i="69"/>
  <c r="P82" i="69"/>
  <c r="P78" i="69"/>
  <c r="P74" i="69"/>
  <c r="P70" i="69"/>
  <c r="P68" i="69"/>
  <c r="P64" i="69"/>
  <c r="P62" i="69"/>
  <c r="P58" i="69"/>
  <c r="P54" i="69"/>
  <c r="P52" i="69"/>
  <c r="P48" i="69"/>
  <c r="P44" i="69"/>
  <c r="P42" i="69"/>
  <c r="P38" i="69"/>
  <c r="P34" i="69"/>
  <c r="P32" i="69"/>
  <c r="P28" i="69"/>
  <c r="P26" i="69"/>
  <c r="P24" i="69"/>
  <c r="P20" i="69"/>
  <c r="P16" i="69"/>
  <c r="P14" i="69"/>
  <c r="O30" i="64"/>
  <c r="O26" i="64"/>
  <c r="O24" i="64"/>
  <c r="O20" i="64"/>
  <c r="O18" i="64"/>
  <c r="O14" i="64"/>
  <c r="O12" i="64"/>
  <c r="N28" i="63"/>
  <c r="N26" i="63"/>
  <c r="N21" i="63"/>
  <c r="N19" i="63"/>
  <c r="N15" i="63"/>
  <c r="N13" i="63"/>
  <c r="U351" i="61"/>
  <c r="D24" i="88"/>
  <c r="R104" i="78"/>
  <c r="R102" i="78"/>
  <c r="R100" i="78"/>
  <c r="R98" i="78"/>
  <c r="R96" i="78"/>
  <c r="R94" i="78"/>
  <c r="R92" i="78"/>
  <c r="R90" i="78"/>
  <c r="R88" i="78"/>
  <c r="R86" i="78"/>
  <c r="R84" i="78"/>
  <c r="R82" i="78"/>
  <c r="R80" i="78"/>
  <c r="R78" i="78"/>
  <c r="R76" i="78"/>
  <c r="R74" i="78"/>
  <c r="R72" i="78"/>
  <c r="R70" i="78"/>
  <c r="R68" i="78"/>
  <c r="R66" i="78"/>
  <c r="R64" i="78"/>
  <c r="R62" i="78"/>
  <c r="R60" i="78"/>
  <c r="R58" i="78"/>
  <c r="R56" i="78"/>
  <c r="R54" i="78"/>
  <c r="R52" i="78"/>
  <c r="R50" i="78"/>
  <c r="R48" i="78"/>
  <c r="R46" i="78"/>
  <c r="R44" i="78"/>
  <c r="R42" i="78"/>
  <c r="R40" i="78"/>
  <c r="R36" i="78"/>
  <c r="R34" i="78"/>
  <c r="R31" i="78"/>
  <c r="R29" i="78"/>
  <c r="R27" i="78"/>
  <c r="R25" i="78"/>
  <c r="R23" i="78"/>
  <c r="R21" i="78"/>
  <c r="R19" i="78"/>
  <c r="R17" i="78"/>
  <c r="R15" i="78"/>
  <c r="R13" i="78"/>
  <c r="K67" i="76"/>
  <c r="K59" i="76"/>
  <c r="K55" i="76"/>
  <c r="K51" i="76"/>
  <c r="K45" i="76"/>
  <c r="K40" i="76"/>
  <c r="K34" i="76"/>
  <c r="K30" i="76"/>
  <c r="K26" i="76"/>
  <c r="K22" i="76"/>
  <c r="K18" i="76"/>
  <c r="K14" i="76"/>
  <c r="S34" i="71"/>
  <c r="S28" i="71"/>
  <c r="S21" i="71"/>
  <c r="S15" i="71"/>
  <c r="P92" i="69"/>
  <c r="P86" i="69"/>
  <c r="P80" i="69"/>
  <c r="P76" i="69"/>
  <c r="P72" i="69"/>
  <c r="P66" i="69"/>
  <c r="P60" i="69"/>
  <c r="P56" i="69"/>
  <c r="P50" i="69"/>
  <c r="P46" i="69"/>
  <c r="P40" i="69"/>
  <c r="P36" i="69"/>
  <c r="P30" i="69"/>
  <c r="P22" i="69"/>
  <c r="P18" i="69"/>
  <c r="P12" i="69"/>
  <c r="O28" i="64"/>
  <c r="O22" i="64"/>
  <c r="O16" i="64"/>
  <c r="N30" i="63"/>
  <c r="N23" i="63"/>
  <c r="N17" i="63"/>
  <c r="N11" i="63"/>
  <c r="R105" i="78"/>
  <c r="R103" i="78"/>
  <c r="R101" i="78"/>
  <c r="R99" i="78"/>
  <c r="R97" i="78"/>
  <c r="R95" i="78"/>
  <c r="R93" i="78"/>
  <c r="R91" i="78"/>
  <c r="R89" i="78"/>
  <c r="R87" i="78"/>
  <c r="R85" i="78"/>
  <c r="R83" i="78"/>
  <c r="R81" i="78"/>
  <c r="R79" i="78"/>
  <c r="R77" i="78"/>
  <c r="R75" i="78"/>
  <c r="R73" i="78"/>
  <c r="R71" i="78"/>
  <c r="R69" i="78"/>
  <c r="R67" i="78"/>
  <c r="R65" i="78"/>
  <c r="R63" i="78"/>
  <c r="R61" i="78"/>
  <c r="R59" i="78"/>
  <c r="R57" i="78"/>
  <c r="R55" i="78"/>
  <c r="R53" i="78"/>
  <c r="R51" i="78"/>
  <c r="R49" i="78"/>
  <c r="R47" i="78"/>
  <c r="R45" i="78"/>
  <c r="R43" i="78"/>
  <c r="R41" i="78"/>
  <c r="R39" i="78"/>
  <c r="R37" i="78"/>
  <c r="R35" i="78"/>
  <c r="R33" i="78"/>
  <c r="R30" i="78"/>
  <c r="R28" i="78"/>
  <c r="R26" i="78"/>
  <c r="R24" i="78"/>
  <c r="R22" i="78"/>
  <c r="R20" i="78"/>
  <c r="R18" i="78"/>
  <c r="R16" i="78"/>
  <c r="R14" i="78"/>
  <c r="R12" i="78"/>
  <c r="R10" i="78"/>
  <c r="K66" i="76"/>
  <c r="K63" i="76"/>
  <c r="K61" i="76"/>
  <c r="K58" i="76"/>
  <c r="K56" i="76"/>
  <c r="K54" i="76"/>
  <c r="K52" i="76"/>
  <c r="K50" i="76"/>
  <c r="K48" i="76"/>
  <c r="K46" i="76"/>
  <c r="K44" i="76"/>
  <c r="K41" i="76"/>
  <c r="K39" i="76"/>
  <c r="K37" i="76"/>
  <c r="K35" i="76"/>
  <c r="K33" i="76"/>
  <c r="K31" i="76"/>
  <c r="K29" i="76"/>
  <c r="K27" i="76"/>
  <c r="K25" i="76"/>
  <c r="K23" i="76"/>
  <c r="K21" i="76"/>
  <c r="K19" i="76"/>
  <c r="K17" i="76"/>
  <c r="K15" i="76"/>
  <c r="K13" i="76"/>
  <c r="K11" i="76"/>
  <c r="S36" i="71"/>
  <c r="S33" i="71"/>
  <c r="S31" i="71"/>
  <c r="S29" i="71"/>
  <c r="S27" i="71"/>
  <c r="S24" i="71"/>
  <c r="S22" i="71"/>
  <c r="S20" i="71"/>
  <c r="S18" i="71"/>
  <c r="S16" i="71"/>
  <c r="S14" i="71"/>
  <c r="S12" i="71"/>
  <c r="P93" i="69"/>
  <c r="P91" i="69"/>
  <c r="P89" i="69"/>
  <c r="P87" i="69"/>
  <c r="P85" i="69"/>
  <c r="P83" i="69"/>
  <c r="P81" i="69"/>
  <c r="P79" i="69"/>
  <c r="P77" i="69"/>
  <c r="P75" i="69"/>
  <c r="P73" i="69"/>
  <c r="P71" i="69"/>
  <c r="P69" i="69"/>
  <c r="P67" i="69"/>
  <c r="P65" i="69"/>
  <c r="P63" i="69"/>
  <c r="P61" i="69"/>
  <c r="P59" i="69"/>
  <c r="P57" i="69"/>
  <c r="P55" i="69"/>
  <c r="P53" i="69"/>
  <c r="P51" i="69"/>
  <c r="P49" i="69"/>
  <c r="P47" i="69"/>
  <c r="P45" i="69"/>
  <c r="P43" i="69"/>
  <c r="P41" i="69"/>
  <c r="P39" i="69"/>
  <c r="P37" i="69"/>
  <c r="P35" i="69"/>
  <c r="P33" i="69"/>
  <c r="P31" i="69"/>
  <c r="P29" i="69"/>
  <c r="P27" i="69"/>
  <c r="P25" i="69"/>
  <c r="P23" i="69"/>
  <c r="P21" i="69"/>
  <c r="P19" i="69"/>
  <c r="P17" i="69"/>
  <c r="P15" i="69"/>
  <c r="P13" i="69"/>
  <c r="P11" i="69"/>
  <c r="O29" i="64"/>
  <c r="O27" i="64"/>
  <c r="O25" i="64"/>
  <c r="O23" i="64"/>
  <c r="O21" i="64"/>
  <c r="O19" i="64"/>
  <c r="O17" i="64"/>
  <c r="O15" i="64"/>
  <c r="O13" i="64"/>
  <c r="O11" i="64"/>
  <c r="N29" i="63"/>
  <c r="N27" i="63"/>
  <c r="N25" i="63"/>
  <c r="N22" i="63"/>
  <c r="N20" i="63"/>
  <c r="N18" i="63"/>
  <c r="N16" i="63"/>
  <c r="N14" i="63"/>
  <c r="N12" i="63"/>
  <c r="U352" i="61"/>
  <c r="U350" i="61"/>
  <c r="D15" i="88"/>
  <c r="U326" i="61"/>
  <c r="U314" i="61"/>
  <c r="U310" i="61"/>
  <c r="U306" i="61"/>
  <c r="U302" i="61"/>
  <c r="U298" i="61"/>
  <c r="U294" i="61"/>
  <c r="U290" i="61"/>
  <c r="U288" i="61"/>
  <c r="U284" i="61"/>
  <c r="U282" i="61"/>
  <c r="U278" i="61"/>
  <c r="U276" i="61"/>
  <c r="U272" i="61"/>
  <c r="U268" i="61"/>
  <c r="U264" i="61"/>
  <c r="U260" i="61"/>
  <c r="U258" i="61"/>
  <c r="U253" i="61"/>
  <c r="U251" i="61"/>
  <c r="U246" i="61"/>
  <c r="U242" i="61"/>
  <c r="U237" i="61"/>
  <c r="U233" i="61"/>
  <c r="U231" i="61"/>
  <c r="U227" i="61"/>
  <c r="U223" i="61"/>
  <c r="U218" i="61"/>
  <c r="U214" i="61"/>
  <c r="U212" i="61"/>
  <c r="U208" i="61"/>
  <c r="U206" i="61"/>
  <c r="U202" i="61"/>
  <c r="U200" i="61"/>
  <c r="U196" i="61"/>
  <c r="U192" i="61"/>
  <c r="U188" i="61"/>
  <c r="U184" i="61"/>
  <c r="U182" i="61"/>
  <c r="U178" i="61"/>
  <c r="U176" i="61"/>
  <c r="U172" i="61"/>
  <c r="U168" i="61"/>
  <c r="U164" i="61"/>
  <c r="U162" i="61"/>
  <c r="U159" i="61"/>
  <c r="U155" i="61"/>
  <c r="U152" i="61"/>
  <c r="U148" i="61"/>
  <c r="U143" i="61"/>
  <c r="U139" i="61"/>
  <c r="U137" i="61"/>
  <c r="U133" i="61"/>
  <c r="U129" i="61"/>
  <c r="U127" i="61"/>
  <c r="U123" i="61"/>
  <c r="U121" i="61"/>
  <c r="U117" i="61"/>
  <c r="U113" i="61"/>
  <c r="U111" i="61"/>
  <c r="U107" i="61"/>
  <c r="U103" i="61"/>
  <c r="U101" i="61"/>
  <c r="U97" i="61"/>
  <c r="U95" i="61"/>
  <c r="U91" i="61"/>
  <c r="U89" i="61"/>
  <c r="U85" i="61"/>
  <c r="U83" i="61"/>
  <c r="U79" i="61"/>
  <c r="U75" i="61"/>
  <c r="U73" i="61"/>
  <c r="U69" i="61"/>
  <c r="U65" i="61"/>
  <c r="U61" i="61"/>
  <c r="U57" i="61"/>
  <c r="U55" i="61"/>
  <c r="U51" i="61"/>
  <c r="U49" i="61"/>
  <c r="U45" i="61"/>
  <c r="U43" i="61"/>
  <c r="U41" i="61"/>
  <c r="U37" i="61"/>
  <c r="U348" i="61"/>
  <c r="U346" i="61"/>
  <c r="U344" i="61"/>
  <c r="U342" i="61"/>
  <c r="U340" i="61"/>
  <c r="U338" i="61"/>
  <c r="U336" i="61"/>
  <c r="U334" i="61"/>
  <c r="U332" i="61"/>
  <c r="U330" i="61"/>
  <c r="U328" i="61"/>
  <c r="U324" i="61"/>
  <c r="U322" i="61"/>
  <c r="U320" i="61"/>
  <c r="U318" i="61"/>
  <c r="U316" i="61"/>
  <c r="U312" i="61"/>
  <c r="U308" i="61"/>
  <c r="U304" i="61"/>
  <c r="U300" i="61"/>
  <c r="U296" i="61"/>
  <c r="U292" i="61"/>
  <c r="U286" i="61"/>
  <c r="U280" i="61"/>
  <c r="U274" i="61"/>
  <c r="U270" i="61"/>
  <c r="U266" i="61"/>
  <c r="U262" i="61"/>
  <c r="U255" i="61"/>
  <c r="U249" i="61"/>
  <c r="U244" i="61"/>
  <c r="U240" i="61"/>
  <c r="U235" i="61"/>
  <c r="U229" i="61"/>
  <c r="U225" i="61"/>
  <c r="U220" i="61"/>
  <c r="U216" i="61"/>
  <c r="U210" i="61"/>
  <c r="U204" i="61"/>
  <c r="U198" i="61"/>
  <c r="U194" i="61"/>
  <c r="U190" i="61"/>
  <c r="U186" i="61"/>
  <c r="U180" i="61"/>
  <c r="U174" i="61"/>
  <c r="U170" i="61"/>
  <c r="U166" i="61"/>
  <c r="U161" i="61"/>
  <c r="U157" i="61"/>
  <c r="U150" i="61"/>
  <c r="U145" i="61"/>
  <c r="U141" i="61"/>
  <c r="U135" i="61"/>
  <c r="U131" i="61"/>
  <c r="U125" i="61"/>
  <c r="U119" i="61"/>
  <c r="U115" i="61"/>
  <c r="U109" i="61"/>
  <c r="U105" i="61"/>
  <c r="U99" i="61"/>
  <c r="U93" i="61"/>
  <c r="U87" i="61"/>
  <c r="U81" i="61"/>
  <c r="U77" i="61"/>
  <c r="U71" i="61"/>
  <c r="U67" i="61"/>
  <c r="U63" i="61"/>
  <c r="U59" i="61"/>
  <c r="U53" i="61"/>
  <c r="U47" i="61"/>
  <c r="U39" i="61"/>
  <c r="U35" i="61"/>
  <c r="U349" i="61"/>
  <c r="U337" i="61"/>
  <c r="U333" i="61"/>
  <c r="U329" i="61"/>
  <c r="U325" i="61"/>
  <c r="U321" i="61"/>
  <c r="U317" i="61"/>
  <c r="U313" i="61"/>
  <c r="U309" i="61"/>
  <c r="U305" i="61"/>
  <c r="U301" i="61"/>
  <c r="U295" i="61"/>
  <c r="U291" i="61"/>
  <c r="U287" i="61"/>
  <c r="U283" i="61"/>
  <c r="U281" i="61"/>
  <c r="U277" i="61"/>
  <c r="U271" i="61"/>
  <c r="U267" i="61"/>
  <c r="U263" i="61"/>
  <c r="U259" i="61"/>
  <c r="U254" i="61"/>
  <c r="U248" i="61"/>
  <c r="U243" i="61"/>
  <c r="U239" i="61"/>
  <c r="U232" i="61"/>
  <c r="U228" i="61"/>
  <c r="U222" i="61"/>
  <c r="U217" i="61"/>
  <c r="U215" i="61"/>
  <c r="U211" i="61"/>
  <c r="U207" i="61"/>
  <c r="U205" i="61"/>
  <c r="U197" i="61"/>
  <c r="U195" i="61"/>
  <c r="U191" i="61"/>
  <c r="U187" i="61"/>
  <c r="U183" i="61"/>
  <c r="U179" i="61"/>
  <c r="U175" i="61"/>
  <c r="U173" i="61"/>
  <c r="U169" i="61"/>
  <c r="U165" i="61"/>
  <c r="U221" i="61"/>
  <c r="U158" i="61"/>
  <c r="U156" i="61"/>
  <c r="U151" i="61"/>
  <c r="U147" i="61"/>
  <c r="U144" i="61"/>
  <c r="U138" i="61"/>
  <c r="U134" i="61"/>
  <c r="U130" i="61"/>
  <c r="U126" i="61"/>
  <c r="U122" i="61"/>
  <c r="U116" i="61"/>
  <c r="U112" i="61"/>
  <c r="U108" i="61"/>
  <c r="U104" i="61"/>
  <c r="U102" i="61"/>
  <c r="U96" i="61"/>
  <c r="U92" i="61"/>
  <c r="U88" i="61"/>
  <c r="U84" i="61"/>
  <c r="U82" i="61"/>
  <c r="U78" i="61"/>
  <c r="U72" i="61"/>
  <c r="U68" i="61"/>
  <c r="U62" i="61"/>
  <c r="U60" i="61"/>
  <c r="U347" i="61"/>
  <c r="U345" i="61"/>
  <c r="U343" i="61"/>
  <c r="U341" i="61"/>
  <c r="U339" i="61"/>
  <c r="U335" i="61"/>
  <c r="U331" i="61"/>
  <c r="U327" i="61"/>
  <c r="U323" i="61"/>
  <c r="U319" i="61"/>
  <c r="U315" i="61"/>
  <c r="U311" i="61"/>
  <c r="U307" i="61"/>
  <c r="U303" i="61"/>
  <c r="U299" i="61"/>
  <c r="U297" i="61"/>
  <c r="U293" i="61"/>
  <c r="U289" i="61"/>
  <c r="U285" i="61"/>
  <c r="U279" i="61"/>
  <c r="U275" i="61"/>
  <c r="U273" i="61"/>
  <c r="U269" i="61"/>
  <c r="U265" i="61"/>
  <c r="U261" i="61"/>
  <c r="U256" i="61"/>
  <c r="U252" i="61"/>
  <c r="U250" i="61"/>
  <c r="U245" i="61"/>
  <c r="U241" i="61"/>
  <c r="U236" i="61"/>
  <c r="U234" i="61"/>
  <c r="U230" i="61"/>
  <c r="U226" i="61"/>
  <c r="U224" i="61"/>
  <c r="U219" i="61"/>
  <c r="U213" i="61"/>
  <c r="U209" i="61"/>
  <c r="U203" i="61"/>
  <c r="U201" i="61"/>
  <c r="U199" i="61"/>
  <c r="U193" i="61"/>
  <c r="U189" i="61"/>
  <c r="U185" i="61"/>
  <c r="U181" i="61"/>
  <c r="U177" i="61"/>
  <c r="U171" i="61"/>
  <c r="U167" i="61"/>
  <c r="U163" i="61"/>
  <c r="U160" i="61"/>
  <c r="U154" i="61"/>
  <c r="U149" i="61"/>
  <c r="U146" i="61"/>
  <c r="U142" i="61"/>
  <c r="U140" i="61"/>
  <c r="U136" i="61"/>
  <c r="U132" i="61"/>
  <c r="U128" i="61"/>
  <c r="U124" i="61"/>
  <c r="U120" i="61"/>
  <c r="U118" i="61"/>
  <c r="U114" i="61"/>
  <c r="U110" i="61"/>
  <c r="U106" i="61"/>
  <c r="U100" i="61"/>
  <c r="U98" i="61"/>
  <c r="U94" i="61"/>
  <c r="U90" i="61"/>
  <c r="U86" i="61"/>
  <c r="U80" i="61"/>
  <c r="U76" i="61"/>
  <c r="U74" i="61"/>
  <c r="U70" i="61"/>
  <c r="U66" i="61"/>
  <c r="U64" i="61"/>
  <c r="U58" i="61"/>
  <c r="U56" i="61"/>
  <c r="U48" i="61"/>
  <c r="U40" i="61"/>
  <c r="U50" i="61"/>
  <c r="U42" i="61"/>
  <c r="U32" i="61"/>
  <c r="U30" i="61"/>
  <c r="U28" i="61"/>
  <c r="U26" i="61"/>
  <c r="U24" i="61"/>
  <c r="U20" i="61"/>
  <c r="U18" i="61"/>
  <c r="U16" i="61"/>
  <c r="U12" i="61"/>
  <c r="R59" i="59"/>
  <c r="R56" i="59"/>
  <c r="R53" i="59"/>
  <c r="R49" i="59"/>
  <c r="R47" i="59"/>
  <c r="R43" i="59"/>
  <c r="R41" i="59"/>
  <c r="R37" i="59"/>
  <c r="R34" i="59"/>
  <c r="R32" i="59"/>
  <c r="R28" i="59"/>
  <c r="R23" i="59"/>
  <c r="R21" i="59"/>
  <c r="R17" i="59"/>
  <c r="R15" i="59"/>
  <c r="R11" i="59"/>
  <c r="L30" i="58"/>
  <c r="L28" i="58"/>
  <c r="L26" i="58"/>
  <c r="L22" i="58"/>
  <c r="L17" i="58"/>
  <c r="L13" i="58"/>
  <c r="L11" i="58"/>
  <c r="L12" i="58"/>
  <c r="U34" i="61"/>
  <c r="U22" i="61"/>
  <c r="U14" i="61"/>
  <c r="R57" i="59"/>
  <c r="R51" i="59"/>
  <c r="R45" i="59"/>
  <c r="R39" i="59"/>
  <c r="R30" i="59"/>
  <c r="R25" i="59"/>
  <c r="R19" i="59"/>
  <c r="R13" i="59"/>
  <c r="L32" i="58"/>
  <c r="L24" i="58"/>
  <c r="L19" i="58"/>
  <c r="L15" i="58"/>
  <c r="U52" i="61"/>
  <c r="U44" i="61"/>
  <c r="U36" i="61"/>
  <c r="U54" i="61"/>
  <c r="U46" i="61"/>
  <c r="U38" i="61"/>
  <c r="U33" i="61"/>
  <c r="U31" i="61"/>
  <c r="U29" i="61"/>
  <c r="U27" i="61"/>
  <c r="U25" i="61"/>
  <c r="U23" i="61"/>
  <c r="U21" i="61"/>
  <c r="U19" i="61"/>
  <c r="U17" i="61"/>
  <c r="U15" i="61"/>
  <c r="U13" i="61"/>
  <c r="U11" i="61"/>
  <c r="R58" i="59"/>
  <c r="R54" i="59"/>
  <c r="R52" i="59"/>
  <c r="R50" i="59"/>
  <c r="R48" i="59"/>
  <c r="R46" i="59"/>
  <c r="R44" i="59"/>
  <c r="R42" i="59"/>
  <c r="R40" i="59"/>
  <c r="R38" i="59"/>
  <c r="R35" i="59"/>
  <c r="R33" i="59"/>
  <c r="R31" i="59"/>
  <c r="R29" i="59"/>
  <c r="R27" i="59"/>
  <c r="R24" i="59"/>
  <c r="R22" i="59"/>
  <c r="R20" i="59"/>
  <c r="R18" i="59"/>
  <c r="R16" i="59"/>
  <c r="R14" i="59"/>
  <c r="R12" i="59"/>
  <c r="L33" i="58"/>
  <c r="L31" i="58"/>
  <c r="L29" i="58"/>
  <c r="L27" i="58"/>
  <c r="L25" i="58"/>
  <c r="L23" i="58"/>
  <c r="L21" i="58"/>
  <c r="L18" i="58"/>
  <c r="L16" i="58"/>
  <c r="L14" i="58"/>
  <c r="L10" i="58"/>
  <c r="D11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201231]}"/>
    <s v="{[Medida].[Medida].&amp;[2]}"/>
    <s v="{[Keren].[Keren].[All]}"/>
    <s v="{[Cheshbon KM].[Hie Peilut].[Peilut 7].&amp;[Kod_Peilut_L7_625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7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  <mdx n="0" f="v">
      <t c="3" si="35">
        <n x="1" s="1"/>
        <n x="45"/>
        <n x="34"/>
      </t>
    </mdx>
  </mdxMetadata>
  <valueMetadata count="3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</valueMetadata>
</metadata>
</file>

<file path=xl/sharedStrings.xml><?xml version="1.0" encoding="utf-8"?>
<sst xmlns="http://schemas.openxmlformats.org/spreadsheetml/2006/main" count="6942" uniqueCount="1696">
  <si>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</si>
  <si>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</si>
  <si>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</si>
  <si>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</si>
  <si>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</si>
  <si>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</si>
  <si>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</si>
  <si>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</si>
  <si>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</si>
  <si>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</si>
  <si>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</si>
  <si>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</si>
  <si>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</si>
  <si>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</si>
  <si>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</si>
  <si>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</si>
  <si>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</si>
  <si>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</si>
  <si>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</si>
  <si>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</si>
  <si>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</si>
  <si>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</si>
  <si>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</si>
  <si>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</si>
  <si>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</si>
  <si>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</si>
  <si>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</si>
  <si>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</si>
  <si>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</si>
  <si>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</si>
  <si>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</si>
  <si>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</si>
  <si>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</si>
  <si>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</si>
  <si>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</si>
  <si>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</si>
  <si>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</si>
  <si>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</si>
  <si>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</si>
  <si>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</si>
  <si>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</si>
  <si>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</si>
  <si>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</si>
  <si>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</si>
  <si>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</si>
  <si>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</si>
  <si>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</si>
  <si>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</si>
  <si>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</si>
  <si>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</si>
  <si>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</si>
  <si>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</si>
  <si>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</si>
  <si>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</si>
  <si>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</si>
  <si>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</si>
  <si>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</si>
  <si>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</si>
  <si>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</si>
  <si>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</si>
  <si>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</si>
  <si>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</si>
  <si>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</si>
  <si>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</si>
  <si>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</si>
  <si>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</si>
  <si>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</si>
  <si>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</si>
  <si>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</si>
  <si>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</si>
  <si>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</si>
  <si>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</si>
  <si>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</si>
  <si>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</si>
  <si>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</si>
  <si>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</si>
  <si>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</si>
  <si>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</si>
  <si>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</si>
  <si>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</si>
  <si>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</si>
  <si>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</si>
  <si>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</si>
  <si>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</si>
  <si>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</si>
  <si>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</si>
  <si>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</si>
  <si>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</si>
  <si>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</si>
  <si>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</si>
  <si>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</si>
  <si>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</si>
  <si>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</si>
  <si>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</si>
  <si>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</si>
  <si>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</si>
  <si>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</si>
  <si>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</si>
  <si>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</si>
  <si>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</si>
  <si>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</si>
  <si>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</si>
  <si>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</si>
  <si>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</si>
  <si>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</si>
  <si>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</si>
  <si>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</si>
  <si>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</si>
  <si>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</si>
  <si>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</si>
  <si>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</si>
  <si>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</si>
  <si>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</si>
  <si>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</si>
  <si>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</si>
  <si>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</si>
  <si>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</si>
  <si>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</si>
  <si>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</si>
  <si>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</si>
  <si>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</si>
  <si>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</si>
  <si>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</si>
  <si>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</si>
  <si>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</si>
  <si>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</si>
  <si>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</si>
  <si>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</si>
  <si>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</si>
  <si>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</si>
  <si>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</si>
  <si>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</si>
  <si>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</si>
  <si>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</si>
  <si>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</si>
  <si>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</si>
  <si>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</si>
  <si>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</si>
  <si>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</si>
  <si>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</si>
  <si>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</si>
  <si>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</si>
  <si>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</si>
  <si>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</si>
  <si>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</si>
  <si>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</si>
  <si>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</si>
  <si>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</si>
  <si>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</si>
  <si>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</si>
  <si>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</si>
  <si>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</si>
  <si>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</si>
  <si>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</si>
  <si>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</si>
  <si>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</si>
  <si>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</si>
  <si>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</si>
  <si>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</si>
  <si>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</si>
  <si>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</si>
  <si>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</si>
  <si>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</si>
  <si>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</si>
  <si>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</si>
  <si>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</si>
  <si>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</si>
  <si>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</si>
  <si>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</si>
  <si>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</si>
  <si>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</si>
  <si>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</si>
  <si>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</si>
  <si>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</si>
  <si>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</si>
  <si>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</si>
  <si>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</si>
  <si>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</si>
  <si>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</si>
  <si>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</si>
  <si>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בחו"ל:</t>
  </si>
  <si>
    <t>סה"כ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</si>
  <si>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</si>
  <si>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</si>
  <si>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</si>
  <si>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</si>
  <si>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</si>
  <si>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</si>
  <si>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</si>
  <si>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</si>
  <si>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</si>
  <si>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</si>
  <si>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</si>
  <si>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</si>
  <si>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</si>
  <si>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</si>
  <si>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</si>
  <si>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</si>
  <si>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</si>
  <si>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</si>
  <si>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</si>
  <si>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</si>
  <si>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</si>
  <si>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מדדים אחרים בישראל</t>
  </si>
  <si>
    <t>סה"כ שעוקבות אחר מדדים אחרים</t>
  </si>
  <si>
    <t>5. קרנות סל</t>
  </si>
  <si>
    <t>ענף משק</t>
  </si>
  <si>
    <t>31/12/2020</t>
  </si>
  <si>
    <t>מגדל מקפת קרנות פנסיה וקופות גמל בע"מ</t>
  </si>
  <si>
    <t>מגדל מקפת אישית (מספר אוצר 162) - מסלול אג"ח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</si>
  <si>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</si>
  <si>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</si>
  <si>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</si>
  <si>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</si>
  <si>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</si>
  <si>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</si>
  <si>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</si>
  <si>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</si>
  <si>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</si>
  <si>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</si>
  <si>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</si>
  <si>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</si>
  <si>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</si>
  <si>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1025</t>
  </si>
  <si>
    <t>1135912</t>
  </si>
  <si>
    <t>ממשלתי צמוד 1151</t>
  </si>
  <si>
    <t>1168301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</si>
  <si>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</si>
  <si>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</si>
  <si>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</si>
  <si>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</si>
  <si>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</si>
  <si>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</si>
  <si>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1011</t>
  </si>
  <si>
    <t>8211013</t>
  </si>
  <si>
    <t>מקמ 111</t>
  </si>
  <si>
    <t>8210114</t>
  </si>
  <si>
    <t>מקמ 1111</t>
  </si>
  <si>
    <t>8211112</t>
  </si>
  <si>
    <t>מקמ 1221</t>
  </si>
  <si>
    <t>8211229</t>
  </si>
  <si>
    <t>מקמ 211</t>
  </si>
  <si>
    <t>8210213</t>
  </si>
  <si>
    <t>מקמ 811</t>
  </si>
  <si>
    <t>8210817</t>
  </si>
  <si>
    <t>מקמ 911</t>
  </si>
  <si>
    <t>8210916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</si>
  <si>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</si>
  <si>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</si>
  <si>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</si>
  <si>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</si>
  <si>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</si>
  <si>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</si>
  <si>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</si>
  <si>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</si>
  <si>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</si>
  <si>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</si>
  <si>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</si>
  <si>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</si>
  <si>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</si>
  <si>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</si>
  <si>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</si>
  <si>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</si>
  <si>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</si>
  <si>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</si>
  <si>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</si>
  <si>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</si>
  <si>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</si>
  <si>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</si>
  <si>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</si>
  <si>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</si>
  <si>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</si>
  <si>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</si>
  <si>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</si>
  <si>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</si>
  <si>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</si>
  <si>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</si>
  <si>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</si>
  <si>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</si>
  <si>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</si>
  <si>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</si>
  <si>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3.8 05/60</t>
  </si>
  <si>
    <t>XS2167193015</t>
  </si>
  <si>
    <t>A+</t>
  </si>
  <si>
    <t>FITCH</t>
  </si>
  <si>
    <t>ISRAEL 4.5 2120</t>
  </si>
  <si>
    <t>US46513JB593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</si>
  <si>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</si>
  <si>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</si>
  <si>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</si>
  <si>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</si>
  <si>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</si>
  <si>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</si>
  <si>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</si>
  <si>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</si>
  <si>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</si>
  <si>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</si>
  <si>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</si>
  <si>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</si>
  <si>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</si>
  <si>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</si>
  <si>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</si>
  <si>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</si>
  <si>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</si>
  <si>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</si>
  <si>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</si>
  <si>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</si>
  <si>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</si>
  <si>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</si>
  <si>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</si>
  <si>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</si>
  <si>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44</t>
  </si>
  <si>
    <t>2310209</t>
  </si>
  <si>
    <t>520032046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</si>
  <si>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</si>
  <si>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</si>
  <si>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</si>
  <si>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</si>
  <si>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</si>
  <si>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</si>
  <si>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</si>
  <si>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</si>
  <si>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</si>
  <si>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</si>
  <si>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</si>
  <si>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</si>
  <si>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</si>
  <si>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</si>
  <si>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</si>
  <si>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</si>
  <si>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</si>
  <si>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</si>
  <si>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</si>
  <si>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</si>
  <si>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</si>
  <si>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</si>
  <si>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</si>
  <si>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</si>
  <si>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</si>
  <si>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</si>
  <si>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וילאר אג 6</t>
  </si>
  <si>
    <t>4160115</t>
  </si>
  <si>
    <t>520038910</t>
  </si>
  <si>
    <t>נדל"ן מניב בישראל</t>
  </si>
  <si>
    <t>ilAA+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</si>
  <si>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</si>
  <si>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</si>
  <si>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</si>
  <si>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</si>
  <si>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</si>
  <si>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</si>
  <si>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</si>
  <si>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</si>
  <si>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</si>
  <si>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</si>
  <si>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</si>
  <si>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</si>
  <si>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</si>
  <si>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</si>
  <si>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</si>
  <si>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</si>
  <si>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</si>
  <si>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</si>
  <si>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</si>
  <si>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</si>
  <si>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</si>
  <si>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</si>
  <si>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</si>
  <si>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אגוד הנפקות  יט</t>
  </si>
  <si>
    <t>1124080</t>
  </si>
  <si>
    <t>513668277</t>
  </si>
  <si>
    <t>Aa2.il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</si>
  <si>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</si>
  <si>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</si>
  <si>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</si>
  <si>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</si>
  <si>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</si>
  <si>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</si>
  <si>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</si>
  <si>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</si>
  <si>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</si>
  <si>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אמות אגח ד</t>
  </si>
  <si>
    <t>1133149</t>
  </si>
  <si>
    <t>אמות אגח ו</t>
  </si>
  <si>
    <t>1158609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</si>
  <si>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</si>
  <si>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</si>
  <si>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</si>
  <si>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</si>
  <si>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</si>
  <si>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</si>
  <si>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</si>
  <si>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</si>
  <si>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</si>
  <si>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</si>
  <si>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</si>
  <si>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</si>
  <si>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</si>
  <si>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</si>
  <si>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</si>
  <si>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</si>
  <si>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גזית גלוב אגח טו</t>
  </si>
  <si>
    <t>1260769</t>
  </si>
  <si>
    <t>520033234</t>
  </si>
  <si>
    <t>נדל"ן מניב בחו"ל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</si>
  <si>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</si>
  <si>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</si>
  <si>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</si>
  <si>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</si>
  <si>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</si>
  <si>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</si>
  <si>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</si>
  <si>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</si>
  <si>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</si>
  <si>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</si>
  <si>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</si>
  <si>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</si>
  <si>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</si>
  <si>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</si>
  <si>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</si>
  <si>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</si>
  <si>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</si>
  <si>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</si>
  <si>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</si>
  <si>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</si>
  <si>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</si>
  <si>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</si>
  <si>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</si>
  <si>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</si>
  <si>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</si>
  <si>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</si>
  <si>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</si>
  <si>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</si>
  <si>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מבני תעשיה אגח יח</t>
  </si>
  <si>
    <t>2260479</t>
  </si>
  <si>
    <t>520024126</t>
  </si>
  <si>
    <t>מבני תעשיה אגח כג</t>
  </si>
  <si>
    <t>2260545</t>
  </si>
  <si>
    <t>מליסרון 8*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</si>
  <si>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</si>
  <si>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</si>
  <si>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</si>
  <si>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</si>
  <si>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</si>
  <si>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</si>
  <si>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</si>
  <si>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</si>
  <si>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</si>
  <si>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</si>
  <si>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</si>
  <si>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</si>
  <si>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</si>
  <si>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</si>
  <si>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</si>
  <si>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</si>
  <si>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</si>
  <si>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</si>
  <si>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</si>
  <si>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</si>
  <si>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</si>
  <si>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</si>
  <si>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</si>
  <si>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</si>
  <si>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</si>
  <si>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</si>
  <si>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</si>
  <si>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</si>
  <si>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</si>
  <si>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</si>
  <si>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</si>
  <si>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</si>
  <si>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</si>
  <si>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</si>
  <si>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</si>
  <si>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</si>
  <si>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</si>
  <si>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</si>
  <si>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</si>
  <si>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</si>
  <si>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</si>
  <si>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</si>
  <si>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</si>
  <si>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</si>
  <si>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</si>
  <si>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</si>
  <si>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</si>
  <si>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</si>
  <si>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</si>
  <si>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</si>
  <si>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</si>
  <si>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</si>
  <si>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</si>
  <si>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דיסקונט מנפיקים ו COCO</t>
  </si>
  <si>
    <t>7480197</t>
  </si>
  <si>
    <t>520029935</t>
  </si>
  <si>
    <t>דיסקונט מנפיקים ז COCO</t>
  </si>
  <si>
    <t>7480247</t>
  </si>
  <si>
    <t>הפניקס אחזקות 5</t>
  </si>
  <si>
    <t>7670284</t>
  </si>
  <si>
    <t>520017450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</si>
  <si>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</si>
  <si>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</si>
  <si>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</si>
  <si>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</si>
  <si>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</si>
  <si>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</si>
  <si>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</si>
  <si>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</si>
  <si>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</si>
  <si>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</si>
  <si>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</si>
  <si>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</si>
  <si>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</si>
  <si>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</si>
  <si>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</si>
  <si>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</si>
  <si>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</si>
  <si>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</si>
  <si>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</si>
  <si>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</si>
  <si>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</si>
  <si>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</si>
  <si>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</si>
  <si>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</si>
  <si>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</si>
  <si>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</si>
  <si>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</si>
  <si>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</si>
  <si>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</si>
  <si>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</si>
  <si>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</si>
  <si>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</si>
  <si>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הנפקות Coco 53</t>
  </si>
  <si>
    <t>2310399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</si>
  <si>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</si>
  <si>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</si>
  <si>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</si>
  <si>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</si>
  <si>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</si>
  <si>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</si>
  <si>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</si>
  <si>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</si>
  <si>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</si>
  <si>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</si>
  <si>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</si>
  <si>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</si>
  <si>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</si>
  <si>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</si>
  <si>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</si>
  <si>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</si>
  <si>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</si>
  <si>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COCO ה</t>
  </si>
  <si>
    <t>6620462</t>
  </si>
  <si>
    <t>520000118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</si>
  <si>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</si>
  <si>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</si>
  <si>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</si>
  <si>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</si>
  <si>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</si>
  <si>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</si>
  <si>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</si>
  <si>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</si>
  <si>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</si>
  <si>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</si>
  <si>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</si>
  <si>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</si>
  <si>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</si>
  <si>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</si>
  <si>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</si>
  <si>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</si>
  <si>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רבוע נדלן אגח ח</t>
  </si>
  <si>
    <t>1157569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</si>
  <si>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</si>
  <si>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</si>
  <si>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</si>
  <si>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</si>
  <si>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</si>
  <si>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</si>
  <si>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גירון אגח 6</t>
  </si>
  <si>
    <t>1139849</t>
  </si>
  <si>
    <t>520044520</t>
  </si>
  <si>
    <t>A1.il</t>
  </si>
  <si>
    <t>גירון אגח ז</t>
  </si>
  <si>
    <t>1142629</t>
  </si>
  <si>
    <t>רבוע נדלן אגח ו</t>
  </si>
  <si>
    <t>1140607</t>
  </si>
  <si>
    <t>אלדן אגח ה</t>
  </si>
  <si>
    <t>1155357</t>
  </si>
  <si>
    <t>510454333</t>
  </si>
  <si>
    <t>ilA</t>
  </si>
  <si>
    <t>אלדן סדרה ד</t>
  </si>
  <si>
    <t>1140821</t>
  </si>
  <si>
    <t>אפריקה נכסים 6</t>
  </si>
  <si>
    <t>1129550</t>
  </si>
  <si>
    <t>510560188</t>
  </si>
  <si>
    <t>A2.il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</si>
  <si>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</si>
  <si>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</si>
  <si>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</si>
  <si>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</si>
  <si>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</si>
  <si>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</si>
  <si>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ז</t>
  </si>
  <si>
    <t>1141696</t>
  </si>
  <si>
    <t>מגה אור אגח ט</t>
  </si>
  <si>
    <t>1165141</t>
  </si>
  <si>
    <t>מימון ישיר אגח ג</t>
  </si>
  <si>
    <t>1171214</t>
  </si>
  <si>
    <t>513893123</t>
  </si>
  <si>
    <t>סלקום אגח ח*</t>
  </si>
  <si>
    <t>1132828</t>
  </si>
  <si>
    <t>511930125</t>
  </si>
  <si>
    <t>אדגר אגח ט*</t>
  </si>
  <si>
    <t>1820190</t>
  </si>
  <si>
    <t>520035171</t>
  </si>
  <si>
    <t>A3.il</t>
  </si>
  <si>
    <t>או פי סי אגח ב*</t>
  </si>
  <si>
    <t>1166057</t>
  </si>
  <si>
    <t>514401702</t>
  </si>
  <si>
    <t>ilA-</t>
  </si>
  <si>
    <t>דה לסר אגח ד</t>
  </si>
  <si>
    <t>1132059</t>
  </si>
  <si>
    <t>1427976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</si>
  <si>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</si>
  <si>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</si>
  <si>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</si>
  <si>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</si>
  <si>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</si>
  <si>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</si>
  <si>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</si>
  <si>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</si>
  <si>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</si>
  <si>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 א</t>
  </si>
  <si>
    <t>1140581</t>
  </si>
  <si>
    <t>515327120</t>
  </si>
  <si>
    <t>מניבים ריט אגח ב</t>
  </si>
  <si>
    <t>1155928</t>
  </si>
  <si>
    <t>משק אנרגיה אגח א*</t>
  </si>
  <si>
    <t>1169531</t>
  </si>
  <si>
    <t>516167343</t>
  </si>
  <si>
    <t>קרדן אןוי אגח ב</t>
  </si>
  <si>
    <t>1113034</t>
  </si>
  <si>
    <t>NV1239114</t>
  </si>
  <si>
    <t>השקעה ואחזקות</t>
  </si>
  <si>
    <t>דיסקונט מנפיקים אגח יד</t>
  </si>
  <si>
    <t>7480163</t>
  </si>
  <si>
    <t>עמידר אגח א</t>
  </si>
  <si>
    <t>1143585</t>
  </si>
  <si>
    <t>520017393</t>
  </si>
  <si>
    <t>נמלי ישראל אגח ג</t>
  </si>
  <si>
    <t>1145580</t>
  </si>
  <si>
    <t>שטראוס אגח ה*</t>
  </si>
  <si>
    <t>7460389</t>
  </si>
  <si>
    <t>520003781</t>
  </si>
  <si>
    <t>מזון</t>
  </si>
  <si>
    <t>איי סי אל אגח ז*</t>
  </si>
  <si>
    <t>2810372</t>
  </si>
  <si>
    <t>520027830</t>
  </si>
  <si>
    <t>אמות אגח ה</t>
  </si>
  <si>
    <t>1138114</t>
  </si>
  <si>
    <t>אמות אגח ז</t>
  </si>
  <si>
    <t>1162866</t>
  </si>
  <si>
    <t>אפריקה מגורים ה*</t>
  </si>
  <si>
    <t>1162825</t>
  </si>
  <si>
    <t>520034760</t>
  </si>
  <si>
    <t>בנייה</t>
  </si>
  <si>
    <t>ביג אג"ח סדרה ו</t>
  </si>
  <si>
    <t>1132521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</si>
  <si>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</si>
  <si>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</si>
  <si>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</si>
  <si>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</si>
  <si>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</si>
  <si>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</si>
  <si>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</si>
  <si>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</si>
  <si>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</si>
  <si>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</si>
  <si>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</si>
  <si>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</si>
  <si>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</si>
  <si>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ישראמקו אגח ג*</t>
  </si>
  <si>
    <t>2320232</t>
  </si>
  <si>
    <t>550010003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</si>
  <si>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</si>
  <si>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</si>
  <si>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</si>
  <si>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</si>
  <si>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</si>
  <si>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</si>
  <si>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</si>
  <si>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</si>
  <si>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</si>
  <si>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</si>
  <si>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</si>
  <si>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</si>
  <si>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</si>
  <si>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</si>
  <si>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</si>
  <si>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</si>
  <si>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</si>
  <si>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</si>
  <si>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</si>
  <si>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</si>
  <si>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</si>
  <si>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</si>
  <si>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</si>
  <si>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</si>
  <si>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</si>
  <si>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</si>
  <si>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</si>
  <si>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</si>
  <si>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</si>
  <si>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</si>
  <si>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</si>
  <si>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</si>
  <si>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</si>
  <si>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</si>
  <si>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</si>
  <si>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</si>
  <si>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</si>
  <si>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</si>
  <si>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</si>
  <si>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</si>
  <si>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</si>
  <si>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</si>
  <si>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</si>
  <si>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</si>
  <si>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</si>
  <si>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</si>
  <si>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</si>
  <si>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</si>
  <si>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</si>
  <si>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</si>
  <si>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</si>
  <si>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</si>
  <si>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</si>
  <si>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שלמה אחזקות אגח יז</t>
  </si>
  <si>
    <t>1410299</t>
  </si>
  <si>
    <t>אלקטרה אגח ד*</t>
  </si>
  <si>
    <t>7390149</t>
  </si>
  <si>
    <t>520028911</t>
  </si>
  <si>
    <t>אלקטרה אגח ה*</t>
  </si>
  <si>
    <t>7390222</t>
  </si>
  <si>
    <t>ilA+</t>
  </si>
  <si>
    <t>דמרי אגח ז*</t>
  </si>
  <si>
    <t>1141191</t>
  </si>
  <si>
    <t>511399388</t>
  </si>
  <si>
    <t>דמרי אגח ט*</t>
  </si>
  <si>
    <t>1168368</t>
  </si>
  <si>
    <t>יוניברסל אגח ב</t>
  </si>
  <si>
    <t>1141647</t>
  </si>
  <si>
    <t>511809071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</si>
  <si>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</si>
  <si>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</si>
  <si>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</si>
  <si>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</si>
  <si>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</si>
  <si>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</si>
  <si>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</si>
  <si>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</si>
  <si>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</si>
  <si>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</si>
  <si>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</si>
  <si>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</si>
  <si>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</si>
  <si>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</si>
  <si>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</si>
  <si>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</si>
  <si>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</si>
  <si>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</si>
  <si>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</si>
  <si>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</si>
  <si>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</si>
  <si>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</si>
  <si>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</si>
  <si>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</si>
  <si>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</si>
  <si>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</si>
  <si>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אזורים אגח 13*</t>
  </si>
  <si>
    <t>7150410</t>
  </si>
  <si>
    <t>520025990</t>
  </si>
  <si>
    <t>אזורים סדרה 14*</t>
  </si>
  <si>
    <t>7150444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</si>
  <si>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</si>
  <si>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</si>
  <si>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</si>
  <si>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</si>
  <si>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</si>
  <si>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</si>
  <si>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</si>
  <si>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</si>
  <si>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</si>
  <si>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</si>
  <si>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</si>
  <si>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</si>
  <si>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</si>
  <si>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</si>
  <si>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</si>
  <si>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</si>
  <si>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אנרג'יקס אגח ב*</t>
  </si>
  <si>
    <t>1168483</t>
  </si>
  <si>
    <t>513901371</t>
  </si>
  <si>
    <t>סלקום אגח ט*</t>
  </si>
  <si>
    <t>1132836</t>
  </si>
  <si>
    <t>סלקום אגח יב*</t>
  </si>
  <si>
    <t>1143080</t>
  </si>
  <si>
    <t>סלקום יא*</t>
  </si>
  <si>
    <t>1139252</t>
  </si>
  <si>
    <t>קרסו אגח ב</t>
  </si>
  <si>
    <t>1139591</t>
  </si>
  <si>
    <t>רילייטד אגח א</t>
  </si>
  <si>
    <t>1134923</t>
  </si>
  <si>
    <t>1849766</t>
  </si>
  <si>
    <t>אנלייט אגח ו*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</si>
  <si>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</si>
  <si>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</si>
  <si>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</si>
  <si>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</si>
  <si>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</si>
  <si>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</si>
  <si>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</si>
  <si>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</si>
  <si>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</si>
  <si>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</si>
  <si>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אירופה אגח ד</t>
  </si>
  <si>
    <t>1168038</t>
  </si>
  <si>
    <t>515328250</t>
  </si>
  <si>
    <t>פתאל החזקות אגח 1*</t>
  </si>
  <si>
    <t>1169721</t>
  </si>
  <si>
    <t>512607888</t>
  </si>
  <si>
    <t>מלונאות ותיירות</t>
  </si>
  <si>
    <t>Baa1.il</t>
  </si>
  <si>
    <t>פתאל החזקות אגח ב*</t>
  </si>
  <si>
    <t>1150812</t>
  </si>
  <si>
    <t>פתאל החזקות אגח ג*</t>
  </si>
  <si>
    <t>1161785</t>
  </si>
  <si>
    <t>אול יר אגח 3</t>
  </si>
  <si>
    <t>1140136</t>
  </si>
  <si>
    <t>1841580</t>
  </si>
  <si>
    <t>Caa3.il</t>
  </si>
  <si>
    <t>אול יר אגח ה</t>
  </si>
  <si>
    <t>1143304</t>
  </si>
  <si>
    <t>אנלייט אגח ה*</t>
  </si>
  <si>
    <t>7200116</t>
  </si>
  <si>
    <t>ישראמקו א*</t>
  </si>
  <si>
    <t>2320174</t>
  </si>
  <si>
    <t>ישראמקו אגח ב*</t>
  </si>
  <si>
    <t>2320224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</si>
  <si>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</si>
  <si>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</si>
  <si>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</si>
  <si>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</si>
  <si>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</si>
  <si>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</si>
  <si>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</si>
  <si>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</si>
  <si>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</si>
  <si>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</si>
  <si>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</si>
  <si>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</si>
  <si>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</si>
  <si>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</si>
  <si>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</si>
  <si>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</si>
  <si>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</si>
  <si>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</si>
  <si>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</si>
  <si>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</si>
  <si>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</si>
  <si>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</si>
  <si>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</si>
  <si>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</si>
  <si>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31/05/38*</t>
  </si>
  <si>
    <t>IL0028103310</t>
  </si>
  <si>
    <t>TEVA 6 01/25 10/24</t>
  </si>
  <si>
    <t>XS2198213956</t>
  </si>
  <si>
    <t>520013954</t>
  </si>
  <si>
    <t>פארמה</t>
  </si>
  <si>
    <t>BB-</t>
  </si>
  <si>
    <t>CYBERARK SOFT 11/15/24</t>
  </si>
  <si>
    <t>US23248VAB18</t>
  </si>
  <si>
    <t>512291642</t>
  </si>
  <si>
    <t>Software &amp; Services</t>
  </si>
  <si>
    <t>NICEIT 0 09/25</t>
  </si>
  <si>
    <t>US653656AA68</t>
  </si>
  <si>
    <t>520036872</t>
  </si>
  <si>
    <t>BRITISH AIRWAYS 4.25 11/32</t>
  </si>
  <si>
    <t>US11044MAA45</t>
  </si>
  <si>
    <t>Transportation</t>
  </si>
  <si>
    <t>A-</t>
  </si>
  <si>
    <t>RALPH LAUREN 2.95 06/30</t>
  </si>
  <si>
    <t>US731572AB96</t>
  </si>
  <si>
    <t>Consumer Durables &amp; Apparel</t>
  </si>
  <si>
    <t>UNITED AIRLINES 5.875 10/27</t>
  </si>
  <si>
    <t>US90931GAA76</t>
  </si>
  <si>
    <t>TELECOMMUNICATION SERVICES</t>
  </si>
  <si>
    <t>A3</t>
  </si>
  <si>
    <t>Moodys</t>
  </si>
  <si>
    <t>ZURNVX 5.125 06/48</t>
  </si>
  <si>
    <t>XS1795323952</t>
  </si>
  <si>
    <t>Insurance</t>
  </si>
  <si>
    <t>COMMONWEALTH BANK 3.61 9/34</t>
  </si>
  <si>
    <t>USQ2704MAA64</t>
  </si>
  <si>
    <t>Banks</t>
  </si>
  <si>
    <t>BBB+</t>
  </si>
  <si>
    <t>NAB 3.933 08/2034 08/29</t>
  </si>
  <si>
    <t>USG6S94TAB96</t>
  </si>
  <si>
    <t>SRENVX 4.5 24/44</t>
  </si>
  <si>
    <t>XS1108784510</t>
  </si>
  <si>
    <t>WESTPAC BANKING 4.11 07/34 07/29</t>
  </si>
  <si>
    <t>US961214EF61</t>
  </si>
  <si>
    <t>ABBVIE 4.45 05/46 06/46</t>
  </si>
  <si>
    <t>US00287YAW93</t>
  </si>
  <si>
    <t>Pharmaceuticals &amp; Biotechnology</t>
  </si>
  <si>
    <t>Baa2</t>
  </si>
  <si>
    <t>ABIBB 5.55 01/49</t>
  </si>
  <si>
    <t>US03523TBV98</t>
  </si>
  <si>
    <t>Food, Beverage &amp; Tobacco</t>
  </si>
  <si>
    <t>AMERICAN CAMPUS COM 3.875 01/31</t>
  </si>
  <si>
    <t>US024836AG36</t>
  </si>
  <si>
    <t>Real Estate</t>
  </si>
  <si>
    <t>AT&amp;T 3.5 02/2061</t>
  </si>
  <si>
    <t>US00206RKF81</t>
  </si>
  <si>
    <t>AT&amp;T 3.65 09/59</t>
  </si>
  <si>
    <t>US00206RME98</t>
  </si>
  <si>
    <t>BPLN 4.875 PERP 03/30</t>
  </si>
  <si>
    <t>US05565QDV77</t>
  </si>
  <si>
    <t>CREDIT SUISSE 6.5 08/23</t>
  </si>
  <si>
    <t>XS0957135212</t>
  </si>
  <si>
    <t>Diversified Financials</t>
  </si>
  <si>
    <t>HEWLETT PACKARD 3.4 06/30</t>
  </si>
  <si>
    <t>US40434LAC90</t>
  </si>
  <si>
    <t>Technology Hardware &amp; Equipment</t>
  </si>
  <si>
    <t>PRU 4.5 PRUDENTIAL 09/47</t>
  </si>
  <si>
    <t>US744320AW24</t>
  </si>
  <si>
    <t>WHIRLPOOL 4.6 05/50</t>
  </si>
  <si>
    <t>US963320AX45</t>
  </si>
  <si>
    <t>AERCAP IRELAND 6.5 07/25</t>
  </si>
  <si>
    <t>US00774MAN56</t>
  </si>
  <si>
    <t>Capital Goods</t>
  </si>
  <si>
    <t>ASHTEAD CAPITAL 4.25 11/29 11/27</t>
  </si>
  <si>
    <t>US045054AL70</t>
  </si>
  <si>
    <t>ASHTEAD CAPITAL 5.25 08/26 08/24</t>
  </si>
  <si>
    <t>US045054AH68</t>
  </si>
  <si>
    <t>AVGO 4.75 04/29</t>
  </si>
  <si>
    <t>US11135FBA84</t>
  </si>
  <si>
    <t>Semiconductors &amp; Semiconductor Equipment</t>
  </si>
  <si>
    <t>Blackstone 3.625 01/26</t>
  </si>
  <si>
    <t>US09261LAB45</t>
  </si>
  <si>
    <t>BLOCK FINANCIAL 3.875 08/30</t>
  </si>
  <si>
    <t>US093662AH70</t>
  </si>
  <si>
    <t>Hotels Restaurants &amp; Leisure</t>
  </si>
  <si>
    <t>Baa3</t>
  </si>
  <si>
    <t>BOEING 5.93 05/60</t>
  </si>
  <si>
    <t>US097023CX16</t>
  </si>
  <si>
    <t>BROADCOM 5 04/30</t>
  </si>
  <si>
    <t>US11135FBD24</t>
  </si>
  <si>
    <t>CHCOCH 3.7 11/29</t>
  </si>
  <si>
    <t>US16412XAJ46</t>
  </si>
  <si>
    <t>CHCOCH 7 6/30/24</t>
  </si>
  <si>
    <t>US16412XAD75</t>
  </si>
  <si>
    <t>CHENIERE CORPUS 5.125 06/27</t>
  </si>
  <si>
    <t>US16412XAG07</t>
  </si>
  <si>
    <t>DELL 5.3 01/29</t>
  </si>
  <si>
    <t>US24703DBA81</t>
  </si>
  <si>
    <t>DELL 6.2 07/30</t>
  </si>
  <si>
    <t>US24703DBD21</t>
  </si>
  <si>
    <t>ENI 3.375 PERP</t>
  </si>
  <si>
    <t>XS2242931603</t>
  </si>
  <si>
    <t>ETP 5.25 04/29</t>
  </si>
  <si>
    <t>US29278NAG88</t>
  </si>
  <si>
    <t>EXPEDIA 6.25 05/25</t>
  </si>
  <si>
    <t>US30212PAS48</t>
  </si>
  <si>
    <t>Retailing</t>
  </si>
  <si>
    <t>FLEX 4.875 05/30</t>
  </si>
  <si>
    <t>US33938XAB10</t>
  </si>
  <si>
    <t>FLOWSERVE 3.5 10/30</t>
  </si>
  <si>
    <t>US34354PAF27</t>
  </si>
  <si>
    <t>FS KKR CAPITAL 3.4 01/26</t>
  </si>
  <si>
    <t>US302635AG21</t>
  </si>
  <si>
    <t>FSK 4.125 02/25</t>
  </si>
  <si>
    <t>US302635AE72</t>
  </si>
  <si>
    <t>General Motors 6.8 10/27</t>
  </si>
  <si>
    <t>US37045VAU44</t>
  </si>
  <si>
    <t>Automobiles &amp; Components</t>
  </si>
  <si>
    <t>JBL 3 01/31</t>
  </si>
  <si>
    <t>US466313AK92</t>
  </si>
  <si>
    <t>LENOVO 3.421 2030 144A</t>
  </si>
  <si>
    <t>US526250AB16</t>
  </si>
  <si>
    <t>LENOVO 3.421 2030 REGS</t>
  </si>
  <si>
    <t>USY5257YAJ65</t>
  </si>
  <si>
    <t>MACQUARIE BANK 3.624 06/30</t>
  </si>
  <si>
    <t>USQ568A9SQ14</t>
  </si>
  <si>
    <t>MARRIOT 3.5 10/32</t>
  </si>
  <si>
    <t>US571903BF91</t>
  </si>
  <si>
    <t>MEITUAN DIANPING 3.05 10/30</t>
  </si>
  <si>
    <t>USG59669AC89</t>
  </si>
  <si>
    <t>MERCK 2.875 06/29 06/79</t>
  </si>
  <si>
    <t>XS2011260705</t>
  </si>
  <si>
    <t>MOLSON COORS 4.2 07/46 01/46</t>
  </si>
  <si>
    <t>US60871RAH30</t>
  </si>
  <si>
    <t>OWL ROCK 3.4 7/26</t>
  </si>
  <si>
    <t>US69121KAE47</t>
  </si>
  <si>
    <t>OWL ROCK 3.75 07/25</t>
  </si>
  <si>
    <t>US69121KAC80</t>
  </si>
  <si>
    <t>PVH 4.625 07/25</t>
  </si>
  <si>
    <t>US693656AC47</t>
  </si>
  <si>
    <t>RPRX 3.55 09/50</t>
  </si>
  <si>
    <t>US78081BAF04</t>
  </si>
  <si>
    <t>SABINE PASS 4.5 05/30</t>
  </si>
  <si>
    <t>US785592AW69</t>
  </si>
  <si>
    <t>SRENVX 5.75 08/15/50 08/25</t>
  </si>
  <si>
    <t>XS1261170515</t>
  </si>
  <si>
    <t>TMUS 3.6 11/2060</t>
  </si>
  <si>
    <t>US87264ABQ76</t>
  </si>
  <si>
    <t>TRPCN 5.3 03/77</t>
  </si>
  <si>
    <t>US89356BAC28</t>
  </si>
  <si>
    <t>TRPCN 5.875 08/76</t>
  </si>
  <si>
    <t>US89356BAB45</t>
  </si>
  <si>
    <t>VW 4.625 PERP 06/28</t>
  </si>
  <si>
    <t>XS1799939027</t>
  </si>
  <si>
    <t>WALGREEN 4.1 04/2050</t>
  </si>
  <si>
    <t>US931427AT57</t>
  </si>
  <si>
    <t>Food &amp; Staples Retailing</t>
  </si>
  <si>
    <t>BALL CORP 2.875 8/30</t>
  </si>
  <si>
    <t>US058498AW66</t>
  </si>
  <si>
    <t>MATERIALS</t>
  </si>
  <si>
    <t>BB+</t>
  </si>
  <si>
    <t>BAYNGR 3.125 11/79 11/27</t>
  </si>
  <si>
    <t>XS2077670342</t>
  </si>
  <si>
    <t>ENBCN 6 01/27 01/77</t>
  </si>
  <si>
    <t>US29250NAN57</t>
  </si>
  <si>
    <t>Ba1</t>
  </si>
  <si>
    <t>HEINZ FOODS 4.25 03/31</t>
  </si>
  <si>
    <t>US50077LBD73</t>
  </si>
  <si>
    <t>HOLCIM FIN 3 07/24</t>
  </si>
  <si>
    <t>XS1713466495</t>
  </si>
  <si>
    <t>NATWEST GROUP PLC 3.754 11/29</t>
  </si>
  <si>
    <t>US780097BM20</t>
  </si>
  <si>
    <t>QORVO 3.375 04/31</t>
  </si>
  <si>
    <t>US74736KAJ07</t>
  </si>
  <si>
    <t>SEAGATE 4.091 06/29</t>
  </si>
  <si>
    <t>US81180WAZ41</t>
  </si>
  <si>
    <t>SEAGATE 4.125 01/31</t>
  </si>
  <si>
    <t>US81180WAY75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</si>
  <si>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</si>
  <si>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</si>
  <si>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</si>
  <si>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</si>
  <si>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</si>
  <si>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</si>
  <si>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UTILITIES</t>
  </si>
  <si>
    <t>VERISIGN 4.625 05/23 05/18</t>
  </si>
  <si>
    <t>US92343EAF97</t>
  </si>
  <si>
    <t>VODAFONE 6.25 10/78 10/24</t>
  </si>
  <si>
    <t>XS1888180640</t>
  </si>
  <si>
    <t>CQP 4.5 10/29</t>
  </si>
  <si>
    <t>US16411QAG64</t>
  </si>
  <si>
    <t>BB</t>
  </si>
  <si>
    <t>FORD 9.625 04/30</t>
  </si>
  <si>
    <t>US345370CX67</t>
  </si>
  <si>
    <t>Ba2</t>
  </si>
  <si>
    <t>HILTON DOMESTIC 4 05/31</t>
  </si>
  <si>
    <t>US432833AL52</t>
  </si>
  <si>
    <t>MSCI 3.625 09/30 03/28</t>
  </si>
  <si>
    <t>US55354GAK67</t>
  </si>
  <si>
    <t>ALLISON TRANS 3.75 01/31</t>
  </si>
  <si>
    <t>US019736AG29</t>
  </si>
  <si>
    <t>Ba3</t>
  </si>
  <si>
    <t>ALLISON TRANSM 5.875 06/29</t>
  </si>
  <si>
    <t>US019736AF46</t>
  </si>
  <si>
    <t>Century Link 4 02/27 02/25</t>
  </si>
  <si>
    <t>US156700BC99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</si>
  <si>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</si>
  <si>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</si>
  <si>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</si>
  <si>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</si>
  <si>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</si>
  <si>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</si>
  <si>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HCA 5.875 02/29</t>
  </si>
  <si>
    <t>US404119BW86</t>
  </si>
  <si>
    <t>Health Care Equipment &amp; Services</t>
  </si>
  <si>
    <t>HESM 5.125 06/28</t>
  </si>
  <si>
    <t>US428104AA14</t>
  </si>
  <si>
    <t>NGLS 6.5 07/27</t>
  </si>
  <si>
    <t>US87612BBL53</t>
  </si>
  <si>
    <t>NGLS 6.875 01/29</t>
  </si>
  <si>
    <t>US87612BBN10</t>
  </si>
  <si>
    <t>SERVICE CORP 3.375 2030</t>
  </si>
  <si>
    <t>US817565CF96</t>
  </si>
  <si>
    <t>SIRIUS 4.625 07/24</t>
  </si>
  <si>
    <t>US82967NBE76</t>
  </si>
  <si>
    <t>Media</t>
  </si>
  <si>
    <t>UNITED RENTALS 3.875 02/31</t>
  </si>
  <si>
    <t>US911363AM11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</si>
  <si>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</si>
  <si>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</si>
  <si>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</si>
  <si>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</si>
  <si>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</si>
  <si>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</si>
  <si>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</si>
  <si>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</si>
  <si>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</si>
  <si>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CCC+</t>
  </si>
  <si>
    <t>FS KKR CAPITAL 4.25 2/25 01/25</t>
  </si>
  <si>
    <t>US30313RAA77</t>
  </si>
  <si>
    <t>הראל סל תלבונד 40</t>
  </si>
  <si>
    <t>1150499</t>
  </si>
  <si>
    <t>511776783</t>
  </si>
  <si>
    <t>אג"ח</t>
  </si>
  <si>
    <t>הראל סל תלבונד 60</t>
  </si>
  <si>
    <t>1150473</t>
  </si>
  <si>
    <t>פסגות ETF תל בונד 60</t>
  </si>
  <si>
    <t>1148006</t>
  </si>
  <si>
    <t>513765339</t>
  </si>
  <si>
    <t>פסגות ETF תלבונד שקלי</t>
  </si>
  <si>
    <t>1148261</t>
  </si>
  <si>
    <t>קסם ETF תלבונד 20</t>
  </si>
  <si>
    <t>1145960</t>
  </si>
  <si>
    <t>510938608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</si>
  <si>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</si>
  <si>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</si>
  <si>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</si>
  <si>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</si>
  <si>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</si>
  <si>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</si>
  <si>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60</t>
  </si>
  <si>
    <t>1145101</t>
  </si>
  <si>
    <t>513534974</t>
  </si>
  <si>
    <t>תכלית סל תלבונד שקלי</t>
  </si>
  <si>
    <t>1145184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</si>
  <si>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</si>
  <si>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</si>
  <si>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</si>
  <si>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</si>
  <si>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</si>
  <si>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</si>
  <si>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</si>
  <si>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</si>
  <si>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</si>
  <si>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</si>
  <si>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</si>
  <si>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AMUNDI PLANET</t>
  </si>
  <si>
    <t>LU1688575437</t>
  </si>
  <si>
    <t>LION 7 S1</t>
  </si>
  <si>
    <t>IE00B62G6V03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</si>
  <si>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</si>
  <si>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</si>
  <si>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</si>
  <si>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</si>
  <si>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</si>
  <si>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</si>
  <si>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FIDELITY US HIGH YD I ACC</t>
  </si>
  <si>
    <t>LU0891474172</t>
  </si>
  <si>
    <t>SICAV Santander LatAm Corp Fund</t>
  </si>
  <si>
    <t>LU0363170191</t>
  </si>
  <si>
    <t>CS NL GL SEN LO MC</t>
  </si>
  <si>
    <t>LU0635707705</t>
  </si>
  <si>
    <t>B</t>
  </si>
  <si>
    <t>Guggenheim US Loan Fund</t>
  </si>
  <si>
    <t>IE00BCFKMH92</t>
  </si>
  <si>
    <t>ING US Senior Loans</t>
  </si>
  <si>
    <t>LU0426533492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</si>
  <si>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</si>
  <si>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</si>
  <si>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</si>
  <si>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</si>
  <si>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</si>
  <si>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</si>
  <si>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</si>
  <si>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</si>
  <si>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</si>
  <si>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</si>
  <si>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</si>
  <si>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INVESCO US SENIOR LOAN G</t>
  </si>
  <si>
    <t>LU0564079282</t>
  </si>
  <si>
    <t>ערד 2024 סדרה 8761</t>
  </si>
  <si>
    <t>8287617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</si>
  <si>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</si>
  <si>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</si>
  <si>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</si>
  <si>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</si>
  <si>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</si>
  <si>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</si>
  <si>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</si>
  <si>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</si>
  <si>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</si>
  <si>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</si>
  <si>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</si>
  <si>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</si>
  <si>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</si>
  <si>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</si>
  <si>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</si>
  <si>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</si>
  <si>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</si>
  <si>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</si>
  <si>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8800</t>
  </si>
  <si>
    <t>98800000</t>
  </si>
  <si>
    <t>ערד 8802</t>
  </si>
  <si>
    <t>ערד 8803</t>
  </si>
  <si>
    <t>71121057</t>
  </si>
  <si>
    <t>ערד 8806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</si>
  <si>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</si>
  <si>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</si>
  <si>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</si>
  <si>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</si>
  <si>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</si>
  <si>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</si>
  <si>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</si>
  <si>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</si>
  <si>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</si>
  <si>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</si>
  <si>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</si>
  <si>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</si>
  <si>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</si>
  <si>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</si>
  <si>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</si>
  <si>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</si>
  <si>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</si>
  <si>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</si>
  <si>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</si>
  <si>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</si>
  <si>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</si>
  <si>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</si>
  <si>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</si>
  <si>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</si>
  <si>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</si>
  <si>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</si>
  <si>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</si>
  <si>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</si>
  <si>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</si>
  <si>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</si>
  <si>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</si>
  <si>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</si>
  <si>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</si>
  <si>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</si>
  <si>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</si>
  <si>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</si>
  <si>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</si>
  <si>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</si>
  <si>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</si>
  <si>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</si>
  <si>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</si>
  <si>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</si>
  <si>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</si>
  <si>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</si>
  <si>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</si>
  <si>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</si>
  <si>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</si>
  <si>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</si>
  <si>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</si>
  <si>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</si>
  <si>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</si>
  <si>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</si>
  <si>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</si>
  <si>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</si>
  <si>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</si>
  <si>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</si>
  <si>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</si>
  <si>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</si>
  <si>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</si>
  <si>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</si>
  <si>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</si>
  <si>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</si>
  <si>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</si>
  <si>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</si>
  <si>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</si>
  <si>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</si>
  <si>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</si>
  <si>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</si>
  <si>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</si>
  <si>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</si>
  <si>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8850</t>
  </si>
  <si>
    <t>8850000</t>
  </si>
  <si>
    <t>ערד 8851</t>
  </si>
  <si>
    <t>8851000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</si>
  <si>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</si>
  <si>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</si>
  <si>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</si>
  <si>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</si>
  <si>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</si>
  <si>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</si>
  <si>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</si>
  <si>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</si>
  <si>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</si>
  <si>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</si>
  <si>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</si>
  <si>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</si>
  <si>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8860</t>
  </si>
  <si>
    <t>88600000</t>
  </si>
  <si>
    <t>ערד 8863</t>
  </si>
  <si>
    <t>88630000</t>
  </si>
  <si>
    <t>ערד 8865</t>
  </si>
  <si>
    <t>88650000</t>
  </si>
  <si>
    <t>ערד 8866</t>
  </si>
  <si>
    <t>88660000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</si>
  <si>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</si>
  <si>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</si>
  <si>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</si>
  <si>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</si>
  <si>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</si>
  <si>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</si>
  <si>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</si>
  <si>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</si>
  <si>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8876</t>
  </si>
  <si>
    <t>88760000</t>
  </si>
  <si>
    <t>ערד 8877</t>
  </si>
  <si>
    <t>88770000</t>
  </si>
  <si>
    <t>ערד 8880</t>
  </si>
  <si>
    <t>88800000</t>
  </si>
  <si>
    <t>ערד 8881</t>
  </si>
  <si>
    <t>88810000</t>
  </si>
  <si>
    <t>ערד 8883</t>
  </si>
  <si>
    <t>88830000</t>
  </si>
  <si>
    <t>ערד 8889</t>
  </si>
  <si>
    <t>88890000</t>
  </si>
  <si>
    <t>ערד סדרה 2024  8758  4.8%</t>
  </si>
  <si>
    <t>8287583</t>
  </si>
  <si>
    <t>ערד סדרה 8756 2024 4.8%</t>
  </si>
  <si>
    <t>8287567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</si>
  <si>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</si>
  <si>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</si>
  <si>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</si>
  <si>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</si>
  <si>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</si>
  <si>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</si>
  <si>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</si>
  <si>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</si>
  <si>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</si>
  <si>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ערד סדרה 8810 2029 4.8%</t>
  </si>
  <si>
    <t>71121438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</si>
  <si>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</si>
  <si>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</si>
  <si>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</si>
  <si>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</si>
  <si>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</si>
  <si>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</si>
  <si>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</si>
  <si>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</si>
  <si>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רשויות מקומיות</t>
  </si>
  <si>
    <t>רפאל אגח ג רצף מוסדי</t>
  </si>
  <si>
    <t>1140276</t>
  </si>
  <si>
    <t>520042185</t>
  </si>
  <si>
    <t>חשמל</t>
  </si>
  <si>
    <t>לאומי למשכנתאות שה</t>
  </si>
  <si>
    <t>6020903</t>
  </si>
  <si>
    <t>נתיבי גז  סדרה א ל.ס 5.6%</t>
  </si>
  <si>
    <t>1103084</t>
  </si>
  <si>
    <t>אגח ל.ס חשמל 2022</t>
  </si>
  <si>
    <t>6000129</t>
  </si>
  <si>
    <t>שטרהון נדחה פועלים ג ל.ס 5.75%</t>
  </si>
  <si>
    <t>6620280</t>
  </si>
  <si>
    <t>אספיסי אל עד 6.7%   סדרה 2</t>
  </si>
  <si>
    <t>1092774</t>
  </si>
  <si>
    <t>ilBBB</t>
  </si>
  <si>
    <t>אספיסי אל עד 6.7%   סדרה 3</t>
  </si>
  <si>
    <t>1093939</t>
  </si>
  <si>
    <t>אספיסי אל עד 7%   סדרה 1</t>
  </si>
  <si>
    <t>1092162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</si>
  <si>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</si>
  <si>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</si>
  <si>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</si>
  <si>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</si>
  <si>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</si>
  <si>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</si>
  <si>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</si>
  <si>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</si>
  <si>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</si>
  <si>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</si>
  <si>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</si>
  <si>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</si>
  <si>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520036716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</si>
  <si>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</si>
  <si>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</si>
  <si>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</si>
  <si>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</si>
  <si>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</si>
  <si>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</si>
  <si>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</si>
  <si>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</si>
  <si>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</si>
  <si>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אורמת אגח 3*</t>
  </si>
  <si>
    <t>1139179</t>
  </si>
  <si>
    <t>₪ / מט"ח</t>
  </si>
  <si>
    <t>+ILS/-USD 3.242 12-07-21 (20) -120</t>
  </si>
  <si>
    <t>10000211</t>
  </si>
  <si>
    <t>+ILS/-USD 3.2443 10-05-21 (20) -77</t>
  </si>
  <si>
    <t>10000045</t>
  </si>
  <si>
    <t>+ILS/-USD 3.2461 11-05-21 (20) -79</t>
  </si>
  <si>
    <t>10000209</t>
  </si>
  <si>
    <t>+ILS/-USD 3.2802 28-04-21 (20) -68</t>
  </si>
  <si>
    <t>10000206</t>
  </si>
  <si>
    <t>+ILS/-USD 3.313 29-07-21 (10) -105</t>
  </si>
  <si>
    <t>10000201</t>
  </si>
  <si>
    <t>+ILS/-USD 3.33 24-05-21 (12) -74</t>
  </si>
  <si>
    <t>10000199</t>
  </si>
  <si>
    <t>+ILS/-USD 3.3453 27-07-21 (20) -117</t>
  </si>
  <si>
    <t>10000041</t>
  </si>
  <si>
    <t>+ILS/-USD 3.3468 22-04-21 (20) -62</t>
  </si>
  <si>
    <t>10000043</t>
  </si>
  <si>
    <t>+ILS/-USD 3.3612 25-03-21 (10) -68</t>
  </si>
  <si>
    <t>10000285</t>
  </si>
  <si>
    <t>+ILS/-USD 3.3664 16-02-21 (20) -36</t>
  </si>
  <si>
    <t>10000039</t>
  </si>
  <si>
    <t>+ILS/-USD 3.3677 04-02-21 (93) -36</t>
  </si>
  <si>
    <t>10000194</t>
  </si>
  <si>
    <t>+ILS/-USD 3.3714 19-04-21 (12) -96</t>
  </si>
  <si>
    <t>10000184</t>
  </si>
  <si>
    <t>+ILS/-USD 3.3868 08-02-21 (10) -52</t>
  </si>
  <si>
    <t>10000186</t>
  </si>
  <si>
    <t>+ILS/-USD 3.3951 01-02-21 (20) -49</t>
  </si>
  <si>
    <t>10000188</t>
  </si>
  <si>
    <t>+ILS/-USD 3.3967 10-03-21 (10) -428</t>
  </si>
  <si>
    <t>10000077</t>
  </si>
  <si>
    <t>+ILS/-USD 3.3988 29-06-21 (10) -212</t>
  </si>
  <si>
    <t>10000265</t>
  </si>
  <si>
    <t>+ILS/-USD 3.4 20-01-21 (12) -92</t>
  </si>
  <si>
    <t>10000173</t>
  </si>
  <si>
    <t>+ILS/-USD 3.4045 03-03-21 (12) -505</t>
  </si>
  <si>
    <t>10000006</t>
  </si>
  <si>
    <t>+ILS/-USD 3.414 17-03-21 (10) -440</t>
  </si>
  <si>
    <t>10000079</t>
  </si>
  <si>
    <t>+ILS/-USD 3.4148 09-02-21 (12) -102</t>
  </si>
  <si>
    <t>10000035</t>
  </si>
  <si>
    <t>+ILS/-USD 3.4172 15-03-21 (10) -453</t>
  </si>
  <si>
    <t>10000083</t>
  </si>
  <si>
    <t>+ILS/-USD 3.418 08-03-21 (10) -445</t>
  </si>
  <si>
    <t>10000081</t>
  </si>
  <si>
    <t>+ILS/-USD 3.4345 17-06-21 (12) -215</t>
  </si>
  <si>
    <t>10000180</t>
  </si>
  <si>
    <t>+ILS/-USD 3.4368 22-02-21 (93) -117</t>
  </si>
  <si>
    <t>10000176</t>
  </si>
  <si>
    <t>+ILS/-USD 3.44135 28-01-21 (20) -86.5</t>
  </si>
  <si>
    <t>10000037</t>
  </si>
  <si>
    <t>+ILS/-USD 3.4438 01-03-21 (10) -122</t>
  </si>
  <si>
    <t>10000178</t>
  </si>
  <si>
    <t>+ILS/-USD 3.51765 15-03-21 (12) -418.5</t>
  </si>
  <si>
    <t>10000103</t>
  </si>
  <si>
    <t>+ILS/-USD 3.5185 25-03-21 (10) -535</t>
  </si>
  <si>
    <t>10000231</t>
  </si>
  <si>
    <t>+EUR/-USD 1.19878 25-01-21 (10) +19.8</t>
  </si>
  <si>
    <t>10000203</t>
  </si>
  <si>
    <t>+USD/-AUD 0.7425 03-06-21 (10) +10</t>
  </si>
  <si>
    <t>10000292</t>
  </si>
  <si>
    <t>+USD/-EUR 1.1764 04-03-21 (10) +39</t>
  </si>
  <si>
    <t>10000274</t>
  </si>
  <si>
    <t>+USD/-EUR 1.1816 25-01-21 (10) +28</t>
  </si>
  <si>
    <t>10000182</t>
  </si>
  <si>
    <t>+USD/-EUR 1.19048 11-02-21 (12) +44.8</t>
  </si>
  <si>
    <t>10000168</t>
  </si>
  <si>
    <t>+USD/-EUR 1.19518 08-06-21 (10) +53.8</t>
  </si>
  <si>
    <t>10000289</t>
  </si>
  <si>
    <t>+USD/-EUR 1.2207 08-06-21 (10) +52</t>
  </si>
  <si>
    <t>10000294</t>
  </si>
  <si>
    <t>+USD/-EUR 1.23014 08-06-21 (10) +46.4</t>
  </si>
  <si>
    <t>10000301</t>
  </si>
  <si>
    <t>+USD/-GBP 1.27347 23-02-21 (10) +9.7</t>
  </si>
  <si>
    <t>10000272</t>
  </si>
  <si>
    <t>+USD/-GBP 1.3071 17-05-21 (10) +14</t>
  </si>
  <si>
    <t>10000190</t>
  </si>
  <si>
    <t>+USD/-GBP 1.3077 17-05-21 (12) +14</t>
  </si>
  <si>
    <t>10000192</t>
  </si>
  <si>
    <t>+USD/-GBP 1.31822 23-02-21 (10) +10.2</t>
  </si>
  <si>
    <t>10000286</t>
  </si>
  <si>
    <t>+USD/-GBP 1.321 02-02-21 (20) +14</t>
  </si>
  <si>
    <t>10000170</t>
  </si>
  <si>
    <t>+USD/-GBP 1.33441 14-06-21 (10) +18.1</t>
  </si>
  <si>
    <t>10000207</t>
  </si>
  <si>
    <t>+USD/-GBP 1.3498 23-02-21 (10) +8</t>
  </si>
  <si>
    <t>10000303</t>
  </si>
  <si>
    <t>+USD/-GBP 1.35547 23-02-21 (10) +10.7</t>
  </si>
  <si>
    <t>10000296</t>
  </si>
  <si>
    <t>IRS</t>
  </si>
  <si>
    <t>10000002</t>
  </si>
  <si>
    <t>10000195</t>
  </si>
  <si>
    <t>TRS</t>
  </si>
  <si>
    <t>10000174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</si>
  <si>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</si>
  <si>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</si>
  <si>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</si>
  <si>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</si>
  <si>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</si>
  <si>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</si>
  <si>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</si>
  <si>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</si>
  <si>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</si>
  <si>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</si>
  <si>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</si>
  <si>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30110000</t>
  </si>
  <si>
    <t>34810000</t>
  </si>
  <si>
    <t>34110000</t>
  </si>
  <si>
    <t>בנק מזרחי טפחות בע"מ</t>
  </si>
  <si>
    <t>30120000</t>
  </si>
  <si>
    <t>יו בנק</t>
  </si>
  <si>
    <t>30026000</t>
  </si>
  <si>
    <t>32012000</t>
  </si>
  <si>
    <t>30312000</t>
  </si>
  <si>
    <t>30210000</t>
  </si>
  <si>
    <t>34510000</t>
  </si>
  <si>
    <t>34610000</t>
  </si>
  <si>
    <t>33810000</t>
  </si>
  <si>
    <t>32010000</t>
  </si>
  <si>
    <t>34010000</t>
  </si>
  <si>
    <t>34020000</t>
  </si>
  <si>
    <t>32020000</t>
  </si>
  <si>
    <t>33820000</t>
  </si>
  <si>
    <t>30326000</t>
  </si>
  <si>
    <t>דירוג פנימי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</si>
  <si>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</si>
  <si>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</si>
  <si>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</si>
  <si>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</si>
  <si>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</si>
  <si>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</si>
  <si>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</si>
  <si>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</si>
  <si>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91102700</t>
  </si>
  <si>
    <t>91102701</t>
  </si>
  <si>
    <t>91102799</t>
  </si>
  <si>
    <t>91102798</t>
  </si>
  <si>
    <t>לא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</si>
  <si>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</si>
  <si>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</si>
  <si>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</si>
  <si>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</si>
  <si>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</si>
  <si>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</si>
  <si>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</si>
  <si>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</si>
  <si>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</si>
  <si>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</si>
  <si>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</si>
  <si>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</si>
  <si>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</si>
  <si>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</si>
  <si>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</si>
  <si>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</si>
  <si>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74006127</t>
  </si>
  <si>
    <t>74006128</t>
  </si>
  <si>
    <t>90145563</t>
  </si>
  <si>
    <t>9912270</t>
  </si>
  <si>
    <t>90840015</t>
  </si>
  <si>
    <t>90840016</t>
  </si>
  <si>
    <t>90840017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</si>
  <si>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</si>
  <si>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</si>
  <si>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</si>
  <si>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</si>
  <si>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</si>
  <si>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</si>
  <si>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</si>
  <si>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</si>
  <si>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</si>
  <si>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</si>
  <si>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</si>
  <si>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</si>
  <si>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</si>
  <si>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</si>
  <si>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</si>
  <si>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</si>
  <si>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</si>
  <si>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</si>
  <si>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</si>
  <si>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</si>
  <si>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</si>
  <si>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</si>
  <si>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</si>
  <si>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</si>
  <si>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</si>
  <si>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458870</t>
  </si>
  <si>
    <t>458869</t>
  </si>
  <si>
    <t>84666730</t>
  </si>
  <si>
    <t>455954</t>
  </si>
  <si>
    <t>A</t>
  </si>
  <si>
    <t>90145980</t>
  </si>
  <si>
    <t>482154</t>
  </si>
  <si>
    <t>482153</t>
  </si>
  <si>
    <t>90145362</t>
  </si>
  <si>
    <t>84666732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</si>
  <si>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</si>
  <si>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</si>
  <si>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</si>
  <si>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</si>
  <si>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</si>
  <si>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</si>
  <si>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</si>
  <si>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</si>
  <si>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</si>
  <si>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</si>
  <si>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</si>
  <si>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</si>
  <si>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90141407</t>
  </si>
  <si>
    <t>508506</t>
  </si>
  <si>
    <t>67859</t>
  </si>
  <si>
    <t>76091</t>
  </si>
  <si>
    <t>72808</t>
  </si>
  <si>
    <t>69541</t>
  </si>
  <si>
    <t>73471</t>
  </si>
  <si>
    <t>73011</t>
  </si>
  <si>
    <t>73361</t>
  </si>
  <si>
    <t>77801</t>
  </si>
  <si>
    <t>קרדן אן.וי אגח ב חש 2/18</t>
  </si>
  <si>
    <t>1143270</t>
  </si>
  <si>
    <t>סה"כ תעודות חוב מסחריות</t>
  </si>
  <si>
    <t>סה"כ כתבי אופציה</t>
  </si>
  <si>
    <t>סה"כ אופציות</t>
  </si>
  <si>
    <t>סה"כ מוצרים מובנים</t>
  </si>
  <si>
    <t xml:space="preserve">סה"כ קרנות השקעה </t>
  </si>
  <si>
    <t>סה"כ  פקדונות מעל 3 חודשים</t>
  </si>
  <si>
    <t>סה"כ מקרקעין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</si>
  <si>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</si>
  <si>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</si>
  <si>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</si>
  <si>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</si>
  <si>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</si>
  <si>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סה"כ בישראל</t>
  </si>
  <si>
    <t>סה"כ בחו"ל</t>
  </si>
  <si>
    <t>מובטחות משכנתא - גורם 01</t>
  </si>
  <si>
    <t>בבטחונות אחרים - גורם 80</t>
  </si>
  <si>
    <t>בבטחונות אחרים - גורם 38</t>
  </si>
  <si>
    <t>בבטחונות אחרים - גורם 94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</si>
  <si>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</si>
  <si>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</si>
  <si>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</si>
  <si>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</si>
  <si>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</si>
  <si>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158</t>
  </si>
  <si>
    <t>בבטחונות אחרים - גורם 37</t>
  </si>
  <si>
    <t>בבטחונות אחרים - גורם 156</t>
  </si>
  <si>
    <t>בבטחונות אחרים - גורם 152</t>
  </si>
  <si>
    <t>בבטחונות אחרים - גורם 154</t>
  </si>
  <si>
    <t>בבטחונות אחרים - גורם 159</t>
  </si>
  <si>
    <t>בבטחונות אחרים - גורם 105</t>
  </si>
  <si>
    <t>בבטחונות אחרים - גורם 40</t>
  </si>
  <si>
    <t>בבטחונות אחרים - גורם 96</t>
  </si>
  <si>
    <t>בבטחונות אחרים - גורם 147</t>
  </si>
  <si>
    <t>בבטחונות אחרים - גורם 41</t>
  </si>
  <si>
    <t>בבטחונות אחרים - גורם 129</t>
  </si>
  <si>
    <t>בבטחונות אחרים - גורם 89</t>
  </si>
  <si>
    <t>בבטחונות אחרים - גורם 61</t>
  </si>
  <si>
    <t>בבטחונות אחרים - גורם 30</t>
  </si>
  <si>
    <t>בבטחונות אחרים - גורם 103</t>
  </si>
  <si>
    <t>בבטחונות אחרים - גורם 90</t>
  </si>
  <si>
    <t>בבטחונות אחרים - גורם 130</t>
  </si>
  <si>
    <t>בבטחונות אחרים - גורם 104</t>
  </si>
  <si>
    <t>בבטחונות אחרים - גורם 155</t>
  </si>
  <si>
    <t>בבטחונות אחרים - גורם 70</t>
  </si>
  <si>
    <t>בבטחונות אחרים - גורם 115*</t>
  </si>
  <si>
    <t>בבטחונות אחרים - גורם 131</t>
  </si>
  <si>
    <t>בבטחונות אחרים - גורם 102</t>
  </si>
  <si>
    <t>בבטחונות אחרים - גורם 133</t>
  </si>
  <si>
    <t>בבטחונות אחרים - גורם 137</t>
  </si>
  <si>
    <t>בבטחונות אחרים - גורם 97</t>
  </si>
  <si>
    <t>בבטחונות אחרים - גורם 169</t>
  </si>
  <si>
    <t>בבטחונות אחרים - גורם 118</t>
  </si>
  <si>
    <t>בבטחונות אחרים - גורם 148</t>
  </si>
  <si>
    <t>בבטחונות אחרים - גורם 143</t>
  </si>
  <si>
    <t>בבטחונות אחרים - גורם 138</t>
  </si>
  <si>
    <t>בבטחונות אחרים - גורם 166</t>
  </si>
  <si>
    <t>בבטחונות אחרים - גורם 112</t>
  </si>
  <si>
    <t>בבטחונות אחרים - גורם 153</t>
  </si>
  <si>
    <t>בבטחונות אחרים - גורם 149</t>
  </si>
  <si>
    <t>בבטחונות אחרים - גורם 142</t>
  </si>
  <si>
    <t>בבטחונות אחרים - גורם 123</t>
  </si>
  <si>
    <t>בבטחונות אחרים - גורם 139</t>
  </si>
  <si>
    <t>בבטחונות אחרים - גורם 161</t>
  </si>
  <si>
    <t>בבטחונות אחרים - גורם 160</t>
  </si>
  <si>
    <t>בבטחונות אחרים - גורם 165</t>
  </si>
  <si>
    <t>בבטחונות אחרים - גורם 146</t>
  </si>
  <si>
    <t>בבטחונות אחרים - גורם 157</t>
  </si>
  <si>
    <t>גורם 155</t>
  </si>
  <si>
    <t>גורם 111</t>
  </si>
  <si>
    <t>גורם 80</t>
  </si>
  <si>
    <t>גורם 158</t>
  </si>
  <si>
    <t>גורם 167</t>
  </si>
  <si>
    <t>גורם 105</t>
  </si>
  <si>
    <t>גורם 156</t>
  </si>
  <si>
    <t>גורם 168</t>
  </si>
  <si>
    <t>גורם 104</t>
  </si>
  <si>
    <t>גורם 137</t>
  </si>
  <si>
    <t>גורם 163</t>
  </si>
  <si>
    <t>גורם 164</t>
  </si>
  <si>
    <t>גורם 148</t>
  </si>
  <si>
    <t>גורם 143</t>
  </si>
  <si>
    <t>גורם 166</t>
  </si>
  <si>
    <t>גורם 112</t>
  </si>
  <si>
    <t>גורם 149</t>
  </si>
  <si>
    <t>גורם 142</t>
  </si>
  <si>
    <t>גורם 139</t>
  </si>
  <si>
    <t>גורם 161</t>
  </si>
  <si>
    <t>גורם 153</t>
  </si>
  <si>
    <t>גורם 165</t>
  </si>
  <si>
    <t>גורם 146</t>
  </si>
  <si>
    <t>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</si>
</sst>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7" fontId="25" fillId="0" borderId="23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14" fontId="26" fillId="0" borderId="0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 indent="2"/>
    </xf>
    <xf numFmtId="2" fontId="28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64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8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0" fontId="26" fillId="0" borderId="0" xfId="14" applyNumberFormat="1" applyFont="1" applyFill="1" applyBorder="1" applyAlignment="1">
      <alignment horizontal="right"/>
    </xf>
    <xf numFmtId="164" fontId="4" fillId="0" borderId="0" xfId="13" applyFont="1" applyAlignment="1">
      <alignment horizontal="center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1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7"/>
  <sheetViews>
    <sheetView rightToLeft="1" tabSelected="1" workbookViewId="0">
      <selection activeCell="E11" sqref="E11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134</v>
      </c>
      <c r="C1" s="67" t="s" vm="1">
        <v>207</v>
      </c>
    </row>
    <row r="2" spans="1:4">
      <c r="B2" s="46" t="s">
        <v>133</v>
      </c>
      <c r="C2" s="67" t="s">
        <v>208</v>
      </c>
    </row>
    <row r="3" spans="1:4">
      <c r="B3" s="46" t="s">
        <v>135</v>
      </c>
      <c r="C3" s="67" t="s">
        <v>209</v>
      </c>
    </row>
    <row r="4" spans="1:4">
      <c r="B4" s="46" t="s">
        <v>136</v>
      </c>
      <c r="C4" s="67">
        <v>2144</v>
      </c>
    </row>
    <row r="6" spans="1:4" ht="26.25" customHeight="1">
      <c r="B6" s="126" t="s">
        <v>146</v>
      </c>
      <c r="C6" s="127"/>
      <c r="D6" s="128"/>
    </row>
    <row r="7" spans="1:4" s="9" customFormat="1">
      <c r="B7" s="21"/>
      <c r="C7" s="22" t="s">
        <v>103</v>
      </c>
      <c r="D7" s="23" t="s">
        <v>101</v>
      </c>
    </row>
    <row r="8" spans="1:4" s="9" customFormat="1">
      <c r="B8" s="21"/>
      <c r="C8" s="24" t="s">
        <v>188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145</v>
      </c>
      <c r="C10" s="108">
        <f>C11+C12+C23+C33+C37</f>
        <v>296890.4784802809</v>
      </c>
      <c r="D10" s="109">
        <f>C10/$C$42</f>
        <v>1</v>
      </c>
    </row>
    <row r="11" spans="1:4">
      <c r="A11" s="42" t="s">
        <v>114</v>
      </c>
      <c r="B11" s="27" t="s">
        <v>147</v>
      </c>
      <c r="C11" s="108">
        <f>מזומנים!J10</f>
        <v>10901.2331342129</v>
      </c>
      <c r="D11" s="109">
        <f t="shared" ref="D11:D42" si="0">C11/$C$42</f>
        <v>3.6718028782916814E-2</v>
      </c>
    </row>
    <row r="12" spans="1:4">
      <c r="B12" s="27" t="s">
        <v>148</v>
      </c>
      <c r="C12" s="108">
        <f>SUM(C13:C22)</f>
        <v>187697.58601900699</v>
      </c>
      <c r="D12" s="109">
        <f t="shared" si="0"/>
        <v>0.63221153800482566</v>
      </c>
    </row>
    <row r="13" spans="1:4">
      <c r="A13" s="44" t="s">
        <v>114</v>
      </c>
      <c r="B13" s="28" t="s">
        <v>64</v>
      </c>
      <c r="C13" s="108" vm="2">
        <v>83204.796270158971</v>
      </c>
      <c r="D13" s="109">
        <f t="shared" si="0"/>
        <v>0.28025417553323567</v>
      </c>
    </row>
    <row r="14" spans="1:4">
      <c r="A14" s="44" t="s">
        <v>114</v>
      </c>
      <c r="B14" s="28" t="s">
        <v>65</v>
      </c>
      <c r="C14" s="108" t="s" vm="3">
        <v>1479</v>
      </c>
      <c r="D14" s="109"/>
    </row>
    <row r="15" spans="1:4">
      <c r="A15" s="44" t="s">
        <v>114</v>
      </c>
      <c r="B15" s="28" t="s">
        <v>66</v>
      </c>
      <c r="C15" s="108">
        <f>'אג"ח קונצרני'!R11</f>
        <v>86729.563895355997</v>
      </c>
      <c r="D15" s="109">
        <f t="shared" si="0"/>
        <v>0.29212645801005865</v>
      </c>
    </row>
    <row r="16" spans="1:4">
      <c r="A16" s="44" t="s">
        <v>114</v>
      </c>
      <c r="B16" s="28" t="s">
        <v>67</v>
      </c>
      <c r="C16" s="108" t="s" vm="4">
        <v>1479</v>
      </c>
      <c r="D16" s="109"/>
    </row>
    <row r="17" spans="1:4">
      <c r="A17" s="44" t="s">
        <v>114</v>
      </c>
      <c r="B17" s="28" t="s">
        <v>201</v>
      </c>
      <c r="C17" s="108" vm="5">
        <v>5914.6949232690004</v>
      </c>
      <c r="D17" s="109">
        <f t="shared" si="0"/>
        <v>1.9922144197904439E-2</v>
      </c>
    </row>
    <row r="18" spans="1:4">
      <c r="A18" s="44" t="s">
        <v>114</v>
      </c>
      <c r="B18" s="28" t="s">
        <v>68</v>
      </c>
      <c r="C18" s="108" vm="6">
        <v>11848.530930223</v>
      </c>
      <c r="D18" s="109">
        <f t="shared" si="0"/>
        <v>3.9908760263626858E-2</v>
      </c>
    </row>
    <row r="19" spans="1:4">
      <c r="A19" s="44" t="s">
        <v>114</v>
      </c>
      <c r="B19" s="28" t="s">
        <v>69</v>
      </c>
      <c r="C19" s="108" t="s" vm="7">
        <v>1479</v>
      </c>
      <c r="D19" s="109"/>
    </row>
    <row r="20" spans="1:4">
      <c r="A20" s="44" t="s">
        <v>114</v>
      </c>
      <c r="B20" s="28" t="s">
        <v>70</v>
      </c>
      <c r="C20" s="108" t="s" vm="8">
        <v>1479</v>
      </c>
      <c r="D20" s="109"/>
    </row>
    <row r="21" spans="1:4">
      <c r="A21" s="44" t="s">
        <v>114</v>
      </c>
      <c r="B21" s="28" t="s">
        <v>71</v>
      </c>
      <c r="C21" s="108" t="s" vm="9">
        <v>1479</v>
      </c>
      <c r="D21" s="109"/>
    </row>
    <row r="22" spans="1:4">
      <c r="A22" s="44" t="s">
        <v>114</v>
      </c>
      <c r="B22" s="28" t="s">
        <v>72</v>
      </c>
      <c r="C22" s="108" t="s" vm="10">
        <v>1479</v>
      </c>
      <c r="D22" s="109"/>
    </row>
    <row r="23" spans="1:4">
      <c r="B23" s="27" t="s">
        <v>149</v>
      </c>
      <c r="C23" s="108">
        <f>SUM(C24:C32)</f>
        <v>85362.116931067023</v>
      </c>
      <c r="D23" s="109">
        <f t="shared" si="0"/>
        <v>0.2875205610096272</v>
      </c>
    </row>
    <row r="24" spans="1:4">
      <c r="A24" s="44" t="s">
        <v>114</v>
      </c>
      <c r="B24" s="28" t="s">
        <v>73</v>
      </c>
      <c r="C24" s="108" vm="11">
        <v>81607.819620000024</v>
      </c>
      <c r="D24" s="109">
        <f t="shared" si="0"/>
        <v>0.27487516621527597</v>
      </c>
    </row>
    <row r="25" spans="1:4">
      <c r="A25" s="44" t="s">
        <v>114</v>
      </c>
      <c r="B25" s="28" t="s">
        <v>74</v>
      </c>
      <c r="C25" s="108" t="s" vm="12">
        <v>1479</v>
      </c>
      <c r="D25" s="109"/>
    </row>
    <row r="26" spans="1:4">
      <c r="A26" s="44" t="s">
        <v>114</v>
      </c>
      <c r="B26" s="28" t="s">
        <v>66</v>
      </c>
      <c r="C26" s="108" vm="13">
        <v>2655.0150650760002</v>
      </c>
      <c r="D26" s="109">
        <f t="shared" si="0"/>
        <v>8.942742383206281E-3</v>
      </c>
    </row>
    <row r="27" spans="1:4">
      <c r="A27" s="44" t="s">
        <v>114</v>
      </c>
      <c r="B27" s="28" t="s">
        <v>75</v>
      </c>
      <c r="C27" s="108" t="s" vm="14">
        <v>1479</v>
      </c>
      <c r="D27" s="109"/>
    </row>
    <row r="28" spans="1:4">
      <c r="A28" s="44" t="s">
        <v>114</v>
      </c>
      <c r="B28" s="28" t="s">
        <v>76</v>
      </c>
      <c r="C28" s="108" t="s" vm="15">
        <v>1479</v>
      </c>
      <c r="D28" s="109"/>
    </row>
    <row r="29" spans="1:4">
      <c r="A29" s="44" t="s">
        <v>114</v>
      </c>
      <c r="B29" s="28" t="s">
        <v>77</v>
      </c>
      <c r="C29" s="108" t="s" vm="16">
        <v>1479</v>
      </c>
      <c r="D29" s="109"/>
    </row>
    <row r="30" spans="1:4">
      <c r="A30" s="44" t="s">
        <v>114</v>
      </c>
      <c r="B30" s="28" t="s">
        <v>172</v>
      </c>
      <c r="C30" s="108" t="s" vm="17">
        <v>1479</v>
      </c>
      <c r="D30" s="109"/>
    </row>
    <row r="31" spans="1:4">
      <c r="A31" s="44" t="s">
        <v>114</v>
      </c>
      <c r="B31" s="28" t="s">
        <v>98</v>
      </c>
      <c r="C31" s="108" vm="18">
        <v>1099.2822459910001</v>
      </c>
      <c r="D31" s="109">
        <f t="shared" si="0"/>
        <v>3.7026524111449842E-3</v>
      </c>
    </row>
    <row r="32" spans="1:4">
      <c r="A32" s="44" t="s">
        <v>114</v>
      </c>
      <c r="B32" s="28" t="s">
        <v>78</v>
      </c>
      <c r="C32" s="108" t="s" vm="19">
        <v>1479</v>
      </c>
      <c r="D32" s="109"/>
    </row>
    <row r="33" spans="1:4">
      <c r="A33" s="44" t="s">
        <v>114</v>
      </c>
      <c r="B33" s="27" t="s">
        <v>150</v>
      </c>
      <c r="C33" s="108" vm="20">
        <v>12952.954165950001</v>
      </c>
      <c r="D33" s="109">
        <f t="shared" si="0"/>
        <v>4.3628728790001667E-2</v>
      </c>
    </row>
    <row r="34" spans="1:4">
      <c r="A34" s="44" t="s">
        <v>114</v>
      </c>
      <c r="B34" s="27" t="s">
        <v>151</v>
      </c>
      <c r="C34" s="108" t="s" vm="21">
        <v>1479</v>
      </c>
      <c r="D34" s="109"/>
    </row>
    <row r="35" spans="1:4">
      <c r="A35" s="44" t="s">
        <v>114</v>
      </c>
      <c r="B35" s="27" t="s">
        <v>152</v>
      </c>
      <c r="C35" s="108" t="s" vm="22">
        <v>1479</v>
      </c>
      <c r="D35" s="109"/>
    </row>
    <row r="36" spans="1:4">
      <c r="A36" s="44" t="s">
        <v>114</v>
      </c>
      <c r="B36" s="45" t="s">
        <v>153</v>
      </c>
      <c r="C36" s="108" t="s" vm="23">
        <v>1479</v>
      </c>
      <c r="D36" s="109"/>
    </row>
    <row r="37" spans="1:4">
      <c r="A37" s="44" t="s">
        <v>114</v>
      </c>
      <c r="B37" s="27" t="s">
        <v>154</v>
      </c>
      <c r="C37" s="108">
        <f>'השקעות אחרות '!I10</f>
        <v>-23.411769955999997</v>
      </c>
      <c r="D37" s="109">
        <f t="shared" si="0"/>
        <v>-7.885658737134265E-5</v>
      </c>
    </row>
    <row r="38" spans="1:4">
      <c r="A38" s="44"/>
      <c r="B38" s="55" t="s">
        <v>156</v>
      </c>
      <c r="C38" s="108">
        <v>0</v>
      </c>
      <c r="D38" s="109">
        <f t="shared" si="0"/>
        <v>0</v>
      </c>
    </row>
    <row r="39" spans="1:4">
      <c r="A39" s="44" t="s">
        <v>114</v>
      </c>
      <c r="B39" s="56" t="s">
        <v>157</v>
      </c>
      <c r="C39" s="108" t="s" vm="24">
        <v>1479</v>
      </c>
      <c r="D39" s="109"/>
    </row>
    <row r="40" spans="1:4">
      <c r="A40" s="44" t="s">
        <v>114</v>
      </c>
      <c r="B40" s="56" t="s">
        <v>186</v>
      </c>
      <c r="C40" s="108" t="s" vm="25">
        <v>1479</v>
      </c>
      <c r="D40" s="109"/>
    </row>
    <row r="41" spans="1:4">
      <c r="A41" s="44" t="s">
        <v>114</v>
      </c>
      <c r="B41" s="56" t="s">
        <v>158</v>
      </c>
      <c r="C41" s="108" t="s" vm="26">
        <v>1479</v>
      </c>
      <c r="D41" s="109"/>
    </row>
    <row r="42" spans="1:4">
      <c r="B42" s="56" t="s">
        <v>79</v>
      </c>
      <c r="C42" s="108">
        <f>C10</f>
        <v>296890.4784802809</v>
      </c>
      <c r="D42" s="109">
        <f t="shared" si="0"/>
        <v>1</v>
      </c>
    </row>
    <row r="43" spans="1:4">
      <c r="A43" s="44" t="s">
        <v>114</v>
      </c>
      <c r="B43" s="56" t="s">
        <v>155</v>
      </c>
      <c r="C43" s="108">
        <f>'יתרת התחייבות להשקעה'!C10</f>
        <v>3717.2640894611332</v>
      </c>
      <c r="D43" s="109"/>
    </row>
    <row r="44" spans="1:4">
      <c r="B44" s="5" t="s">
        <v>102</v>
      </c>
    </row>
    <row r="45" spans="1:4">
      <c r="C45" s="62" t="s">
        <v>141</v>
      </c>
      <c r="D45" s="34" t="s">
        <v>97</v>
      </c>
    </row>
    <row r="46" spans="1:4">
      <c r="C46" s="63" t="s">
        <v>0</v>
      </c>
      <c r="D46" s="23" t="s">
        <v>1</v>
      </c>
    </row>
    <row r="47" spans="1:4">
      <c r="C47" s="110" t="s">
        <v>124</v>
      </c>
      <c r="D47" s="111" vm="27">
        <v>2.4834000000000001</v>
      </c>
    </row>
    <row r="48" spans="1:4">
      <c r="C48" s="110" t="s">
        <v>131</v>
      </c>
      <c r="D48" s="111">
        <v>0.6189953599414697</v>
      </c>
    </row>
    <row r="49" spans="2:4">
      <c r="C49" s="110" t="s">
        <v>128</v>
      </c>
      <c r="D49" s="111" vm="28">
        <v>2.5217000000000001</v>
      </c>
    </row>
    <row r="50" spans="2:4">
      <c r="B50" s="11"/>
      <c r="C50" s="110" t="s">
        <v>1480</v>
      </c>
      <c r="D50" s="111" vm="29">
        <v>3.6497999999999999</v>
      </c>
    </row>
    <row r="51" spans="2:4">
      <c r="C51" s="110" t="s">
        <v>122</v>
      </c>
      <c r="D51" s="111" vm="30">
        <v>3.9441000000000002</v>
      </c>
    </row>
    <row r="52" spans="2:4">
      <c r="C52" s="110" t="s">
        <v>123</v>
      </c>
      <c r="D52" s="111" vm="31">
        <v>4.3918999999999997</v>
      </c>
    </row>
    <row r="53" spans="2:4">
      <c r="C53" s="110" t="s">
        <v>125</v>
      </c>
      <c r="D53" s="111">
        <v>0.41466749213228088</v>
      </c>
    </row>
    <row r="54" spans="2:4">
      <c r="C54" s="110" t="s">
        <v>129</v>
      </c>
      <c r="D54" s="111" vm="32">
        <v>3.1191</v>
      </c>
    </row>
    <row r="55" spans="2:4">
      <c r="C55" s="110" t="s">
        <v>130</v>
      </c>
      <c r="D55" s="111">
        <v>0.1616666499049611</v>
      </c>
    </row>
    <row r="56" spans="2:4">
      <c r="C56" s="110" t="s">
        <v>127</v>
      </c>
      <c r="D56" s="111" vm="33">
        <v>0.53</v>
      </c>
    </row>
    <row r="57" spans="2:4">
      <c r="C57" s="110" t="s">
        <v>1481</v>
      </c>
      <c r="D57" s="111">
        <v>2.3138354999999997</v>
      </c>
    </row>
    <row r="58" spans="2:4">
      <c r="C58" s="110" t="s">
        <v>126</v>
      </c>
      <c r="D58" s="111" vm="34">
        <v>0.39319999999999999</v>
      </c>
    </row>
    <row r="59" spans="2:4">
      <c r="C59" s="110" t="s">
        <v>120</v>
      </c>
      <c r="D59" s="111" vm="35">
        <v>3.2149999999999999</v>
      </c>
    </row>
    <row r="60" spans="2:4">
      <c r="C60" s="110" t="s">
        <v>132</v>
      </c>
      <c r="D60" s="111" vm="36">
        <v>0.219</v>
      </c>
    </row>
    <row r="61" spans="2:4">
      <c r="C61" s="110" t="s">
        <v>1482</v>
      </c>
      <c r="D61" s="111" vm="37">
        <v>0.37669999999999998</v>
      </c>
    </row>
    <row r="62" spans="2:4">
      <c r="C62" s="110" t="s">
        <v>1483</v>
      </c>
      <c r="D62" s="111">
        <v>4.3362502427760637E-2</v>
      </c>
    </row>
    <row r="63" spans="2:4">
      <c r="C63" s="110" t="s">
        <v>1484</v>
      </c>
      <c r="D63" s="111">
        <v>0.49255423458757203</v>
      </c>
    </row>
    <row r="64" spans="2:4">
      <c r="C64" s="110" t="s">
        <v>121</v>
      </c>
      <c r="D64" s="111">
        <v>1</v>
      </c>
    </row>
    <row r="65" spans="3:4">
      <c r="C65" s="112"/>
      <c r="D65" s="112"/>
    </row>
    <row r="66" spans="3:4">
      <c r="C66" s="112"/>
      <c r="D66" s="112"/>
    </row>
    <row r="67" spans="3:4">
      <c r="C67" s="113"/>
      <c r="D67" s="11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46" t="s">
        <v>134</v>
      </c>
      <c r="C1" s="67" t="s" vm="1">
        <v>207</v>
      </c>
    </row>
    <row r="2" spans="2:13">
      <c r="B2" s="46" t="s">
        <v>133</v>
      </c>
      <c r="C2" s="67" t="s">
        <v>208</v>
      </c>
    </row>
    <row r="3" spans="2:13">
      <c r="B3" s="46" t="s">
        <v>135</v>
      </c>
      <c r="C3" s="67" t="s">
        <v>209</v>
      </c>
    </row>
    <row r="4" spans="2:13">
      <c r="B4" s="46" t="s">
        <v>136</v>
      </c>
      <c r="C4" s="67">
        <v>2144</v>
      </c>
    </row>
    <row r="6" spans="2:13" ht="26.25" customHeight="1">
      <c r="B6" s="129" t="s">
        <v>160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2:13" ht="26.25" customHeight="1">
      <c r="B7" s="129" t="s">
        <v>87</v>
      </c>
      <c r="C7" s="130"/>
      <c r="D7" s="130"/>
      <c r="E7" s="130"/>
      <c r="F7" s="130"/>
      <c r="G7" s="130"/>
      <c r="H7" s="130"/>
      <c r="I7" s="130"/>
      <c r="J7" s="130"/>
      <c r="K7" s="130"/>
      <c r="L7" s="131"/>
      <c r="M7" s="3"/>
    </row>
    <row r="8" spans="2:13" s="3" customFormat="1" ht="78.75">
      <c r="B8" s="21" t="s">
        <v>108</v>
      </c>
      <c r="C8" s="29" t="s">
        <v>42</v>
      </c>
      <c r="D8" s="29" t="s">
        <v>111</v>
      </c>
      <c r="E8" s="29" t="s">
        <v>61</v>
      </c>
      <c r="F8" s="29" t="s">
        <v>95</v>
      </c>
      <c r="G8" s="29" t="s">
        <v>185</v>
      </c>
      <c r="H8" s="29" t="s">
        <v>184</v>
      </c>
      <c r="I8" s="29" t="s">
        <v>57</v>
      </c>
      <c r="J8" s="29" t="s">
        <v>54</v>
      </c>
      <c r="K8" s="29" t="s">
        <v>137</v>
      </c>
      <c r="L8" s="30" t="s">
        <v>139</v>
      </c>
    </row>
    <row r="9" spans="2:13" s="3" customFormat="1">
      <c r="B9" s="14"/>
      <c r="C9" s="29"/>
      <c r="D9" s="29"/>
      <c r="E9" s="29"/>
      <c r="F9" s="29"/>
      <c r="G9" s="15" t="s">
        <v>192</v>
      </c>
      <c r="H9" s="15"/>
      <c r="I9" s="15" t="s">
        <v>188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19" t="s">
        <v>1607</v>
      </c>
      <c r="C11" s="88"/>
      <c r="D11" s="88"/>
      <c r="E11" s="88"/>
      <c r="F11" s="88"/>
      <c r="G11" s="88"/>
      <c r="H11" s="88"/>
      <c r="I11" s="120">
        <v>0</v>
      </c>
      <c r="J11" s="88"/>
      <c r="K11" s="121">
        <v>0</v>
      </c>
      <c r="L11" s="121">
        <v>0</v>
      </c>
    </row>
    <row r="12" spans="2:13">
      <c r="B12" s="116" t="s">
        <v>200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3">
      <c r="B13" s="116" t="s">
        <v>104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3">
      <c r="B14" s="116" t="s">
        <v>183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3">
      <c r="B15" s="116" t="s">
        <v>191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3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14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</row>
    <row r="112" spans="2:12">
      <c r="B112" s="114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</row>
    <row r="113" spans="2:12"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</row>
    <row r="114" spans="2:12">
      <c r="B114" s="114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</row>
    <row r="115" spans="2:12">
      <c r="B115" s="114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</row>
    <row r="116" spans="2:12">
      <c r="B116" s="114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</row>
    <row r="117" spans="2:12">
      <c r="B117" s="114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</row>
    <row r="118" spans="2:12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</row>
    <row r="119" spans="2:12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</row>
    <row r="120" spans="2:12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</row>
    <row r="121" spans="2:12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</row>
    <row r="122" spans="2:12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</row>
    <row r="123" spans="2:12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</row>
    <row r="124" spans="2:12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</row>
    <row r="125" spans="2:12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</row>
    <row r="126" spans="2:12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</row>
    <row r="127" spans="2:12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</row>
    <row r="128" spans="2:12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</row>
    <row r="129" spans="2:12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</row>
    <row r="130" spans="2:12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</row>
    <row r="131" spans="2:12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</row>
    <row r="132" spans="2:12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</row>
    <row r="133" spans="2:12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</row>
    <row r="134" spans="2:12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</row>
    <row r="135" spans="2:12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</row>
    <row r="136" spans="2:12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</row>
    <row r="137" spans="2:12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</row>
    <row r="138" spans="2:12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</row>
    <row r="139" spans="2:12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</row>
    <row r="140" spans="2:12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</row>
    <row r="141" spans="2:12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</row>
    <row r="142" spans="2:12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</row>
    <row r="143" spans="2:12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</row>
    <row r="144" spans="2:12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</row>
    <row r="145" spans="2:12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</row>
    <row r="146" spans="2:12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</row>
    <row r="147" spans="2:12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</row>
    <row r="148" spans="2:12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</row>
    <row r="149" spans="2:12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</row>
    <row r="150" spans="2:12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</row>
    <row r="151" spans="2:12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</row>
    <row r="152" spans="2:12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</row>
    <row r="153" spans="2:12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</row>
    <row r="154" spans="2:12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</row>
    <row r="155" spans="2:12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</row>
    <row r="156" spans="2:12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</row>
    <row r="157" spans="2:12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</row>
    <row r="158" spans="2:12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</row>
    <row r="159" spans="2:12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</row>
    <row r="160" spans="2:12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</row>
    <row r="161" spans="2:12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</row>
    <row r="162" spans="2:12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</row>
    <row r="163" spans="2:12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</row>
    <row r="164" spans="2:12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</row>
    <row r="165" spans="2:12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</row>
    <row r="166" spans="2:12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</row>
    <row r="167" spans="2:12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</row>
    <row r="168" spans="2:12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</row>
    <row r="169" spans="2:12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</row>
    <row r="170" spans="2:12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</row>
    <row r="171" spans="2:12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</row>
    <row r="172" spans="2:12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</row>
    <row r="173" spans="2:12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</row>
    <row r="174" spans="2:12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</row>
    <row r="175" spans="2:12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</row>
    <row r="176" spans="2:12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</row>
    <row r="177" spans="2:12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</row>
    <row r="178" spans="2:12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</row>
    <row r="179" spans="2:12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</row>
    <row r="180" spans="2:12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</row>
    <row r="181" spans="2:12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</row>
    <row r="182" spans="2:12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</row>
    <row r="183" spans="2:12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</row>
    <row r="184" spans="2:12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</row>
    <row r="185" spans="2:12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</row>
    <row r="186" spans="2:12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</row>
    <row r="187" spans="2:12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</row>
    <row r="188" spans="2:12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</row>
    <row r="189" spans="2:12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</row>
    <row r="190" spans="2:12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</row>
    <row r="191" spans="2:12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</row>
    <row r="192" spans="2:12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</row>
    <row r="193" spans="2:12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</row>
    <row r="194" spans="2:12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</row>
    <row r="195" spans="2:12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</row>
    <row r="196" spans="2:12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</row>
    <row r="197" spans="2:12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</row>
    <row r="198" spans="2:12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</row>
    <row r="199" spans="2:12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</row>
    <row r="200" spans="2:12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</row>
    <row r="201" spans="2:12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</row>
    <row r="202" spans="2:12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</row>
    <row r="203" spans="2:12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</row>
    <row r="204" spans="2:12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</row>
    <row r="205" spans="2:12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</row>
    <row r="206" spans="2:12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</row>
    <row r="207" spans="2:12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</row>
    <row r="208" spans="2:12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</row>
    <row r="209" spans="2:12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</row>
    <row r="210" spans="2:12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</row>
    <row r="211" spans="2:12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</row>
    <row r="212" spans="2:12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</row>
    <row r="213" spans="2:12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</row>
    <row r="214" spans="2:12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</row>
    <row r="215" spans="2:12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</row>
    <row r="216" spans="2:12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</row>
    <row r="217" spans="2:12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</row>
    <row r="218" spans="2:12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</row>
    <row r="219" spans="2:12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</row>
    <row r="220" spans="2:12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</row>
    <row r="221" spans="2:12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</row>
    <row r="222" spans="2:12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</row>
    <row r="223" spans="2:12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</row>
    <row r="224" spans="2:12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</row>
    <row r="225" spans="2:12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</row>
    <row r="226" spans="2:12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</row>
    <row r="227" spans="2:12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</row>
    <row r="228" spans="2:12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</row>
    <row r="229" spans="2:12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</row>
    <row r="230" spans="2:12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</row>
    <row r="231" spans="2:12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</row>
    <row r="232" spans="2:12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</row>
    <row r="233" spans="2:12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</row>
    <row r="234" spans="2:12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</row>
    <row r="235" spans="2:12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</row>
    <row r="236" spans="2:12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</row>
    <row r="237" spans="2:12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</row>
    <row r="238" spans="2:12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</row>
    <row r="239" spans="2:12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</row>
    <row r="240" spans="2:12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</row>
    <row r="241" spans="2:12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</row>
    <row r="242" spans="2:12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</row>
    <row r="243" spans="2:12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</row>
    <row r="244" spans="2:12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</row>
    <row r="245" spans="2:12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</row>
    <row r="246" spans="2:12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</row>
    <row r="247" spans="2:12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</row>
    <row r="248" spans="2:12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</row>
    <row r="249" spans="2:12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</row>
    <row r="250" spans="2:12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</row>
    <row r="251" spans="2:12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</row>
    <row r="252" spans="2:12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</row>
    <row r="253" spans="2:12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</row>
    <row r="254" spans="2:12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</row>
    <row r="255" spans="2:12">
      <c r="B255" s="114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</row>
    <row r="256" spans="2:12"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</row>
    <row r="257" spans="2:12"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</row>
    <row r="258" spans="2:12"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</row>
    <row r="259" spans="2:12">
      <c r="B259" s="114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</row>
    <row r="260" spans="2:12"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</row>
    <row r="261" spans="2:12"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</row>
    <row r="262" spans="2:12"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</row>
    <row r="263" spans="2:12"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</row>
    <row r="264" spans="2:12"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</row>
    <row r="265" spans="2:12">
      <c r="B265" s="114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</row>
    <row r="266" spans="2:12"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</row>
    <row r="267" spans="2:12">
      <c r="B267" s="114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</row>
    <row r="268" spans="2:12"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</row>
    <row r="269" spans="2:12"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</row>
    <row r="270" spans="2:12"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</row>
    <row r="271" spans="2:12"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</row>
    <row r="272" spans="2:12"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</row>
    <row r="273" spans="2:12"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</row>
    <row r="274" spans="2:12"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</row>
    <row r="275" spans="2:12"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</row>
    <row r="276" spans="2:12"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</row>
    <row r="277" spans="2:12"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</row>
    <row r="278" spans="2:12"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</row>
    <row r="279" spans="2:12">
      <c r="B279" s="114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</row>
    <row r="280" spans="2:12"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</row>
    <row r="281" spans="2:12"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</row>
    <row r="282" spans="2:12">
      <c r="B282" s="114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</row>
    <row r="283" spans="2:12"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</row>
    <row r="284" spans="2:12"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</row>
    <row r="285" spans="2:12">
      <c r="B285" s="114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</row>
    <row r="286" spans="2:12"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</row>
    <row r="287" spans="2:12">
      <c r="B287" s="114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</row>
    <row r="288" spans="2:12">
      <c r="B288" s="114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</row>
    <row r="289" spans="2:12">
      <c r="B289" s="114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</row>
    <row r="290" spans="2:12">
      <c r="B290" s="114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</row>
    <row r="291" spans="2:12"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</row>
    <row r="292" spans="2:12"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</row>
    <row r="293" spans="2:12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</row>
    <row r="294" spans="2:12"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</row>
    <row r="295" spans="2:12"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</row>
    <row r="296" spans="2:12"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</row>
    <row r="297" spans="2:12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</row>
    <row r="298" spans="2:12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</row>
    <row r="299" spans="2:12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</row>
    <row r="300" spans="2:12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</row>
    <row r="301" spans="2:12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</row>
    <row r="302" spans="2:12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</row>
    <row r="303" spans="2:12">
      <c r="B303" s="114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</row>
    <row r="304" spans="2:12">
      <c r="B304" s="114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</row>
    <row r="305" spans="2:12">
      <c r="B305" s="114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</row>
    <row r="306" spans="2:12">
      <c r="B306" s="114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</row>
    <row r="307" spans="2:12">
      <c r="B307" s="114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</row>
    <row r="308" spans="2:12">
      <c r="B308" s="114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</row>
    <row r="309" spans="2:12">
      <c r="B309" s="114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</row>
    <row r="310" spans="2:12">
      <c r="B310" s="114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</row>
    <row r="311" spans="2:12">
      <c r="B311" s="114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</row>
    <row r="312" spans="2:12">
      <c r="B312" s="114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</row>
    <row r="313" spans="2:12">
      <c r="B313" s="114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</row>
    <row r="314" spans="2:12">
      <c r="B314" s="114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</row>
    <row r="315" spans="2:12">
      <c r="B315" s="114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</row>
    <row r="316" spans="2:12">
      <c r="B316" s="114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</row>
    <row r="317" spans="2:12">
      <c r="B317" s="114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</row>
    <row r="318" spans="2:12">
      <c r="B318" s="114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</row>
    <row r="319" spans="2:12">
      <c r="B319" s="114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</row>
    <row r="320" spans="2:12">
      <c r="B320" s="114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</row>
    <row r="321" spans="2:12">
      <c r="B321" s="114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</row>
    <row r="322" spans="2:12">
      <c r="B322" s="114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</row>
    <row r="323" spans="2:12">
      <c r="B323" s="114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</row>
    <row r="324" spans="2:12">
      <c r="B324" s="114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</row>
    <row r="325" spans="2:12">
      <c r="B325" s="114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</row>
    <row r="326" spans="2:12">
      <c r="B326" s="114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</row>
    <row r="327" spans="2:12">
      <c r="B327" s="114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</row>
    <row r="328" spans="2:12">
      <c r="B328" s="114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</row>
    <row r="329" spans="2:12">
      <c r="B329" s="114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</row>
    <row r="330" spans="2:12">
      <c r="B330" s="114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</row>
    <row r="331" spans="2:12">
      <c r="B331" s="114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</row>
    <row r="332" spans="2:12">
      <c r="B332" s="114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</row>
    <row r="333" spans="2:12">
      <c r="B333" s="114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</row>
    <row r="334" spans="2:12">
      <c r="B334" s="114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</row>
    <row r="335" spans="2:12">
      <c r="B335" s="114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</row>
    <row r="336" spans="2:12">
      <c r="B336" s="114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</row>
    <row r="337" spans="2:12">
      <c r="B337" s="114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</row>
    <row r="338" spans="2:12">
      <c r="B338" s="114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</row>
    <row r="339" spans="2:12">
      <c r="B339" s="114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</row>
    <row r="340" spans="2:12">
      <c r="B340" s="114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</row>
    <row r="341" spans="2:12">
      <c r="B341" s="114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</row>
    <row r="342" spans="2:12">
      <c r="B342" s="114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</row>
    <row r="343" spans="2:12">
      <c r="B343" s="114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</row>
    <row r="344" spans="2:12">
      <c r="B344" s="114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</row>
    <row r="345" spans="2:12">
      <c r="B345" s="114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</row>
    <row r="346" spans="2:12">
      <c r="B346" s="114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</row>
    <row r="347" spans="2:12">
      <c r="B347" s="114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</row>
    <row r="348" spans="2:12">
      <c r="B348" s="114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</row>
    <row r="349" spans="2:12">
      <c r="B349" s="114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</row>
    <row r="350" spans="2:12">
      <c r="B350" s="114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</row>
    <row r="351" spans="2:12">
      <c r="B351" s="114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</row>
    <row r="352" spans="2:12">
      <c r="B352" s="114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</row>
    <row r="353" spans="2:12">
      <c r="B353" s="114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</row>
    <row r="354" spans="2:12">
      <c r="B354" s="114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</row>
    <row r="355" spans="2:12">
      <c r="B355" s="114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</row>
    <row r="356" spans="2:12">
      <c r="B356" s="114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</row>
    <row r="357" spans="2:12">
      <c r="B357" s="114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</row>
    <row r="358" spans="2:12">
      <c r="B358" s="114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</row>
    <row r="359" spans="2:12">
      <c r="B359" s="114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</row>
    <row r="360" spans="2:12">
      <c r="B360" s="114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</row>
    <row r="361" spans="2:12">
      <c r="B361" s="114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</row>
    <row r="362" spans="2:12">
      <c r="B362" s="114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</row>
    <row r="363" spans="2:12">
      <c r="B363" s="114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</row>
    <row r="364" spans="2:12">
      <c r="B364" s="114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</row>
    <row r="365" spans="2:12">
      <c r="B365" s="114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</row>
    <row r="366" spans="2:12">
      <c r="B366" s="114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</row>
    <row r="367" spans="2:12">
      <c r="B367" s="114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</row>
    <row r="368" spans="2:12">
      <c r="B368" s="114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</row>
    <row r="369" spans="2:12">
      <c r="B369" s="114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</row>
    <row r="370" spans="2:12">
      <c r="B370" s="114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</row>
    <row r="371" spans="2:12">
      <c r="B371" s="114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</row>
    <row r="372" spans="2:12">
      <c r="B372" s="114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</row>
    <row r="373" spans="2:12">
      <c r="B373" s="114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</row>
    <row r="374" spans="2:12">
      <c r="B374" s="114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</row>
    <row r="375" spans="2:12">
      <c r="B375" s="114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</row>
    <row r="376" spans="2:12">
      <c r="B376" s="114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</row>
    <row r="377" spans="2:12">
      <c r="B377" s="114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</row>
    <row r="378" spans="2:12">
      <c r="B378" s="114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</row>
    <row r="379" spans="2:12">
      <c r="B379" s="114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</row>
    <row r="380" spans="2:12">
      <c r="B380" s="114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</row>
    <row r="381" spans="2:12">
      <c r="B381" s="114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</row>
    <row r="382" spans="2:12">
      <c r="B382" s="114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</row>
    <row r="383" spans="2:12">
      <c r="B383" s="114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</row>
    <row r="384" spans="2:12">
      <c r="B384" s="114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</row>
    <row r="385" spans="2:12">
      <c r="B385" s="114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</row>
    <row r="386" spans="2:12">
      <c r="B386" s="114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</row>
    <row r="387" spans="2:12">
      <c r="B387" s="114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</row>
    <row r="388" spans="2:12">
      <c r="B388" s="114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</row>
    <row r="389" spans="2:12">
      <c r="B389" s="114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</row>
    <row r="390" spans="2:12"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</row>
    <row r="391" spans="2:12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</row>
    <row r="392" spans="2:12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</row>
    <row r="393" spans="2:12"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</row>
    <row r="394" spans="2:12">
      <c r="B394" s="114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</row>
    <row r="395" spans="2:12">
      <c r="B395" s="114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</row>
    <row r="396" spans="2:12">
      <c r="B396" s="114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</row>
    <row r="397" spans="2:12">
      <c r="B397" s="114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</row>
    <row r="398" spans="2:12">
      <c r="B398" s="114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</row>
    <row r="399" spans="2:12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</row>
    <row r="400" spans="2:12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</row>
    <row r="401" spans="2:12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</row>
    <row r="402" spans="2:12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</row>
    <row r="403" spans="2:12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</row>
    <row r="404" spans="2:12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</row>
    <row r="405" spans="2:12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</row>
    <row r="406" spans="2:12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</row>
    <row r="407" spans="2:12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</row>
    <row r="408" spans="2:12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</row>
    <row r="409" spans="2:12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</row>
    <row r="410" spans="2:12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</row>
    <row r="411" spans="2:12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</row>
    <row r="412" spans="2:12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</row>
    <row r="413" spans="2:12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</row>
    <row r="414" spans="2:12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</row>
    <row r="415" spans="2:12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</row>
    <row r="416" spans="2:12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</row>
    <row r="417" spans="2:12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</row>
    <row r="418" spans="2:12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</row>
    <row r="419" spans="2:12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</row>
    <row r="420" spans="2:12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</row>
    <row r="421" spans="2:12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</row>
    <row r="422" spans="2:12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</row>
    <row r="423" spans="2:12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</row>
    <row r="424" spans="2:12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</row>
    <row r="425" spans="2:12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</row>
    <row r="426" spans="2:12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</row>
    <row r="427" spans="2:12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</row>
    <row r="428" spans="2:12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</row>
    <row r="429" spans="2:12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</row>
    <row r="430" spans="2:12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</row>
    <row r="431" spans="2:12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</row>
    <row r="432" spans="2:12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</row>
    <row r="433" spans="2:12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</row>
    <row r="434" spans="2:12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</row>
    <row r="435" spans="2:12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</row>
    <row r="436" spans="2:12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</row>
    <row r="437" spans="2:12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</row>
    <row r="438" spans="2:12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</row>
    <row r="439" spans="2:12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</row>
    <row r="440" spans="2:12"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</row>
    <row r="441" spans="2:12">
      <c r="B441" s="114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</row>
    <row r="442" spans="2:12">
      <c r="B442" s="114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</row>
    <row r="443" spans="2:12"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</row>
    <row r="444" spans="2:12"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</row>
    <row r="445" spans="2:12"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</row>
    <row r="446" spans="2:12"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</row>
    <row r="447" spans="2:12">
      <c r="B447" s="114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</row>
    <row r="448" spans="2:12">
      <c r="B448" s="114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</row>
    <row r="449" spans="2:12">
      <c r="B449" s="114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</row>
    <row r="450" spans="2:12">
      <c r="B450" s="114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</row>
    <row r="451" spans="2:12">
      <c r="B451" s="114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</row>
    <row r="452" spans="2:12">
      <c r="B452" s="114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</row>
    <row r="453" spans="2:12">
      <c r="B453" s="114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</row>
    <row r="454" spans="2:12">
      <c r="B454" s="114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</row>
    <row r="455" spans="2:12">
      <c r="B455" s="114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</row>
    <row r="456" spans="2:12">
      <c r="B456" s="114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</row>
    <row r="457" spans="2:12">
      <c r="B457" s="114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</row>
    <row r="458" spans="2:12">
      <c r="B458" s="114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</row>
    <row r="459" spans="2:12">
      <c r="B459" s="114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</row>
    <row r="460" spans="2:12">
      <c r="B460" s="114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</row>
    <row r="461" spans="2:12">
      <c r="B461" s="114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</row>
    <row r="462" spans="2:12">
      <c r="B462" s="114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</row>
    <row r="463" spans="2:12">
      <c r="B463" s="114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</row>
    <row r="464" spans="2:12">
      <c r="B464" s="114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</row>
    <row r="465" spans="2:12">
      <c r="B465" s="114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</row>
    <row r="466" spans="2:12">
      <c r="B466" s="114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</row>
    <row r="467" spans="2:12">
      <c r="B467" s="114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</row>
    <row r="468" spans="2:12">
      <c r="B468" s="114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</row>
    <row r="469" spans="2:12">
      <c r="B469" s="114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</row>
    <row r="470" spans="2:12">
      <c r="B470" s="114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</row>
    <row r="471" spans="2:12">
      <c r="B471" s="114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</row>
    <row r="472" spans="2:12">
      <c r="B472" s="114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</row>
    <row r="473" spans="2:12">
      <c r="B473" s="114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</row>
    <row r="474" spans="2:12">
      <c r="B474" s="114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</row>
    <row r="475" spans="2:12">
      <c r="B475" s="114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</row>
    <row r="476" spans="2:12">
      <c r="B476" s="114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</row>
    <row r="477" spans="2:12">
      <c r="B477" s="114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</row>
    <row r="478" spans="2:12">
      <c r="B478" s="114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</row>
    <row r="479" spans="2:12">
      <c r="B479" s="114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</row>
    <row r="480" spans="2:12">
      <c r="B480" s="114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</row>
    <row r="481" spans="2:12">
      <c r="B481" s="114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</row>
    <row r="482" spans="2:12">
      <c r="B482" s="114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</row>
    <row r="483" spans="2:12">
      <c r="B483" s="114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</row>
    <row r="484" spans="2:12">
      <c r="B484" s="114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</row>
    <row r="485" spans="2:12">
      <c r="B485" s="114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</row>
    <row r="486" spans="2:12">
      <c r="B486" s="114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</row>
    <row r="487" spans="2:12">
      <c r="B487" s="114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</row>
    <row r="488" spans="2:12">
      <c r="B488" s="114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</row>
    <row r="489" spans="2:12">
      <c r="B489" s="114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</row>
    <row r="490" spans="2:12">
      <c r="B490" s="114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</row>
    <row r="491" spans="2:12">
      <c r="B491" s="114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</row>
    <row r="492" spans="2:12">
      <c r="B492" s="114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</row>
    <row r="493" spans="2:12">
      <c r="B493" s="114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</row>
    <row r="494" spans="2:12">
      <c r="B494" s="114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</row>
    <row r="495" spans="2:12">
      <c r="B495" s="114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</row>
    <row r="496" spans="2:12">
      <c r="B496" s="114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</row>
    <row r="497" spans="2:12">
      <c r="B497" s="114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</row>
    <row r="498" spans="2:12">
      <c r="B498" s="114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</row>
    <row r="499" spans="2:12">
      <c r="B499" s="114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</row>
    <row r="500" spans="2:12">
      <c r="B500" s="114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</row>
    <row r="501" spans="2:12">
      <c r="B501" s="114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</row>
    <row r="502" spans="2:12">
      <c r="B502" s="114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</row>
    <row r="503" spans="2:12">
      <c r="B503" s="114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</row>
    <row r="504" spans="2:12">
      <c r="B504" s="114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</row>
    <row r="505" spans="2:12">
      <c r="B505" s="114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</row>
    <row r="506" spans="2:12">
      <c r="B506" s="114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</row>
    <row r="507" spans="2:12">
      <c r="B507" s="114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</row>
    <row r="508" spans="2:12">
      <c r="B508" s="114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</row>
    <row r="509" spans="2:12">
      <c r="B509" s="114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</row>
    <row r="510" spans="2:12">
      <c r="B510" s="114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</row>
    <row r="511" spans="2:12">
      <c r="B511" s="114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</row>
    <row r="512" spans="2:12">
      <c r="B512" s="114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</row>
    <row r="513" spans="2:12">
      <c r="B513" s="114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</row>
    <row r="514" spans="2:12">
      <c r="B514" s="114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</row>
    <row r="515" spans="2:12">
      <c r="B515" s="114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</row>
    <row r="516" spans="2:12">
      <c r="B516" s="114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</row>
    <row r="517" spans="2:12">
      <c r="B517" s="114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</row>
    <row r="518" spans="2:12">
      <c r="B518" s="114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</row>
    <row r="519" spans="2:12">
      <c r="B519" s="114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</row>
    <row r="520" spans="2:12">
      <c r="B520" s="114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</row>
    <row r="521" spans="2:12">
      <c r="B521" s="114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</row>
    <row r="522" spans="2:12">
      <c r="B522" s="114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</row>
    <row r="523" spans="2:12">
      <c r="B523" s="114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</row>
    <row r="524" spans="2:12">
      <c r="B524" s="114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</row>
    <row r="525" spans="2:12">
      <c r="B525" s="114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</row>
    <row r="526" spans="2:12">
      <c r="B526" s="114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</row>
    <row r="527" spans="2:12">
      <c r="B527" s="114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</row>
    <row r="528" spans="2:12">
      <c r="B528" s="114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</row>
    <row r="529" spans="2:12">
      <c r="B529" s="114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</row>
    <row r="530" spans="2:12">
      <c r="B530" s="114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</row>
    <row r="531" spans="2:12">
      <c r="B531" s="114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</row>
    <row r="532" spans="2:12">
      <c r="B532" s="114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</row>
    <row r="533" spans="2:12">
      <c r="B533" s="114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</row>
    <row r="534" spans="2:12">
      <c r="B534" s="114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</row>
    <row r="535" spans="2:12">
      <c r="B535" s="114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</row>
    <row r="536" spans="2:12">
      <c r="B536" s="114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</row>
    <row r="537" spans="2:12">
      <c r="B537" s="114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</row>
    <row r="538" spans="2:12">
      <c r="B538" s="114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</row>
    <row r="539" spans="2:12">
      <c r="B539" s="114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</row>
    <row r="540" spans="2:12">
      <c r="B540" s="114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</row>
    <row r="541" spans="2:12">
      <c r="B541" s="114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</row>
    <row r="542" spans="2:12">
      <c r="B542" s="114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</row>
    <row r="543" spans="2:12">
      <c r="B543" s="114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</row>
    <row r="544" spans="2:12">
      <c r="B544" s="114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</row>
    <row r="545" spans="2:12">
      <c r="B545" s="114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</row>
    <row r="546" spans="2:12">
      <c r="B546" s="114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</row>
    <row r="547" spans="2:12">
      <c r="B547" s="114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</row>
    <row r="548" spans="2:12">
      <c r="B548" s="114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</row>
    <row r="549" spans="2:12">
      <c r="B549" s="114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</row>
    <row r="550" spans="2:12">
      <c r="B550" s="114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</row>
    <row r="551" spans="2:12">
      <c r="B551" s="114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</row>
    <row r="552" spans="2:12">
      <c r="B552" s="114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</row>
    <row r="553" spans="2:12">
      <c r="B553" s="114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</row>
    <row r="554" spans="2:12">
      <c r="B554" s="114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</row>
    <row r="555" spans="2:12">
      <c r="B555" s="114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</row>
    <row r="556" spans="2:12">
      <c r="B556" s="114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</row>
    <row r="557" spans="2:12">
      <c r="B557" s="114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</row>
    <row r="558" spans="2:12">
      <c r="B558" s="114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</row>
    <row r="559" spans="2:12">
      <c r="B559" s="114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</row>
    <row r="560" spans="2:12">
      <c r="B560" s="114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</row>
    <row r="561" spans="2:12">
      <c r="B561" s="114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</row>
    <row r="562" spans="2:12">
      <c r="B562" s="114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</row>
    <row r="563" spans="2:12">
      <c r="B563" s="114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</row>
    <row r="564" spans="2:12">
      <c r="B564" s="114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</row>
    <row r="565" spans="2:12">
      <c r="B565" s="114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</row>
    <row r="566" spans="2:12">
      <c r="B566" s="114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</row>
    <row r="567" spans="2:12">
      <c r="B567" s="114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</row>
    <row r="568" spans="2:12">
      <c r="B568" s="114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</row>
    <row r="569" spans="2:12">
      <c r="B569" s="114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</row>
    <row r="570" spans="2:12">
      <c r="B570" s="114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</row>
    <row r="571" spans="2:12">
      <c r="B571" s="114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</row>
    <row r="572" spans="2:12">
      <c r="B572" s="114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</row>
    <row r="573" spans="2:12">
      <c r="B573" s="114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</row>
    <row r="574" spans="2:12">
      <c r="B574" s="114"/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</row>
    <row r="575" spans="2:12">
      <c r="B575" s="114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</row>
    <row r="576" spans="2:12">
      <c r="B576" s="114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</row>
    <row r="577" spans="2:12">
      <c r="B577" s="114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</row>
    <row r="578" spans="2:12">
      <c r="B578" s="114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</row>
    <row r="579" spans="2:12">
      <c r="B579" s="114"/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</row>
    <row r="580" spans="2:12">
      <c r="B580" s="114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</row>
    <row r="581" spans="2:12">
      <c r="B581" s="114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</row>
    <row r="582" spans="2:12">
      <c r="B582" s="114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</row>
    <row r="583" spans="2:12">
      <c r="B583" s="114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</row>
    <row r="584" spans="2:12">
      <c r="B584" s="114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</row>
    <row r="585" spans="2:12">
      <c r="B585" s="114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</row>
    <row r="586" spans="2:12">
      <c r="B586" s="114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4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134</v>
      </c>
      <c r="C1" s="67" t="s" vm="1">
        <v>207</v>
      </c>
    </row>
    <row r="2" spans="1:11">
      <c r="B2" s="46" t="s">
        <v>133</v>
      </c>
      <c r="C2" s="67" t="s">
        <v>208</v>
      </c>
    </row>
    <row r="3" spans="1:11">
      <c r="B3" s="46" t="s">
        <v>135</v>
      </c>
      <c r="C3" s="67" t="s">
        <v>209</v>
      </c>
    </row>
    <row r="4" spans="1:11">
      <c r="B4" s="46" t="s">
        <v>136</v>
      </c>
      <c r="C4" s="67">
        <v>2144</v>
      </c>
    </row>
    <row r="6" spans="1:11" ht="26.25" customHeight="1">
      <c r="B6" s="129" t="s">
        <v>160</v>
      </c>
      <c r="C6" s="130"/>
      <c r="D6" s="130"/>
      <c r="E6" s="130"/>
      <c r="F6" s="130"/>
      <c r="G6" s="130"/>
      <c r="H6" s="130"/>
      <c r="I6" s="130"/>
      <c r="J6" s="130"/>
      <c r="K6" s="131"/>
    </row>
    <row r="7" spans="1:11" ht="26.25" customHeight="1">
      <c r="B7" s="129" t="s">
        <v>88</v>
      </c>
      <c r="C7" s="130"/>
      <c r="D7" s="130"/>
      <c r="E7" s="130"/>
      <c r="F7" s="130"/>
      <c r="G7" s="130"/>
      <c r="H7" s="130"/>
      <c r="I7" s="130"/>
      <c r="J7" s="130"/>
      <c r="K7" s="131"/>
    </row>
    <row r="8" spans="1:11" s="3" customFormat="1" ht="78.75">
      <c r="A8" s="2"/>
      <c r="B8" s="21" t="s">
        <v>108</v>
      </c>
      <c r="C8" s="29" t="s">
        <v>42</v>
      </c>
      <c r="D8" s="29" t="s">
        <v>111</v>
      </c>
      <c r="E8" s="29" t="s">
        <v>61</v>
      </c>
      <c r="F8" s="29" t="s">
        <v>95</v>
      </c>
      <c r="G8" s="29" t="s">
        <v>185</v>
      </c>
      <c r="H8" s="29" t="s">
        <v>184</v>
      </c>
      <c r="I8" s="29" t="s">
        <v>57</v>
      </c>
      <c r="J8" s="29" t="s">
        <v>137</v>
      </c>
      <c r="K8" s="30" t="s">
        <v>139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192</v>
      </c>
      <c r="H9" s="15"/>
      <c r="I9" s="15" t="s">
        <v>188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19" t="s">
        <v>45</v>
      </c>
      <c r="C11" s="88"/>
      <c r="D11" s="88"/>
      <c r="E11" s="88"/>
      <c r="F11" s="88"/>
      <c r="G11" s="88"/>
      <c r="H11" s="88"/>
      <c r="I11" s="120">
        <v>0</v>
      </c>
      <c r="J11" s="121">
        <v>0</v>
      </c>
      <c r="K11" s="121">
        <v>0</v>
      </c>
    </row>
    <row r="12" spans="1:11">
      <c r="B12" s="116" t="s">
        <v>200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1:11">
      <c r="B13" s="116" t="s">
        <v>104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1:11">
      <c r="B14" s="116" t="s">
        <v>183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1:11">
      <c r="B15" s="116" t="s">
        <v>191</v>
      </c>
      <c r="C15" s="88"/>
      <c r="D15" s="88"/>
      <c r="E15" s="88"/>
      <c r="F15" s="88"/>
      <c r="G15" s="88"/>
      <c r="H15" s="88"/>
      <c r="I15" s="88"/>
      <c r="J15" s="88"/>
      <c r="K15" s="88"/>
    </row>
    <row r="16" spans="1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14"/>
      <c r="C111" s="123"/>
      <c r="D111" s="123"/>
      <c r="E111" s="123"/>
      <c r="F111" s="123"/>
      <c r="G111" s="123"/>
      <c r="H111" s="123"/>
      <c r="I111" s="115"/>
      <c r="J111" s="115"/>
      <c r="K111" s="123"/>
    </row>
    <row r="112" spans="2:11">
      <c r="B112" s="114"/>
      <c r="C112" s="123"/>
      <c r="D112" s="123"/>
      <c r="E112" s="123"/>
      <c r="F112" s="123"/>
      <c r="G112" s="123"/>
      <c r="H112" s="123"/>
      <c r="I112" s="115"/>
      <c r="J112" s="115"/>
      <c r="K112" s="123"/>
    </row>
    <row r="113" spans="2:11">
      <c r="B113" s="114"/>
      <c r="C113" s="123"/>
      <c r="D113" s="123"/>
      <c r="E113" s="123"/>
      <c r="F113" s="123"/>
      <c r="G113" s="123"/>
      <c r="H113" s="123"/>
      <c r="I113" s="115"/>
      <c r="J113" s="115"/>
      <c r="K113" s="123"/>
    </row>
    <row r="114" spans="2:11">
      <c r="B114" s="114"/>
      <c r="C114" s="123"/>
      <c r="D114" s="123"/>
      <c r="E114" s="123"/>
      <c r="F114" s="123"/>
      <c r="G114" s="123"/>
      <c r="H114" s="123"/>
      <c r="I114" s="115"/>
      <c r="J114" s="115"/>
      <c r="K114" s="123"/>
    </row>
    <row r="115" spans="2:11">
      <c r="B115" s="114"/>
      <c r="C115" s="123"/>
      <c r="D115" s="123"/>
      <c r="E115" s="123"/>
      <c r="F115" s="123"/>
      <c r="G115" s="123"/>
      <c r="H115" s="123"/>
      <c r="I115" s="115"/>
      <c r="J115" s="115"/>
      <c r="K115" s="123"/>
    </row>
    <row r="116" spans="2:11">
      <c r="B116" s="114"/>
      <c r="C116" s="123"/>
      <c r="D116" s="123"/>
      <c r="E116" s="123"/>
      <c r="F116" s="123"/>
      <c r="G116" s="123"/>
      <c r="H116" s="123"/>
      <c r="I116" s="115"/>
      <c r="J116" s="115"/>
      <c r="K116" s="123"/>
    </row>
    <row r="117" spans="2:11">
      <c r="B117" s="114"/>
      <c r="C117" s="123"/>
      <c r="D117" s="123"/>
      <c r="E117" s="123"/>
      <c r="F117" s="123"/>
      <c r="G117" s="123"/>
      <c r="H117" s="123"/>
      <c r="I117" s="115"/>
      <c r="J117" s="115"/>
      <c r="K117" s="123"/>
    </row>
    <row r="118" spans="2:11">
      <c r="B118" s="114"/>
      <c r="C118" s="123"/>
      <c r="D118" s="123"/>
      <c r="E118" s="123"/>
      <c r="F118" s="123"/>
      <c r="G118" s="123"/>
      <c r="H118" s="123"/>
      <c r="I118" s="115"/>
      <c r="J118" s="115"/>
      <c r="K118" s="123"/>
    </row>
    <row r="119" spans="2:11">
      <c r="B119" s="114"/>
      <c r="C119" s="123"/>
      <c r="D119" s="123"/>
      <c r="E119" s="123"/>
      <c r="F119" s="123"/>
      <c r="G119" s="123"/>
      <c r="H119" s="123"/>
      <c r="I119" s="115"/>
      <c r="J119" s="115"/>
      <c r="K119" s="123"/>
    </row>
    <row r="120" spans="2:11">
      <c r="B120" s="114"/>
      <c r="C120" s="123"/>
      <c r="D120" s="123"/>
      <c r="E120" s="123"/>
      <c r="F120" s="123"/>
      <c r="G120" s="123"/>
      <c r="H120" s="123"/>
      <c r="I120" s="115"/>
      <c r="J120" s="115"/>
      <c r="K120" s="123"/>
    </row>
    <row r="121" spans="2:11">
      <c r="B121" s="114"/>
      <c r="C121" s="123"/>
      <c r="D121" s="123"/>
      <c r="E121" s="123"/>
      <c r="F121" s="123"/>
      <c r="G121" s="123"/>
      <c r="H121" s="123"/>
      <c r="I121" s="115"/>
      <c r="J121" s="115"/>
      <c r="K121" s="123"/>
    </row>
    <row r="122" spans="2:11">
      <c r="B122" s="114"/>
      <c r="C122" s="123"/>
      <c r="D122" s="123"/>
      <c r="E122" s="123"/>
      <c r="F122" s="123"/>
      <c r="G122" s="123"/>
      <c r="H122" s="123"/>
      <c r="I122" s="115"/>
      <c r="J122" s="115"/>
      <c r="K122" s="123"/>
    </row>
    <row r="123" spans="2:11">
      <c r="B123" s="114"/>
      <c r="C123" s="123"/>
      <c r="D123" s="123"/>
      <c r="E123" s="123"/>
      <c r="F123" s="123"/>
      <c r="G123" s="123"/>
      <c r="H123" s="123"/>
      <c r="I123" s="115"/>
      <c r="J123" s="115"/>
      <c r="K123" s="123"/>
    </row>
    <row r="124" spans="2:11">
      <c r="B124" s="114"/>
      <c r="C124" s="123"/>
      <c r="D124" s="123"/>
      <c r="E124" s="123"/>
      <c r="F124" s="123"/>
      <c r="G124" s="123"/>
      <c r="H124" s="123"/>
      <c r="I124" s="115"/>
      <c r="J124" s="115"/>
      <c r="K124" s="123"/>
    </row>
    <row r="125" spans="2:11">
      <c r="B125" s="114"/>
      <c r="C125" s="123"/>
      <c r="D125" s="123"/>
      <c r="E125" s="123"/>
      <c r="F125" s="123"/>
      <c r="G125" s="123"/>
      <c r="H125" s="123"/>
      <c r="I125" s="115"/>
      <c r="J125" s="115"/>
      <c r="K125" s="123"/>
    </row>
    <row r="126" spans="2:11">
      <c r="B126" s="114"/>
      <c r="C126" s="123"/>
      <c r="D126" s="123"/>
      <c r="E126" s="123"/>
      <c r="F126" s="123"/>
      <c r="G126" s="123"/>
      <c r="H126" s="123"/>
      <c r="I126" s="115"/>
      <c r="J126" s="115"/>
      <c r="K126" s="123"/>
    </row>
    <row r="127" spans="2:11">
      <c r="B127" s="114"/>
      <c r="C127" s="123"/>
      <c r="D127" s="123"/>
      <c r="E127" s="123"/>
      <c r="F127" s="123"/>
      <c r="G127" s="123"/>
      <c r="H127" s="123"/>
      <c r="I127" s="115"/>
      <c r="J127" s="115"/>
      <c r="K127" s="123"/>
    </row>
    <row r="128" spans="2:11">
      <c r="B128" s="114"/>
      <c r="C128" s="123"/>
      <c r="D128" s="123"/>
      <c r="E128" s="123"/>
      <c r="F128" s="123"/>
      <c r="G128" s="123"/>
      <c r="H128" s="123"/>
      <c r="I128" s="115"/>
      <c r="J128" s="115"/>
      <c r="K128" s="123"/>
    </row>
    <row r="129" spans="2:11">
      <c r="B129" s="114"/>
      <c r="C129" s="123"/>
      <c r="D129" s="123"/>
      <c r="E129" s="123"/>
      <c r="F129" s="123"/>
      <c r="G129" s="123"/>
      <c r="H129" s="123"/>
      <c r="I129" s="115"/>
      <c r="J129" s="115"/>
      <c r="K129" s="123"/>
    </row>
    <row r="130" spans="2:11">
      <c r="B130" s="114"/>
      <c r="C130" s="123"/>
      <c r="D130" s="123"/>
      <c r="E130" s="123"/>
      <c r="F130" s="123"/>
      <c r="G130" s="123"/>
      <c r="H130" s="123"/>
      <c r="I130" s="115"/>
      <c r="J130" s="115"/>
      <c r="K130" s="123"/>
    </row>
    <row r="131" spans="2:11">
      <c r="B131" s="114"/>
      <c r="C131" s="123"/>
      <c r="D131" s="123"/>
      <c r="E131" s="123"/>
      <c r="F131" s="123"/>
      <c r="G131" s="123"/>
      <c r="H131" s="123"/>
      <c r="I131" s="115"/>
      <c r="J131" s="115"/>
      <c r="K131" s="123"/>
    </row>
    <row r="132" spans="2:11">
      <c r="B132" s="114"/>
      <c r="C132" s="123"/>
      <c r="D132" s="123"/>
      <c r="E132" s="123"/>
      <c r="F132" s="123"/>
      <c r="G132" s="123"/>
      <c r="H132" s="123"/>
      <c r="I132" s="115"/>
      <c r="J132" s="115"/>
      <c r="K132" s="123"/>
    </row>
    <row r="133" spans="2:11">
      <c r="B133" s="114"/>
      <c r="C133" s="123"/>
      <c r="D133" s="123"/>
      <c r="E133" s="123"/>
      <c r="F133" s="123"/>
      <c r="G133" s="123"/>
      <c r="H133" s="123"/>
      <c r="I133" s="115"/>
      <c r="J133" s="115"/>
      <c r="K133" s="123"/>
    </row>
    <row r="134" spans="2:11">
      <c r="B134" s="114"/>
      <c r="C134" s="123"/>
      <c r="D134" s="123"/>
      <c r="E134" s="123"/>
      <c r="F134" s="123"/>
      <c r="G134" s="123"/>
      <c r="H134" s="123"/>
      <c r="I134" s="115"/>
      <c r="J134" s="115"/>
      <c r="K134" s="123"/>
    </row>
    <row r="135" spans="2:11">
      <c r="B135" s="114"/>
      <c r="C135" s="123"/>
      <c r="D135" s="123"/>
      <c r="E135" s="123"/>
      <c r="F135" s="123"/>
      <c r="G135" s="123"/>
      <c r="H135" s="123"/>
      <c r="I135" s="115"/>
      <c r="J135" s="115"/>
      <c r="K135" s="123"/>
    </row>
    <row r="136" spans="2:11">
      <c r="B136" s="114"/>
      <c r="C136" s="123"/>
      <c r="D136" s="123"/>
      <c r="E136" s="123"/>
      <c r="F136" s="123"/>
      <c r="G136" s="123"/>
      <c r="H136" s="123"/>
      <c r="I136" s="115"/>
      <c r="J136" s="115"/>
      <c r="K136" s="123"/>
    </row>
    <row r="137" spans="2:11">
      <c r="B137" s="114"/>
      <c r="C137" s="123"/>
      <c r="D137" s="123"/>
      <c r="E137" s="123"/>
      <c r="F137" s="123"/>
      <c r="G137" s="123"/>
      <c r="H137" s="123"/>
      <c r="I137" s="115"/>
      <c r="J137" s="115"/>
      <c r="K137" s="123"/>
    </row>
    <row r="138" spans="2:11">
      <c r="B138" s="114"/>
      <c r="C138" s="123"/>
      <c r="D138" s="123"/>
      <c r="E138" s="123"/>
      <c r="F138" s="123"/>
      <c r="G138" s="123"/>
      <c r="H138" s="123"/>
      <c r="I138" s="115"/>
      <c r="J138" s="115"/>
      <c r="K138" s="123"/>
    </row>
    <row r="139" spans="2:11">
      <c r="B139" s="114"/>
      <c r="C139" s="123"/>
      <c r="D139" s="123"/>
      <c r="E139" s="123"/>
      <c r="F139" s="123"/>
      <c r="G139" s="123"/>
      <c r="H139" s="123"/>
      <c r="I139" s="115"/>
      <c r="J139" s="115"/>
      <c r="K139" s="123"/>
    </row>
    <row r="140" spans="2:11">
      <c r="B140" s="114"/>
      <c r="C140" s="123"/>
      <c r="D140" s="123"/>
      <c r="E140" s="123"/>
      <c r="F140" s="123"/>
      <c r="G140" s="123"/>
      <c r="H140" s="123"/>
      <c r="I140" s="115"/>
      <c r="J140" s="115"/>
      <c r="K140" s="123"/>
    </row>
    <row r="141" spans="2:11">
      <c r="B141" s="114"/>
      <c r="C141" s="123"/>
      <c r="D141" s="123"/>
      <c r="E141" s="123"/>
      <c r="F141" s="123"/>
      <c r="G141" s="123"/>
      <c r="H141" s="123"/>
      <c r="I141" s="115"/>
      <c r="J141" s="115"/>
      <c r="K141" s="123"/>
    </row>
    <row r="142" spans="2:11">
      <c r="B142" s="114"/>
      <c r="C142" s="123"/>
      <c r="D142" s="123"/>
      <c r="E142" s="123"/>
      <c r="F142" s="123"/>
      <c r="G142" s="123"/>
      <c r="H142" s="123"/>
      <c r="I142" s="115"/>
      <c r="J142" s="115"/>
      <c r="K142" s="123"/>
    </row>
    <row r="143" spans="2:11">
      <c r="B143" s="114"/>
      <c r="C143" s="123"/>
      <c r="D143" s="123"/>
      <c r="E143" s="123"/>
      <c r="F143" s="123"/>
      <c r="G143" s="123"/>
      <c r="H143" s="123"/>
      <c r="I143" s="115"/>
      <c r="J143" s="115"/>
      <c r="K143" s="123"/>
    </row>
    <row r="144" spans="2:11">
      <c r="B144" s="114"/>
      <c r="C144" s="123"/>
      <c r="D144" s="123"/>
      <c r="E144" s="123"/>
      <c r="F144" s="123"/>
      <c r="G144" s="123"/>
      <c r="H144" s="123"/>
      <c r="I144" s="115"/>
      <c r="J144" s="115"/>
      <c r="K144" s="123"/>
    </row>
    <row r="145" spans="2:11">
      <c r="B145" s="114"/>
      <c r="C145" s="123"/>
      <c r="D145" s="123"/>
      <c r="E145" s="123"/>
      <c r="F145" s="123"/>
      <c r="G145" s="123"/>
      <c r="H145" s="123"/>
      <c r="I145" s="115"/>
      <c r="J145" s="115"/>
      <c r="K145" s="123"/>
    </row>
    <row r="146" spans="2:11">
      <c r="B146" s="114"/>
      <c r="C146" s="123"/>
      <c r="D146" s="123"/>
      <c r="E146" s="123"/>
      <c r="F146" s="123"/>
      <c r="G146" s="123"/>
      <c r="H146" s="123"/>
      <c r="I146" s="115"/>
      <c r="J146" s="115"/>
      <c r="K146" s="123"/>
    </row>
    <row r="147" spans="2:11">
      <c r="B147" s="114"/>
      <c r="C147" s="123"/>
      <c r="D147" s="123"/>
      <c r="E147" s="123"/>
      <c r="F147" s="123"/>
      <c r="G147" s="123"/>
      <c r="H147" s="123"/>
      <c r="I147" s="115"/>
      <c r="J147" s="115"/>
      <c r="K147" s="123"/>
    </row>
    <row r="148" spans="2:11">
      <c r="B148" s="114"/>
      <c r="C148" s="123"/>
      <c r="D148" s="123"/>
      <c r="E148" s="123"/>
      <c r="F148" s="123"/>
      <c r="G148" s="123"/>
      <c r="H148" s="123"/>
      <c r="I148" s="115"/>
      <c r="J148" s="115"/>
      <c r="K148" s="123"/>
    </row>
    <row r="149" spans="2:11">
      <c r="B149" s="114"/>
      <c r="C149" s="123"/>
      <c r="D149" s="123"/>
      <c r="E149" s="123"/>
      <c r="F149" s="123"/>
      <c r="G149" s="123"/>
      <c r="H149" s="123"/>
      <c r="I149" s="115"/>
      <c r="J149" s="115"/>
      <c r="K149" s="123"/>
    </row>
    <row r="150" spans="2:11">
      <c r="B150" s="114"/>
      <c r="C150" s="123"/>
      <c r="D150" s="123"/>
      <c r="E150" s="123"/>
      <c r="F150" s="123"/>
      <c r="G150" s="123"/>
      <c r="H150" s="123"/>
      <c r="I150" s="115"/>
      <c r="J150" s="115"/>
      <c r="K150" s="123"/>
    </row>
    <row r="151" spans="2:11">
      <c r="B151" s="114"/>
      <c r="C151" s="123"/>
      <c r="D151" s="123"/>
      <c r="E151" s="123"/>
      <c r="F151" s="123"/>
      <c r="G151" s="123"/>
      <c r="H151" s="123"/>
      <c r="I151" s="115"/>
      <c r="J151" s="115"/>
      <c r="K151" s="123"/>
    </row>
    <row r="152" spans="2:11">
      <c r="B152" s="114"/>
      <c r="C152" s="123"/>
      <c r="D152" s="123"/>
      <c r="E152" s="123"/>
      <c r="F152" s="123"/>
      <c r="G152" s="123"/>
      <c r="H152" s="123"/>
      <c r="I152" s="115"/>
      <c r="J152" s="115"/>
      <c r="K152" s="123"/>
    </row>
    <row r="153" spans="2:11">
      <c r="B153" s="114"/>
      <c r="C153" s="123"/>
      <c r="D153" s="123"/>
      <c r="E153" s="123"/>
      <c r="F153" s="123"/>
      <c r="G153" s="123"/>
      <c r="H153" s="123"/>
      <c r="I153" s="115"/>
      <c r="J153" s="115"/>
      <c r="K153" s="123"/>
    </row>
    <row r="154" spans="2:11">
      <c r="B154" s="114"/>
      <c r="C154" s="123"/>
      <c r="D154" s="123"/>
      <c r="E154" s="123"/>
      <c r="F154" s="123"/>
      <c r="G154" s="123"/>
      <c r="H154" s="123"/>
      <c r="I154" s="115"/>
      <c r="J154" s="115"/>
      <c r="K154" s="123"/>
    </row>
    <row r="155" spans="2:11">
      <c r="B155" s="114"/>
      <c r="C155" s="123"/>
      <c r="D155" s="123"/>
      <c r="E155" s="123"/>
      <c r="F155" s="123"/>
      <c r="G155" s="123"/>
      <c r="H155" s="123"/>
      <c r="I155" s="115"/>
      <c r="J155" s="115"/>
      <c r="K155" s="123"/>
    </row>
    <row r="156" spans="2:11">
      <c r="B156" s="114"/>
      <c r="C156" s="123"/>
      <c r="D156" s="123"/>
      <c r="E156" s="123"/>
      <c r="F156" s="123"/>
      <c r="G156" s="123"/>
      <c r="H156" s="123"/>
      <c r="I156" s="115"/>
      <c r="J156" s="115"/>
      <c r="K156" s="123"/>
    </row>
    <row r="157" spans="2:11">
      <c r="B157" s="114"/>
      <c r="C157" s="123"/>
      <c r="D157" s="123"/>
      <c r="E157" s="123"/>
      <c r="F157" s="123"/>
      <c r="G157" s="123"/>
      <c r="H157" s="123"/>
      <c r="I157" s="115"/>
      <c r="J157" s="115"/>
      <c r="K157" s="123"/>
    </row>
    <row r="158" spans="2:11">
      <c r="B158" s="114"/>
      <c r="C158" s="123"/>
      <c r="D158" s="123"/>
      <c r="E158" s="123"/>
      <c r="F158" s="123"/>
      <c r="G158" s="123"/>
      <c r="H158" s="123"/>
      <c r="I158" s="115"/>
      <c r="J158" s="115"/>
      <c r="K158" s="123"/>
    </row>
    <row r="159" spans="2:11">
      <c r="B159" s="114"/>
      <c r="C159" s="123"/>
      <c r="D159" s="123"/>
      <c r="E159" s="123"/>
      <c r="F159" s="123"/>
      <c r="G159" s="123"/>
      <c r="H159" s="123"/>
      <c r="I159" s="115"/>
      <c r="J159" s="115"/>
      <c r="K159" s="123"/>
    </row>
    <row r="160" spans="2:11">
      <c r="B160" s="114"/>
      <c r="C160" s="123"/>
      <c r="D160" s="123"/>
      <c r="E160" s="123"/>
      <c r="F160" s="123"/>
      <c r="G160" s="123"/>
      <c r="H160" s="123"/>
      <c r="I160" s="115"/>
      <c r="J160" s="115"/>
      <c r="K160" s="123"/>
    </row>
    <row r="161" spans="2:11">
      <c r="B161" s="114"/>
      <c r="C161" s="123"/>
      <c r="D161" s="123"/>
      <c r="E161" s="123"/>
      <c r="F161" s="123"/>
      <c r="G161" s="123"/>
      <c r="H161" s="123"/>
      <c r="I161" s="115"/>
      <c r="J161" s="115"/>
      <c r="K161" s="123"/>
    </row>
    <row r="162" spans="2:11">
      <c r="B162" s="114"/>
      <c r="C162" s="123"/>
      <c r="D162" s="123"/>
      <c r="E162" s="123"/>
      <c r="F162" s="123"/>
      <c r="G162" s="123"/>
      <c r="H162" s="123"/>
      <c r="I162" s="115"/>
      <c r="J162" s="115"/>
      <c r="K162" s="123"/>
    </row>
    <row r="163" spans="2:11">
      <c r="B163" s="114"/>
      <c r="C163" s="123"/>
      <c r="D163" s="123"/>
      <c r="E163" s="123"/>
      <c r="F163" s="123"/>
      <c r="G163" s="123"/>
      <c r="H163" s="123"/>
      <c r="I163" s="115"/>
      <c r="J163" s="115"/>
      <c r="K163" s="123"/>
    </row>
    <row r="164" spans="2:11">
      <c r="B164" s="114"/>
      <c r="C164" s="123"/>
      <c r="D164" s="123"/>
      <c r="E164" s="123"/>
      <c r="F164" s="123"/>
      <c r="G164" s="123"/>
      <c r="H164" s="123"/>
      <c r="I164" s="115"/>
      <c r="J164" s="115"/>
      <c r="K164" s="123"/>
    </row>
    <row r="165" spans="2:11">
      <c r="B165" s="114"/>
      <c r="C165" s="123"/>
      <c r="D165" s="123"/>
      <c r="E165" s="123"/>
      <c r="F165" s="123"/>
      <c r="G165" s="123"/>
      <c r="H165" s="123"/>
      <c r="I165" s="115"/>
      <c r="J165" s="115"/>
      <c r="K165" s="123"/>
    </row>
    <row r="166" spans="2:11">
      <c r="B166" s="114"/>
      <c r="C166" s="123"/>
      <c r="D166" s="123"/>
      <c r="E166" s="123"/>
      <c r="F166" s="123"/>
      <c r="G166" s="123"/>
      <c r="H166" s="123"/>
      <c r="I166" s="115"/>
      <c r="J166" s="115"/>
      <c r="K166" s="123"/>
    </row>
    <row r="167" spans="2:11">
      <c r="B167" s="114"/>
      <c r="C167" s="123"/>
      <c r="D167" s="123"/>
      <c r="E167" s="123"/>
      <c r="F167" s="123"/>
      <c r="G167" s="123"/>
      <c r="H167" s="123"/>
      <c r="I167" s="115"/>
      <c r="J167" s="115"/>
      <c r="K167" s="123"/>
    </row>
    <row r="168" spans="2:11">
      <c r="B168" s="114"/>
      <c r="C168" s="123"/>
      <c r="D168" s="123"/>
      <c r="E168" s="123"/>
      <c r="F168" s="123"/>
      <c r="G168" s="123"/>
      <c r="H168" s="123"/>
      <c r="I168" s="115"/>
      <c r="J168" s="115"/>
      <c r="K168" s="123"/>
    </row>
    <row r="169" spans="2:11">
      <c r="B169" s="114"/>
      <c r="C169" s="123"/>
      <c r="D169" s="123"/>
      <c r="E169" s="123"/>
      <c r="F169" s="123"/>
      <c r="G169" s="123"/>
      <c r="H169" s="123"/>
      <c r="I169" s="115"/>
      <c r="J169" s="115"/>
      <c r="K169" s="123"/>
    </row>
    <row r="170" spans="2:11">
      <c r="B170" s="114"/>
      <c r="C170" s="123"/>
      <c r="D170" s="123"/>
      <c r="E170" s="123"/>
      <c r="F170" s="123"/>
      <c r="G170" s="123"/>
      <c r="H170" s="123"/>
      <c r="I170" s="115"/>
      <c r="J170" s="115"/>
      <c r="K170" s="123"/>
    </row>
    <row r="171" spans="2:11">
      <c r="B171" s="114"/>
      <c r="C171" s="123"/>
      <c r="D171" s="123"/>
      <c r="E171" s="123"/>
      <c r="F171" s="123"/>
      <c r="G171" s="123"/>
      <c r="H171" s="123"/>
      <c r="I171" s="115"/>
      <c r="J171" s="115"/>
      <c r="K171" s="123"/>
    </row>
    <row r="172" spans="2:11">
      <c r="B172" s="114"/>
      <c r="C172" s="123"/>
      <c r="D172" s="123"/>
      <c r="E172" s="123"/>
      <c r="F172" s="123"/>
      <c r="G172" s="123"/>
      <c r="H172" s="123"/>
      <c r="I172" s="115"/>
      <c r="J172" s="115"/>
      <c r="K172" s="123"/>
    </row>
    <row r="173" spans="2:11">
      <c r="B173" s="114"/>
      <c r="C173" s="123"/>
      <c r="D173" s="123"/>
      <c r="E173" s="123"/>
      <c r="F173" s="123"/>
      <c r="G173" s="123"/>
      <c r="H173" s="123"/>
      <c r="I173" s="115"/>
      <c r="J173" s="115"/>
      <c r="K173" s="123"/>
    </row>
    <row r="174" spans="2:11">
      <c r="B174" s="114"/>
      <c r="C174" s="123"/>
      <c r="D174" s="123"/>
      <c r="E174" s="123"/>
      <c r="F174" s="123"/>
      <c r="G174" s="123"/>
      <c r="H174" s="123"/>
      <c r="I174" s="115"/>
      <c r="J174" s="115"/>
      <c r="K174" s="123"/>
    </row>
    <row r="175" spans="2:11">
      <c r="B175" s="114"/>
      <c r="C175" s="123"/>
      <c r="D175" s="123"/>
      <c r="E175" s="123"/>
      <c r="F175" s="123"/>
      <c r="G175" s="123"/>
      <c r="H175" s="123"/>
      <c r="I175" s="115"/>
      <c r="J175" s="115"/>
      <c r="K175" s="123"/>
    </row>
    <row r="176" spans="2:11">
      <c r="B176" s="114"/>
      <c r="C176" s="123"/>
      <c r="D176" s="123"/>
      <c r="E176" s="123"/>
      <c r="F176" s="123"/>
      <c r="G176" s="123"/>
      <c r="H176" s="123"/>
      <c r="I176" s="115"/>
      <c r="J176" s="115"/>
      <c r="K176" s="123"/>
    </row>
    <row r="177" spans="2:11">
      <c r="B177" s="114"/>
      <c r="C177" s="123"/>
      <c r="D177" s="123"/>
      <c r="E177" s="123"/>
      <c r="F177" s="123"/>
      <c r="G177" s="123"/>
      <c r="H177" s="123"/>
      <c r="I177" s="115"/>
      <c r="J177" s="115"/>
      <c r="K177" s="123"/>
    </row>
    <row r="178" spans="2:11">
      <c r="B178" s="114"/>
      <c r="C178" s="123"/>
      <c r="D178" s="123"/>
      <c r="E178" s="123"/>
      <c r="F178" s="123"/>
      <c r="G178" s="123"/>
      <c r="H178" s="123"/>
      <c r="I178" s="115"/>
      <c r="J178" s="115"/>
      <c r="K178" s="123"/>
    </row>
    <row r="179" spans="2:11">
      <c r="B179" s="114"/>
      <c r="C179" s="123"/>
      <c r="D179" s="123"/>
      <c r="E179" s="123"/>
      <c r="F179" s="123"/>
      <c r="G179" s="123"/>
      <c r="H179" s="123"/>
      <c r="I179" s="115"/>
      <c r="J179" s="115"/>
      <c r="K179" s="123"/>
    </row>
    <row r="180" spans="2:11">
      <c r="B180" s="114"/>
      <c r="C180" s="123"/>
      <c r="D180" s="123"/>
      <c r="E180" s="123"/>
      <c r="F180" s="123"/>
      <c r="G180" s="123"/>
      <c r="H180" s="123"/>
      <c r="I180" s="115"/>
      <c r="J180" s="115"/>
      <c r="K180" s="123"/>
    </row>
    <row r="181" spans="2:11">
      <c r="B181" s="114"/>
      <c r="C181" s="123"/>
      <c r="D181" s="123"/>
      <c r="E181" s="123"/>
      <c r="F181" s="123"/>
      <c r="G181" s="123"/>
      <c r="H181" s="123"/>
      <c r="I181" s="115"/>
      <c r="J181" s="115"/>
      <c r="K181" s="123"/>
    </row>
    <row r="182" spans="2:11">
      <c r="B182" s="114"/>
      <c r="C182" s="123"/>
      <c r="D182" s="123"/>
      <c r="E182" s="123"/>
      <c r="F182" s="123"/>
      <c r="G182" s="123"/>
      <c r="H182" s="123"/>
      <c r="I182" s="115"/>
      <c r="J182" s="115"/>
      <c r="K182" s="123"/>
    </row>
    <row r="183" spans="2:11">
      <c r="B183" s="114"/>
      <c r="C183" s="123"/>
      <c r="D183" s="123"/>
      <c r="E183" s="123"/>
      <c r="F183" s="123"/>
      <c r="G183" s="123"/>
      <c r="H183" s="123"/>
      <c r="I183" s="115"/>
      <c r="J183" s="115"/>
      <c r="K183" s="123"/>
    </row>
    <row r="184" spans="2:11">
      <c r="B184" s="114"/>
      <c r="C184" s="123"/>
      <c r="D184" s="123"/>
      <c r="E184" s="123"/>
      <c r="F184" s="123"/>
      <c r="G184" s="123"/>
      <c r="H184" s="123"/>
      <c r="I184" s="115"/>
      <c r="J184" s="115"/>
      <c r="K184" s="123"/>
    </row>
    <row r="185" spans="2:11">
      <c r="B185" s="114"/>
      <c r="C185" s="123"/>
      <c r="D185" s="123"/>
      <c r="E185" s="123"/>
      <c r="F185" s="123"/>
      <c r="G185" s="123"/>
      <c r="H185" s="123"/>
      <c r="I185" s="115"/>
      <c r="J185" s="115"/>
      <c r="K185" s="123"/>
    </row>
    <row r="186" spans="2:11">
      <c r="B186" s="114"/>
      <c r="C186" s="123"/>
      <c r="D186" s="123"/>
      <c r="E186" s="123"/>
      <c r="F186" s="123"/>
      <c r="G186" s="123"/>
      <c r="H186" s="123"/>
      <c r="I186" s="115"/>
      <c r="J186" s="115"/>
      <c r="K186" s="123"/>
    </row>
    <row r="187" spans="2:11">
      <c r="B187" s="114"/>
      <c r="C187" s="123"/>
      <c r="D187" s="123"/>
      <c r="E187" s="123"/>
      <c r="F187" s="123"/>
      <c r="G187" s="123"/>
      <c r="H187" s="123"/>
      <c r="I187" s="115"/>
      <c r="J187" s="115"/>
      <c r="K187" s="123"/>
    </row>
    <row r="188" spans="2:11">
      <c r="B188" s="114"/>
      <c r="C188" s="123"/>
      <c r="D188" s="123"/>
      <c r="E188" s="123"/>
      <c r="F188" s="123"/>
      <c r="G188" s="123"/>
      <c r="H188" s="123"/>
      <c r="I188" s="115"/>
      <c r="J188" s="115"/>
      <c r="K188" s="123"/>
    </row>
    <row r="189" spans="2:11">
      <c r="B189" s="114"/>
      <c r="C189" s="123"/>
      <c r="D189" s="123"/>
      <c r="E189" s="123"/>
      <c r="F189" s="123"/>
      <c r="G189" s="123"/>
      <c r="H189" s="123"/>
      <c r="I189" s="115"/>
      <c r="J189" s="115"/>
      <c r="K189" s="123"/>
    </row>
    <row r="190" spans="2:11">
      <c r="B190" s="114"/>
      <c r="C190" s="123"/>
      <c r="D190" s="123"/>
      <c r="E190" s="123"/>
      <c r="F190" s="123"/>
      <c r="G190" s="123"/>
      <c r="H190" s="123"/>
      <c r="I190" s="115"/>
      <c r="J190" s="115"/>
      <c r="K190" s="123"/>
    </row>
    <row r="191" spans="2:11">
      <c r="B191" s="114"/>
      <c r="C191" s="123"/>
      <c r="D191" s="123"/>
      <c r="E191" s="123"/>
      <c r="F191" s="123"/>
      <c r="G191" s="123"/>
      <c r="H191" s="123"/>
      <c r="I191" s="115"/>
      <c r="J191" s="115"/>
      <c r="K191" s="123"/>
    </row>
    <row r="192" spans="2:11">
      <c r="B192" s="114"/>
      <c r="C192" s="123"/>
      <c r="D192" s="123"/>
      <c r="E192" s="123"/>
      <c r="F192" s="123"/>
      <c r="G192" s="123"/>
      <c r="H192" s="123"/>
      <c r="I192" s="115"/>
      <c r="J192" s="115"/>
      <c r="K192" s="123"/>
    </row>
    <row r="193" spans="2:11">
      <c r="B193" s="114"/>
      <c r="C193" s="123"/>
      <c r="D193" s="123"/>
      <c r="E193" s="123"/>
      <c r="F193" s="123"/>
      <c r="G193" s="123"/>
      <c r="H193" s="123"/>
      <c r="I193" s="115"/>
      <c r="J193" s="115"/>
      <c r="K193" s="123"/>
    </row>
    <row r="194" spans="2:11">
      <c r="B194" s="114"/>
      <c r="C194" s="123"/>
      <c r="D194" s="123"/>
      <c r="E194" s="123"/>
      <c r="F194" s="123"/>
      <c r="G194" s="123"/>
      <c r="H194" s="123"/>
      <c r="I194" s="115"/>
      <c r="J194" s="115"/>
      <c r="K194" s="123"/>
    </row>
    <row r="195" spans="2:11">
      <c r="B195" s="114"/>
      <c r="C195" s="123"/>
      <c r="D195" s="123"/>
      <c r="E195" s="123"/>
      <c r="F195" s="123"/>
      <c r="G195" s="123"/>
      <c r="H195" s="123"/>
      <c r="I195" s="115"/>
      <c r="J195" s="115"/>
      <c r="K195" s="123"/>
    </row>
    <row r="196" spans="2:11">
      <c r="B196" s="114"/>
      <c r="C196" s="123"/>
      <c r="D196" s="123"/>
      <c r="E196" s="123"/>
      <c r="F196" s="123"/>
      <c r="G196" s="123"/>
      <c r="H196" s="123"/>
      <c r="I196" s="115"/>
      <c r="J196" s="115"/>
      <c r="K196" s="123"/>
    </row>
    <row r="197" spans="2:11">
      <c r="B197" s="114"/>
      <c r="C197" s="123"/>
      <c r="D197" s="123"/>
      <c r="E197" s="123"/>
      <c r="F197" s="123"/>
      <c r="G197" s="123"/>
      <c r="H197" s="123"/>
      <c r="I197" s="115"/>
      <c r="J197" s="115"/>
      <c r="K197" s="123"/>
    </row>
    <row r="198" spans="2:11">
      <c r="B198" s="114"/>
      <c r="C198" s="123"/>
      <c r="D198" s="123"/>
      <c r="E198" s="123"/>
      <c r="F198" s="123"/>
      <c r="G198" s="123"/>
      <c r="H198" s="123"/>
      <c r="I198" s="115"/>
      <c r="J198" s="115"/>
      <c r="K198" s="123"/>
    </row>
    <row r="199" spans="2:11">
      <c r="B199" s="114"/>
      <c r="C199" s="123"/>
      <c r="D199" s="123"/>
      <c r="E199" s="123"/>
      <c r="F199" s="123"/>
      <c r="G199" s="123"/>
      <c r="H199" s="123"/>
      <c r="I199" s="115"/>
      <c r="J199" s="115"/>
      <c r="K199" s="123"/>
    </row>
    <row r="200" spans="2:11">
      <c r="B200" s="114"/>
      <c r="C200" s="123"/>
      <c r="D200" s="123"/>
      <c r="E200" s="123"/>
      <c r="F200" s="123"/>
      <c r="G200" s="123"/>
      <c r="H200" s="123"/>
      <c r="I200" s="115"/>
      <c r="J200" s="115"/>
      <c r="K200" s="123"/>
    </row>
    <row r="201" spans="2:11">
      <c r="B201" s="114"/>
      <c r="C201" s="123"/>
      <c r="D201" s="123"/>
      <c r="E201" s="123"/>
      <c r="F201" s="123"/>
      <c r="G201" s="123"/>
      <c r="H201" s="123"/>
      <c r="I201" s="115"/>
      <c r="J201" s="115"/>
      <c r="K201" s="123"/>
    </row>
    <row r="202" spans="2:11">
      <c r="B202" s="114"/>
      <c r="C202" s="123"/>
      <c r="D202" s="123"/>
      <c r="E202" s="123"/>
      <c r="F202" s="123"/>
      <c r="G202" s="123"/>
      <c r="H202" s="123"/>
      <c r="I202" s="115"/>
      <c r="J202" s="115"/>
      <c r="K202" s="123"/>
    </row>
    <row r="203" spans="2:11">
      <c r="B203" s="114"/>
      <c r="C203" s="123"/>
      <c r="D203" s="123"/>
      <c r="E203" s="123"/>
      <c r="F203" s="123"/>
      <c r="G203" s="123"/>
      <c r="H203" s="123"/>
      <c r="I203" s="115"/>
      <c r="J203" s="115"/>
      <c r="K203" s="123"/>
    </row>
    <row r="204" spans="2:11">
      <c r="B204" s="114"/>
      <c r="C204" s="123"/>
      <c r="D204" s="123"/>
      <c r="E204" s="123"/>
      <c r="F204" s="123"/>
      <c r="G204" s="123"/>
      <c r="H204" s="123"/>
      <c r="I204" s="115"/>
      <c r="J204" s="115"/>
      <c r="K204" s="123"/>
    </row>
    <row r="205" spans="2:11">
      <c r="B205" s="114"/>
      <c r="C205" s="123"/>
      <c r="D205" s="123"/>
      <c r="E205" s="123"/>
      <c r="F205" s="123"/>
      <c r="G205" s="123"/>
      <c r="H205" s="123"/>
      <c r="I205" s="115"/>
      <c r="J205" s="115"/>
      <c r="K205" s="123"/>
    </row>
    <row r="206" spans="2:11">
      <c r="B206" s="114"/>
      <c r="C206" s="123"/>
      <c r="D206" s="123"/>
      <c r="E206" s="123"/>
      <c r="F206" s="123"/>
      <c r="G206" s="123"/>
      <c r="H206" s="123"/>
      <c r="I206" s="115"/>
      <c r="J206" s="115"/>
      <c r="K206" s="123"/>
    </row>
    <row r="207" spans="2:11">
      <c r="B207" s="114"/>
      <c r="C207" s="123"/>
      <c r="D207" s="123"/>
      <c r="E207" s="123"/>
      <c r="F207" s="123"/>
      <c r="G207" s="123"/>
      <c r="H207" s="123"/>
      <c r="I207" s="115"/>
      <c r="J207" s="115"/>
      <c r="K207" s="123"/>
    </row>
    <row r="208" spans="2:11">
      <c r="B208" s="114"/>
      <c r="C208" s="123"/>
      <c r="D208" s="123"/>
      <c r="E208" s="123"/>
      <c r="F208" s="123"/>
      <c r="G208" s="123"/>
      <c r="H208" s="123"/>
      <c r="I208" s="115"/>
      <c r="J208" s="115"/>
      <c r="K208" s="123"/>
    </row>
    <row r="209" spans="2:11">
      <c r="B209" s="114"/>
      <c r="C209" s="123"/>
      <c r="D209" s="123"/>
      <c r="E209" s="123"/>
      <c r="F209" s="123"/>
      <c r="G209" s="123"/>
      <c r="H209" s="123"/>
      <c r="I209" s="115"/>
      <c r="J209" s="115"/>
      <c r="K209" s="123"/>
    </row>
    <row r="210" spans="2:11">
      <c r="B210" s="114"/>
      <c r="C210" s="123"/>
      <c r="D210" s="123"/>
      <c r="E210" s="123"/>
      <c r="F210" s="123"/>
      <c r="G210" s="123"/>
      <c r="H210" s="123"/>
      <c r="I210" s="115"/>
      <c r="J210" s="115"/>
      <c r="K210" s="123"/>
    </row>
    <row r="211" spans="2:11">
      <c r="B211" s="114"/>
      <c r="C211" s="123"/>
      <c r="D211" s="123"/>
      <c r="E211" s="123"/>
      <c r="F211" s="123"/>
      <c r="G211" s="123"/>
      <c r="H211" s="123"/>
      <c r="I211" s="115"/>
      <c r="J211" s="115"/>
      <c r="K211" s="123"/>
    </row>
    <row r="212" spans="2:11">
      <c r="B212" s="114"/>
      <c r="C212" s="123"/>
      <c r="D212" s="123"/>
      <c r="E212" s="123"/>
      <c r="F212" s="123"/>
      <c r="G212" s="123"/>
      <c r="H212" s="123"/>
      <c r="I212" s="115"/>
      <c r="J212" s="115"/>
      <c r="K212" s="123"/>
    </row>
    <row r="213" spans="2:11">
      <c r="B213" s="114"/>
      <c r="C213" s="123"/>
      <c r="D213" s="123"/>
      <c r="E213" s="123"/>
      <c r="F213" s="123"/>
      <c r="G213" s="123"/>
      <c r="H213" s="123"/>
      <c r="I213" s="115"/>
      <c r="J213" s="115"/>
      <c r="K213" s="123"/>
    </row>
    <row r="214" spans="2:11">
      <c r="B214" s="114"/>
      <c r="C214" s="123"/>
      <c r="D214" s="123"/>
      <c r="E214" s="123"/>
      <c r="F214" s="123"/>
      <c r="G214" s="123"/>
      <c r="H214" s="123"/>
      <c r="I214" s="115"/>
      <c r="J214" s="115"/>
      <c r="K214" s="123"/>
    </row>
    <row r="215" spans="2:11">
      <c r="B215" s="114"/>
      <c r="C215" s="123"/>
      <c r="D215" s="123"/>
      <c r="E215" s="123"/>
      <c r="F215" s="123"/>
      <c r="G215" s="123"/>
      <c r="H215" s="123"/>
      <c r="I215" s="115"/>
      <c r="J215" s="115"/>
      <c r="K215" s="123"/>
    </row>
    <row r="216" spans="2:11">
      <c r="B216" s="114"/>
      <c r="C216" s="123"/>
      <c r="D216" s="123"/>
      <c r="E216" s="123"/>
      <c r="F216" s="123"/>
      <c r="G216" s="123"/>
      <c r="H216" s="123"/>
      <c r="I216" s="115"/>
      <c r="J216" s="115"/>
      <c r="K216" s="123"/>
    </row>
    <row r="217" spans="2:11">
      <c r="B217" s="114"/>
      <c r="C217" s="123"/>
      <c r="D217" s="123"/>
      <c r="E217" s="123"/>
      <c r="F217" s="123"/>
      <c r="G217" s="123"/>
      <c r="H217" s="123"/>
      <c r="I217" s="115"/>
      <c r="J217" s="115"/>
      <c r="K217" s="123"/>
    </row>
    <row r="218" spans="2:11">
      <c r="B218" s="114"/>
      <c r="C218" s="123"/>
      <c r="D218" s="123"/>
      <c r="E218" s="123"/>
      <c r="F218" s="123"/>
      <c r="G218" s="123"/>
      <c r="H218" s="123"/>
      <c r="I218" s="115"/>
      <c r="J218" s="115"/>
      <c r="K218" s="123"/>
    </row>
    <row r="219" spans="2:11">
      <c r="B219" s="114"/>
      <c r="C219" s="123"/>
      <c r="D219" s="123"/>
      <c r="E219" s="123"/>
      <c r="F219" s="123"/>
      <c r="G219" s="123"/>
      <c r="H219" s="123"/>
      <c r="I219" s="115"/>
      <c r="J219" s="115"/>
      <c r="K219" s="123"/>
    </row>
    <row r="220" spans="2:11">
      <c r="B220" s="114"/>
      <c r="C220" s="123"/>
      <c r="D220" s="123"/>
      <c r="E220" s="123"/>
      <c r="F220" s="123"/>
      <c r="G220" s="123"/>
      <c r="H220" s="123"/>
      <c r="I220" s="115"/>
      <c r="J220" s="115"/>
      <c r="K220" s="123"/>
    </row>
    <row r="221" spans="2:11">
      <c r="B221" s="114"/>
      <c r="C221" s="123"/>
      <c r="D221" s="123"/>
      <c r="E221" s="123"/>
      <c r="F221" s="123"/>
      <c r="G221" s="123"/>
      <c r="H221" s="123"/>
      <c r="I221" s="115"/>
      <c r="J221" s="115"/>
      <c r="K221" s="123"/>
    </row>
    <row r="222" spans="2:11">
      <c r="B222" s="114"/>
      <c r="C222" s="123"/>
      <c r="D222" s="123"/>
      <c r="E222" s="123"/>
      <c r="F222" s="123"/>
      <c r="G222" s="123"/>
      <c r="H222" s="123"/>
      <c r="I222" s="115"/>
      <c r="J222" s="115"/>
      <c r="K222" s="123"/>
    </row>
    <row r="223" spans="2:11">
      <c r="B223" s="114"/>
      <c r="C223" s="123"/>
      <c r="D223" s="123"/>
      <c r="E223" s="123"/>
      <c r="F223" s="123"/>
      <c r="G223" s="123"/>
      <c r="H223" s="123"/>
      <c r="I223" s="115"/>
      <c r="J223" s="115"/>
      <c r="K223" s="123"/>
    </row>
    <row r="224" spans="2:11">
      <c r="B224" s="114"/>
      <c r="C224" s="123"/>
      <c r="D224" s="123"/>
      <c r="E224" s="123"/>
      <c r="F224" s="123"/>
      <c r="G224" s="123"/>
      <c r="H224" s="123"/>
      <c r="I224" s="115"/>
      <c r="J224" s="115"/>
      <c r="K224" s="123"/>
    </row>
    <row r="225" spans="2:11">
      <c r="B225" s="114"/>
      <c r="C225" s="123"/>
      <c r="D225" s="123"/>
      <c r="E225" s="123"/>
      <c r="F225" s="123"/>
      <c r="G225" s="123"/>
      <c r="H225" s="123"/>
      <c r="I225" s="115"/>
      <c r="J225" s="115"/>
      <c r="K225" s="123"/>
    </row>
    <row r="226" spans="2:11">
      <c r="B226" s="114"/>
      <c r="C226" s="123"/>
      <c r="D226" s="123"/>
      <c r="E226" s="123"/>
      <c r="F226" s="123"/>
      <c r="G226" s="123"/>
      <c r="H226" s="123"/>
      <c r="I226" s="115"/>
      <c r="J226" s="115"/>
      <c r="K226" s="123"/>
    </row>
    <row r="227" spans="2:11">
      <c r="B227" s="114"/>
      <c r="C227" s="123"/>
      <c r="D227" s="123"/>
      <c r="E227" s="123"/>
      <c r="F227" s="123"/>
      <c r="G227" s="123"/>
      <c r="H227" s="123"/>
      <c r="I227" s="115"/>
      <c r="J227" s="115"/>
      <c r="K227" s="123"/>
    </row>
    <row r="228" spans="2:11">
      <c r="B228" s="114"/>
      <c r="C228" s="123"/>
      <c r="D228" s="123"/>
      <c r="E228" s="123"/>
      <c r="F228" s="123"/>
      <c r="G228" s="123"/>
      <c r="H228" s="123"/>
      <c r="I228" s="115"/>
      <c r="J228" s="115"/>
      <c r="K228" s="123"/>
    </row>
    <row r="229" spans="2:11">
      <c r="B229" s="114"/>
      <c r="C229" s="123"/>
      <c r="D229" s="123"/>
      <c r="E229" s="123"/>
      <c r="F229" s="123"/>
      <c r="G229" s="123"/>
      <c r="H229" s="123"/>
      <c r="I229" s="115"/>
      <c r="J229" s="115"/>
      <c r="K229" s="123"/>
    </row>
    <row r="230" spans="2:11">
      <c r="B230" s="114"/>
      <c r="C230" s="123"/>
      <c r="D230" s="123"/>
      <c r="E230" s="123"/>
      <c r="F230" s="123"/>
      <c r="G230" s="123"/>
      <c r="H230" s="123"/>
      <c r="I230" s="115"/>
      <c r="J230" s="115"/>
      <c r="K230" s="123"/>
    </row>
    <row r="231" spans="2:11">
      <c r="B231" s="114"/>
      <c r="C231" s="123"/>
      <c r="D231" s="123"/>
      <c r="E231" s="123"/>
      <c r="F231" s="123"/>
      <c r="G231" s="123"/>
      <c r="H231" s="123"/>
      <c r="I231" s="115"/>
      <c r="J231" s="115"/>
      <c r="K231" s="123"/>
    </row>
    <row r="232" spans="2:11">
      <c r="B232" s="114"/>
      <c r="C232" s="123"/>
      <c r="D232" s="123"/>
      <c r="E232" s="123"/>
      <c r="F232" s="123"/>
      <c r="G232" s="123"/>
      <c r="H232" s="123"/>
      <c r="I232" s="115"/>
      <c r="J232" s="115"/>
      <c r="K232" s="123"/>
    </row>
    <row r="233" spans="2:11">
      <c r="B233" s="114"/>
      <c r="C233" s="123"/>
      <c r="D233" s="123"/>
      <c r="E233" s="123"/>
      <c r="F233" s="123"/>
      <c r="G233" s="123"/>
      <c r="H233" s="123"/>
      <c r="I233" s="115"/>
      <c r="J233" s="115"/>
      <c r="K233" s="123"/>
    </row>
    <row r="234" spans="2:11">
      <c r="B234" s="114"/>
      <c r="C234" s="123"/>
      <c r="D234" s="123"/>
      <c r="E234" s="123"/>
      <c r="F234" s="123"/>
      <c r="G234" s="123"/>
      <c r="H234" s="123"/>
      <c r="I234" s="115"/>
      <c r="J234" s="115"/>
      <c r="K234" s="123"/>
    </row>
    <row r="235" spans="2:11">
      <c r="B235" s="114"/>
      <c r="C235" s="123"/>
      <c r="D235" s="123"/>
      <c r="E235" s="123"/>
      <c r="F235" s="123"/>
      <c r="G235" s="123"/>
      <c r="H235" s="123"/>
      <c r="I235" s="115"/>
      <c r="J235" s="115"/>
      <c r="K235" s="123"/>
    </row>
    <row r="236" spans="2:11">
      <c r="B236" s="114"/>
      <c r="C236" s="123"/>
      <c r="D236" s="123"/>
      <c r="E236" s="123"/>
      <c r="F236" s="123"/>
      <c r="G236" s="123"/>
      <c r="H236" s="123"/>
      <c r="I236" s="115"/>
      <c r="J236" s="115"/>
      <c r="K236" s="123"/>
    </row>
    <row r="237" spans="2:11">
      <c r="B237" s="114"/>
      <c r="C237" s="123"/>
      <c r="D237" s="123"/>
      <c r="E237" s="123"/>
      <c r="F237" s="123"/>
      <c r="G237" s="123"/>
      <c r="H237" s="123"/>
      <c r="I237" s="115"/>
      <c r="J237" s="115"/>
      <c r="K237" s="123"/>
    </row>
    <row r="238" spans="2:11">
      <c r="B238" s="114"/>
      <c r="C238" s="123"/>
      <c r="D238" s="123"/>
      <c r="E238" s="123"/>
      <c r="F238" s="123"/>
      <c r="G238" s="123"/>
      <c r="H238" s="123"/>
      <c r="I238" s="115"/>
      <c r="J238" s="115"/>
      <c r="K238" s="123"/>
    </row>
    <row r="239" spans="2:11">
      <c r="B239" s="114"/>
      <c r="C239" s="123"/>
      <c r="D239" s="123"/>
      <c r="E239" s="123"/>
      <c r="F239" s="123"/>
      <c r="G239" s="123"/>
      <c r="H239" s="123"/>
      <c r="I239" s="115"/>
      <c r="J239" s="115"/>
      <c r="K239" s="123"/>
    </row>
    <row r="240" spans="2:11">
      <c r="B240" s="114"/>
      <c r="C240" s="123"/>
      <c r="D240" s="123"/>
      <c r="E240" s="123"/>
      <c r="F240" s="123"/>
      <c r="G240" s="123"/>
      <c r="H240" s="123"/>
      <c r="I240" s="115"/>
      <c r="J240" s="115"/>
      <c r="K240" s="123"/>
    </row>
    <row r="241" spans="2:11">
      <c r="B241" s="114"/>
      <c r="C241" s="123"/>
      <c r="D241" s="123"/>
      <c r="E241" s="123"/>
      <c r="F241" s="123"/>
      <c r="G241" s="123"/>
      <c r="H241" s="123"/>
      <c r="I241" s="115"/>
      <c r="J241" s="115"/>
      <c r="K241" s="123"/>
    </row>
    <row r="242" spans="2:11">
      <c r="B242" s="114"/>
      <c r="C242" s="123"/>
      <c r="D242" s="123"/>
      <c r="E242" s="123"/>
      <c r="F242" s="123"/>
      <c r="G242" s="123"/>
      <c r="H242" s="123"/>
      <c r="I242" s="115"/>
      <c r="J242" s="115"/>
      <c r="K242" s="123"/>
    </row>
    <row r="243" spans="2:11">
      <c r="B243" s="114"/>
      <c r="C243" s="123"/>
      <c r="D243" s="123"/>
      <c r="E243" s="123"/>
      <c r="F243" s="123"/>
      <c r="G243" s="123"/>
      <c r="H243" s="123"/>
      <c r="I243" s="115"/>
      <c r="J243" s="115"/>
      <c r="K243" s="123"/>
    </row>
    <row r="244" spans="2:11">
      <c r="B244" s="114"/>
      <c r="C244" s="123"/>
      <c r="D244" s="123"/>
      <c r="E244" s="123"/>
      <c r="F244" s="123"/>
      <c r="G244" s="123"/>
      <c r="H244" s="123"/>
      <c r="I244" s="115"/>
      <c r="J244" s="115"/>
      <c r="K244" s="123"/>
    </row>
    <row r="245" spans="2:11">
      <c r="B245" s="114"/>
      <c r="C245" s="123"/>
      <c r="D245" s="123"/>
      <c r="E245" s="123"/>
      <c r="F245" s="123"/>
      <c r="G245" s="123"/>
      <c r="H245" s="123"/>
      <c r="I245" s="115"/>
      <c r="J245" s="115"/>
      <c r="K245" s="123"/>
    </row>
    <row r="246" spans="2:11">
      <c r="B246" s="114"/>
      <c r="C246" s="123"/>
      <c r="D246" s="123"/>
      <c r="E246" s="123"/>
      <c r="F246" s="123"/>
      <c r="G246" s="123"/>
      <c r="H246" s="123"/>
      <c r="I246" s="115"/>
      <c r="J246" s="115"/>
      <c r="K246" s="123"/>
    </row>
    <row r="247" spans="2:11">
      <c r="B247" s="114"/>
      <c r="C247" s="123"/>
      <c r="D247" s="123"/>
      <c r="E247" s="123"/>
      <c r="F247" s="123"/>
      <c r="G247" s="123"/>
      <c r="H247" s="123"/>
      <c r="I247" s="115"/>
      <c r="J247" s="115"/>
      <c r="K247" s="123"/>
    </row>
    <row r="248" spans="2:11">
      <c r="B248" s="114"/>
      <c r="C248" s="123"/>
      <c r="D248" s="123"/>
      <c r="E248" s="123"/>
      <c r="F248" s="123"/>
      <c r="G248" s="123"/>
      <c r="H248" s="123"/>
      <c r="I248" s="115"/>
      <c r="J248" s="115"/>
      <c r="K248" s="123"/>
    </row>
    <row r="249" spans="2:11">
      <c r="B249" s="114"/>
      <c r="C249" s="123"/>
      <c r="D249" s="123"/>
      <c r="E249" s="123"/>
      <c r="F249" s="123"/>
      <c r="G249" s="123"/>
      <c r="H249" s="123"/>
      <c r="I249" s="115"/>
      <c r="J249" s="115"/>
      <c r="K249" s="123"/>
    </row>
    <row r="250" spans="2:11">
      <c r="B250" s="114"/>
      <c r="C250" s="123"/>
      <c r="D250" s="123"/>
      <c r="E250" s="123"/>
      <c r="F250" s="123"/>
      <c r="G250" s="123"/>
      <c r="H250" s="123"/>
      <c r="I250" s="115"/>
      <c r="J250" s="115"/>
      <c r="K250" s="123"/>
    </row>
    <row r="251" spans="2:11">
      <c r="B251" s="114"/>
      <c r="C251" s="123"/>
      <c r="D251" s="123"/>
      <c r="E251" s="123"/>
      <c r="F251" s="123"/>
      <c r="G251" s="123"/>
      <c r="H251" s="123"/>
      <c r="I251" s="115"/>
      <c r="J251" s="115"/>
      <c r="K251" s="123"/>
    </row>
    <row r="252" spans="2:11">
      <c r="B252" s="114"/>
      <c r="C252" s="123"/>
      <c r="D252" s="123"/>
      <c r="E252" s="123"/>
      <c r="F252" s="123"/>
      <c r="G252" s="123"/>
      <c r="H252" s="123"/>
      <c r="I252" s="115"/>
      <c r="J252" s="115"/>
      <c r="K252" s="123"/>
    </row>
    <row r="253" spans="2:11">
      <c r="B253" s="114"/>
      <c r="C253" s="123"/>
      <c r="D253" s="123"/>
      <c r="E253" s="123"/>
      <c r="F253" s="123"/>
      <c r="G253" s="123"/>
      <c r="H253" s="123"/>
      <c r="I253" s="115"/>
      <c r="J253" s="115"/>
      <c r="K253" s="123"/>
    </row>
    <row r="254" spans="2:11">
      <c r="B254" s="114"/>
      <c r="C254" s="123"/>
      <c r="D254" s="123"/>
      <c r="E254" s="123"/>
      <c r="F254" s="123"/>
      <c r="G254" s="123"/>
      <c r="H254" s="123"/>
      <c r="I254" s="115"/>
      <c r="J254" s="115"/>
      <c r="K254" s="123"/>
    </row>
    <row r="255" spans="2:11">
      <c r="B255" s="114"/>
      <c r="C255" s="123"/>
      <c r="D255" s="123"/>
      <c r="E255" s="123"/>
      <c r="F255" s="123"/>
      <c r="G255" s="123"/>
      <c r="H255" s="123"/>
      <c r="I255" s="115"/>
      <c r="J255" s="115"/>
      <c r="K255" s="123"/>
    </row>
    <row r="256" spans="2:11">
      <c r="B256" s="114"/>
      <c r="C256" s="123"/>
      <c r="D256" s="123"/>
      <c r="E256" s="123"/>
      <c r="F256" s="123"/>
      <c r="G256" s="123"/>
      <c r="H256" s="123"/>
      <c r="I256" s="115"/>
      <c r="J256" s="115"/>
      <c r="K256" s="123"/>
    </row>
    <row r="257" spans="2:11">
      <c r="B257" s="114"/>
      <c r="C257" s="123"/>
      <c r="D257" s="123"/>
      <c r="E257" s="123"/>
      <c r="F257" s="123"/>
      <c r="G257" s="123"/>
      <c r="H257" s="123"/>
      <c r="I257" s="115"/>
      <c r="J257" s="115"/>
      <c r="K257" s="123"/>
    </row>
    <row r="258" spans="2:11">
      <c r="B258" s="114"/>
      <c r="C258" s="123"/>
      <c r="D258" s="123"/>
      <c r="E258" s="123"/>
      <c r="F258" s="123"/>
      <c r="G258" s="123"/>
      <c r="H258" s="123"/>
      <c r="I258" s="115"/>
      <c r="J258" s="115"/>
      <c r="K258" s="123"/>
    </row>
    <row r="259" spans="2:11">
      <c r="B259" s="114"/>
      <c r="C259" s="123"/>
      <c r="D259" s="123"/>
      <c r="E259" s="123"/>
      <c r="F259" s="123"/>
      <c r="G259" s="123"/>
      <c r="H259" s="123"/>
      <c r="I259" s="115"/>
      <c r="J259" s="115"/>
      <c r="K259" s="123"/>
    </row>
    <row r="260" spans="2:11">
      <c r="B260" s="114"/>
      <c r="C260" s="123"/>
      <c r="D260" s="123"/>
      <c r="E260" s="123"/>
      <c r="F260" s="123"/>
      <c r="G260" s="123"/>
      <c r="H260" s="123"/>
      <c r="I260" s="115"/>
      <c r="J260" s="115"/>
      <c r="K260" s="123"/>
    </row>
    <row r="261" spans="2:11">
      <c r="B261" s="114"/>
      <c r="C261" s="123"/>
      <c r="D261" s="123"/>
      <c r="E261" s="123"/>
      <c r="F261" s="123"/>
      <c r="G261" s="123"/>
      <c r="H261" s="123"/>
      <c r="I261" s="115"/>
      <c r="J261" s="115"/>
      <c r="K261" s="123"/>
    </row>
    <row r="262" spans="2:11">
      <c r="B262" s="114"/>
      <c r="C262" s="123"/>
      <c r="D262" s="123"/>
      <c r="E262" s="123"/>
      <c r="F262" s="123"/>
      <c r="G262" s="123"/>
      <c r="H262" s="123"/>
      <c r="I262" s="115"/>
      <c r="J262" s="115"/>
      <c r="K262" s="123"/>
    </row>
    <row r="263" spans="2:11">
      <c r="B263" s="114"/>
      <c r="C263" s="123"/>
      <c r="D263" s="123"/>
      <c r="E263" s="123"/>
      <c r="F263" s="123"/>
      <c r="G263" s="123"/>
      <c r="H263" s="123"/>
      <c r="I263" s="115"/>
      <c r="J263" s="115"/>
      <c r="K263" s="123"/>
    </row>
    <row r="264" spans="2:11">
      <c r="B264" s="114"/>
      <c r="C264" s="123"/>
      <c r="D264" s="123"/>
      <c r="E264" s="123"/>
      <c r="F264" s="123"/>
      <c r="G264" s="123"/>
      <c r="H264" s="123"/>
      <c r="I264" s="115"/>
      <c r="J264" s="115"/>
      <c r="K264" s="123"/>
    </row>
    <row r="265" spans="2:11">
      <c r="B265" s="114"/>
      <c r="C265" s="123"/>
      <c r="D265" s="123"/>
      <c r="E265" s="123"/>
      <c r="F265" s="123"/>
      <c r="G265" s="123"/>
      <c r="H265" s="123"/>
      <c r="I265" s="115"/>
      <c r="J265" s="115"/>
      <c r="K265" s="123"/>
    </row>
    <row r="266" spans="2:11">
      <c r="B266" s="114"/>
      <c r="C266" s="123"/>
      <c r="D266" s="123"/>
      <c r="E266" s="123"/>
      <c r="F266" s="123"/>
      <c r="G266" s="123"/>
      <c r="H266" s="123"/>
      <c r="I266" s="115"/>
      <c r="J266" s="115"/>
      <c r="K266" s="123"/>
    </row>
    <row r="267" spans="2:11">
      <c r="B267" s="114"/>
      <c r="C267" s="123"/>
      <c r="D267" s="123"/>
      <c r="E267" s="123"/>
      <c r="F267" s="123"/>
      <c r="G267" s="123"/>
      <c r="H267" s="123"/>
      <c r="I267" s="115"/>
      <c r="J267" s="115"/>
      <c r="K267" s="123"/>
    </row>
    <row r="268" spans="2:11">
      <c r="B268" s="114"/>
      <c r="C268" s="123"/>
      <c r="D268" s="123"/>
      <c r="E268" s="123"/>
      <c r="F268" s="123"/>
      <c r="G268" s="123"/>
      <c r="H268" s="123"/>
      <c r="I268" s="115"/>
      <c r="J268" s="115"/>
      <c r="K268" s="123"/>
    </row>
    <row r="269" spans="2:11">
      <c r="B269" s="114"/>
      <c r="C269" s="123"/>
      <c r="D269" s="123"/>
      <c r="E269" s="123"/>
      <c r="F269" s="123"/>
      <c r="G269" s="123"/>
      <c r="H269" s="123"/>
      <c r="I269" s="115"/>
      <c r="J269" s="115"/>
      <c r="K269" s="123"/>
    </row>
    <row r="270" spans="2:11">
      <c r="B270" s="114"/>
      <c r="C270" s="123"/>
      <c r="D270" s="123"/>
      <c r="E270" s="123"/>
      <c r="F270" s="123"/>
      <c r="G270" s="123"/>
      <c r="H270" s="123"/>
      <c r="I270" s="115"/>
      <c r="J270" s="115"/>
      <c r="K270" s="123"/>
    </row>
    <row r="271" spans="2:11">
      <c r="B271" s="114"/>
      <c r="C271" s="123"/>
      <c r="D271" s="123"/>
      <c r="E271" s="123"/>
      <c r="F271" s="123"/>
      <c r="G271" s="123"/>
      <c r="H271" s="123"/>
      <c r="I271" s="115"/>
      <c r="J271" s="115"/>
      <c r="K271" s="123"/>
    </row>
    <row r="272" spans="2:11">
      <c r="B272" s="114"/>
      <c r="C272" s="123"/>
      <c r="D272" s="123"/>
      <c r="E272" s="123"/>
      <c r="F272" s="123"/>
      <c r="G272" s="123"/>
      <c r="H272" s="123"/>
      <c r="I272" s="115"/>
      <c r="J272" s="115"/>
      <c r="K272" s="123"/>
    </row>
    <row r="273" spans="2:11">
      <c r="B273" s="114"/>
      <c r="C273" s="123"/>
      <c r="D273" s="123"/>
      <c r="E273" s="123"/>
      <c r="F273" s="123"/>
      <c r="G273" s="123"/>
      <c r="H273" s="123"/>
      <c r="I273" s="115"/>
      <c r="J273" s="115"/>
      <c r="K273" s="123"/>
    </row>
    <row r="274" spans="2:11">
      <c r="B274" s="114"/>
      <c r="C274" s="123"/>
      <c r="D274" s="123"/>
      <c r="E274" s="123"/>
      <c r="F274" s="123"/>
      <c r="G274" s="123"/>
      <c r="H274" s="123"/>
      <c r="I274" s="115"/>
      <c r="J274" s="115"/>
      <c r="K274" s="123"/>
    </row>
    <row r="275" spans="2:11">
      <c r="B275" s="114"/>
      <c r="C275" s="123"/>
      <c r="D275" s="123"/>
      <c r="E275" s="123"/>
      <c r="F275" s="123"/>
      <c r="G275" s="123"/>
      <c r="H275" s="123"/>
      <c r="I275" s="115"/>
      <c r="J275" s="115"/>
      <c r="K275" s="123"/>
    </row>
    <row r="276" spans="2:11">
      <c r="B276" s="114"/>
      <c r="C276" s="123"/>
      <c r="D276" s="123"/>
      <c r="E276" s="123"/>
      <c r="F276" s="123"/>
      <c r="G276" s="123"/>
      <c r="H276" s="123"/>
      <c r="I276" s="115"/>
      <c r="J276" s="115"/>
      <c r="K276" s="123"/>
    </row>
    <row r="277" spans="2:11">
      <c r="B277" s="114"/>
      <c r="C277" s="123"/>
      <c r="D277" s="123"/>
      <c r="E277" s="123"/>
      <c r="F277" s="123"/>
      <c r="G277" s="123"/>
      <c r="H277" s="123"/>
      <c r="I277" s="115"/>
      <c r="J277" s="115"/>
      <c r="K277" s="123"/>
    </row>
    <row r="278" spans="2:11">
      <c r="B278" s="114"/>
      <c r="C278" s="123"/>
      <c r="D278" s="123"/>
      <c r="E278" s="123"/>
      <c r="F278" s="123"/>
      <c r="G278" s="123"/>
      <c r="H278" s="123"/>
      <c r="I278" s="115"/>
      <c r="J278" s="115"/>
      <c r="K278" s="123"/>
    </row>
    <row r="279" spans="2:11">
      <c r="B279" s="114"/>
      <c r="C279" s="123"/>
      <c r="D279" s="123"/>
      <c r="E279" s="123"/>
      <c r="F279" s="123"/>
      <c r="G279" s="123"/>
      <c r="H279" s="123"/>
      <c r="I279" s="115"/>
      <c r="J279" s="115"/>
      <c r="K279" s="123"/>
    </row>
    <row r="280" spans="2:11">
      <c r="B280" s="114"/>
      <c r="C280" s="123"/>
      <c r="D280" s="123"/>
      <c r="E280" s="123"/>
      <c r="F280" s="123"/>
      <c r="G280" s="123"/>
      <c r="H280" s="123"/>
      <c r="I280" s="115"/>
      <c r="J280" s="115"/>
      <c r="K280" s="123"/>
    </row>
    <row r="281" spans="2:11">
      <c r="B281" s="114"/>
      <c r="C281" s="123"/>
      <c r="D281" s="123"/>
      <c r="E281" s="123"/>
      <c r="F281" s="123"/>
      <c r="G281" s="123"/>
      <c r="H281" s="123"/>
      <c r="I281" s="115"/>
      <c r="J281" s="115"/>
      <c r="K281" s="123"/>
    </row>
    <row r="282" spans="2:11">
      <c r="B282" s="114"/>
      <c r="C282" s="123"/>
      <c r="D282" s="123"/>
      <c r="E282" s="123"/>
      <c r="F282" s="123"/>
      <c r="G282" s="123"/>
      <c r="H282" s="123"/>
      <c r="I282" s="115"/>
      <c r="J282" s="115"/>
      <c r="K282" s="123"/>
    </row>
    <row r="283" spans="2:11">
      <c r="B283" s="114"/>
      <c r="C283" s="123"/>
      <c r="D283" s="123"/>
      <c r="E283" s="123"/>
      <c r="F283" s="123"/>
      <c r="G283" s="123"/>
      <c r="H283" s="123"/>
      <c r="I283" s="115"/>
      <c r="J283" s="115"/>
      <c r="K283" s="123"/>
    </row>
    <row r="284" spans="2:11">
      <c r="B284" s="114"/>
      <c r="C284" s="123"/>
      <c r="D284" s="123"/>
      <c r="E284" s="123"/>
      <c r="F284" s="123"/>
      <c r="G284" s="123"/>
      <c r="H284" s="123"/>
      <c r="I284" s="115"/>
      <c r="J284" s="115"/>
      <c r="K284" s="123"/>
    </row>
    <row r="285" spans="2:11">
      <c r="B285" s="114"/>
      <c r="C285" s="123"/>
      <c r="D285" s="123"/>
      <c r="E285" s="123"/>
      <c r="F285" s="123"/>
      <c r="G285" s="123"/>
      <c r="H285" s="123"/>
      <c r="I285" s="115"/>
      <c r="J285" s="115"/>
      <c r="K285" s="123"/>
    </row>
    <row r="286" spans="2:11">
      <c r="B286" s="114"/>
      <c r="C286" s="123"/>
      <c r="D286" s="123"/>
      <c r="E286" s="123"/>
      <c r="F286" s="123"/>
      <c r="G286" s="123"/>
      <c r="H286" s="123"/>
      <c r="I286" s="115"/>
      <c r="J286" s="115"/>
      <c r="K286" s="123"/>
    </row>
    <row r="287" spans="2:11">
      <c r="B287" s="114"/>
      <c r="C287" s="123"/>
      <c r="D287" s="123"/>
      <c r="E287" s="123"/>
      <c r="F287" s="123"/>
      <c r="G287" s="123"/>
      <c r="H287" s="123"/>
      <c r="I287" s="115"/>
      <c r="J287" s="115"/>
      <c r="K287" s="123"/>
    </row>
    <row r="288" spans="2:11">
      <c r="B288" s="114"/>
      <c r="C288" s="123"/>
      <c r="D288" s="123"/>
      <c r="E288" s="123"/>
      <c r="F288" s="123"/>
      <c r="G288" s="123"/>
      <c r="H288" s="123"/>
      <c r="I288" s="115"/>
      <c r="J288" s="115"/>
      <c r="K288" s="123"/>
    </row>
    <row r="289" spans="2:11">
      <c r="B289" s="114"/>
      <c r="C289" s="123"/>
      <c r="D289" s="123"/>
      <c r="E289" s="123"/>
      <c r="F289" s="123"/>
      <c r="G289" s="123"/>
      <c r="H289" s="123"/>
      <c r="I289" s="115"/>
      <c r="J289" s="115"/>
      <c r="K289" s="123"/>
    </row>
    <row r="290" spans="2:11">
      <c r="B290" s="114"/>
      <c r="C290" s="123"/>
      <c r="D290" s="123"/>
      <c r="E290" s="123"/>
      <c r="F290" s="123"/>
      <c r="G290" s="123"/>
      <c r="H290" s="123"/>
      <c r="I290" s="115"/>
      <c r="J290" s="115"/>
      <c r="K290" s="123"/>
    </row>
    <row r="291" spans="2:11">
      <c r="B291" s="114"/>
      <c r="C291" s="123"/>
      <c r="D291" s="123"/>
      <c r="E291" s="123"/>
      <c r="F291" s="123"/>
      <c r="G291" s="123"/>
      <c r="H291" s="123"/>
      <c r="I291" s="115"/>
      <c r="J291" s="115"/>
      <c r="K291" s="123"/>
    </row>
    <row r="292" spans="2:11">
      <c r="B292" s="114"/>
      <c r="C292" s="123"/>
      <c r="D292" s="123"/>
      <c r="E292" s="123"/>
      <c r="F292" s="123"/>
      <c r="G292" s="123"/>
      <c r="H292" s="123"/>
      <c r="I292" s="115"/>
      <c r="J292" s="115"/>
      <c r="K292" s="123"/>
    </row>
    <row r="293" spans="2:11">
      <c r="B293" s="114"/>
      <c r="C293" s="123"/>
      <c r="D293" s="123"/>
      <c r="E293" s="123"/>
      <c r="F293" s="123"/>
      <c r="G293" s="123"/>
      <c r="H293" s="123"/>
      <c r="I293" s="115"/>
      <c r="J293" s="115"/>
      <c r="K293" s="123"/>
    </row>
    <row r="294" spans="2:11">
      <c r="B294" s="114"/>
      <c r="C294" s="123"/>
      <c r="D294" s="123"/>
      <c r="E294" s="123"/>
      <c r="F294" s="123"/>
      <c r="G294" s="123"/>
      <c r="H294" s="123"/>
      <c r="I294" s="115"/>
      <c r="J294" s="115"/>
      <c r="K294" s="123"/>
    </row>
    <row r="295" spans="2:11">
      <c r="B295" s="114"/>
      <c r="C295" s="123"/>
      <c r="D295" s="123"/>
      <c r="E295" s="123"/>
      <c r="F295" s="123"/>
      <c r="G295" s="123"/>
      <c r="H295" s="123"/>
      <c r="I295" s="115"/>
      <c r="J295" s="115"/>
      <c r="K295" s="123"/>
    </row>
    <row r="296" spans="2:11">
      <c r="B296" s="114"/>
      <c r="C296" s="123"/>
      <c r="D296" s="123"/>
      <c r="E296" s="123"/>
      <c r="F296" s="123"/>
      <c r="G296" s="123"/>
      <c r="H296" s="123"/>
      <c r="I296" s="115"/>
      <c r="J296" s="115"/>
      <c r="K296" s="123"/>
    </row>
    <row r="297" spans="2:11">
      <c r="B297" s="114"/>
      <c r="C297" s="123"/>
      <c r="D297" s="123"/>
      <c r="E297" s="123"/>
      <c r="F297" s="123"/>
      <c r="G297" s="123"/>
      <c r="H297" s="123"/>
      <c r="I297" s="115"/>
      <c r="J297" s="115"/>
      <c r="K297" s="123"/>
    </row>
    <row r="298" spans="2:11">
      <c r="B298" s="114"/>
      <c r="C298" s="123"/>
      <c r="D298" s="123"/>
      <c r="E298" s="123"/>
      <c r="F298" s="123"/>
      <c r="G298" s="123"/>
      <c r="H298" s="123"/>
      <c r="I298" s="115"/>
      <c r="J298" s="115"/>
      <c r="K298" s="123"/>
    </row>
    <row r="299" spans="2:11">
      <c r="B299" s="114"/>
      <c r="C299" s="123"/>
      <c r="D299" s="123"/>
      <c r="E299" s="123"/>
      <c r="F299" s="123"/>
      <c r="G299" s="123"/>
      <c r="H299" s="123"/>
      <c r="I299" s="115"/>
      <c r="J299" s="115"/>
      <c r="K299" s="123"/>
    </row>
    <row r="300" spans="2:11">
      <c r="B300" s="114"/>
      <c r="C300" s="123"/>
      <c r="D300" s="123"/>
      <c r="E300" s="123"/>
      <c r="F300" s="123"/>
      <c r="G300" s="123"/>
      <c r="H300" s="123"/>
      <c r="I300" s="115"/>
      <c r="J300" s="115"/>
      <c r="K300" s="123"/>
    </row>
    <row r="301" spans="2:11">
      <c r="B301" s="114"/>
      <c r="C301" s="123"/>
      <c r="D301" s="123"/>
      <c r="E301" s="123"/>
      <c r="F301" s="123"/>
      <c r="G301" s="123"/>
      <c r="H301" s="123"/>
      <c r="I301" s="115"/>
      <c r="J301" s="115"/>
      <c r="K301" s="123"/>
    </row>
    <row r="302" spans="2:11">
      <c r="B302" s="114"/>
      <c r="C302" s="123"/>
      <c r="D302" s="123"/>
      <c r="E302" s="123"/>
      <c r="F302" s="123"/>
      <c r="G302" s="123"/>
      <c r="H302" s="123"/>
      <c r="I302" s="115"/>
      <c r="J302" s="115"/>
      <c r="K302" s="123"/>
    </row>
    <row r="303" spans="2:11">
      <c r="B303" s="114"/>
      <c r="C303" s="123"/>
      <c r="D303" s="123"/>
      <c r="E303" s="123"/>
      <c r="F303" s="123"/>
      <c r="G303" s="123"/>
      <c r="H303" s="123"/>
      <c r="I303" s="115"/>
      <c r="J303" s="115"/>
      <c r="K303" s="123"/>
    </row>
    <row r="304" spans="2:11">
      <c r="B304" s="114"/>
      <c r="C304" s="123"/>
      <c r="D304" s="123"/>
      <c r="E304" s="123"/>
      <c r="F304" s="123"/>
      <c r="G304" s="123"/>
      <c r="H304" s="123"/>
      <c r="I304" s="115"/>
      <c r="J304" s="115"/>
      <c r="K304" s="123"/>
    </row>
    <row r="305" spans="2:11">
      <c r="B305" s="114"/>
      <c r="C305" s="123"/>
      <c r="D305" s="123"/>
      <c r="E305" s="123"/>
      <c r="F305" s="123"/>
      <c r="G305" s="123"/>
      <c r="H305" s="123"/>
      <c r="I305" s="115"/>
      <c r="J305" s="115"/>
      <c r="K305" s="123"/>
    </row>
    <row r="306" spans="2:11">
      <c r="B306" s="114"/>
      <c r="C306" s="123"/>
      <c r="D306" s="123"/>
      <c r="E306" s="123"/>
      <c r="F306" s="123"/>
      <c r="G306" s="123"/>
      <c r="H306" s="123"/>
      <c r="I306" s="115"/>
      <c r="J306" s="115"/>
      <c r="K306" s="123"/>
    </row>
    <row r="307" spans="2:11">
      <c r="B307" s="114"/>
      <c r="C307" s="123"/>
      <c r="D307" s="123"/>
      <c r="E307" s="123"/>
      <c r="F307" s="123"/>
      <c r="G307" s="123"/>
      <c r="H307" s="123"/>
      <c r="I307" s="115"/>
      <c r="J307" s="115"/>
      <c r="K307" s="123"/>
    </row>
    <row r="308" spans="2:11">
      <c r="B308" s="114"/>
      <c r="C308" s="123"/>
      <c r="D308" s="123"/>
      <c r="E308" s="123"/>
      <c r="F308" s="123"/>
      <c r="G308" s="123"/>
      <c r="H308" s="123"/>
      <c r="I308" s="115"/>
      <c r="J308" s="115"/>
      <c r="K308" s="123"/>
    </row>
    <row r="309" spans="2:11">
      <c r="B309" s="114"/>
      <c r="C309" s="123"/>
      <c r="D309" s="123"/>
      <c r="E309" s="123"/>
      <c r="F309" s="123"/>
      <c r="G309" s="123"/>
      <c r="H309" s="123"/>
      <c r="I309" s="115"/>
      <c r="J309" s="115"/>
      <c r="K309" s="123"/>
    </row>
    <row r="310" spans="2:11">
      <c r="B310" s="114"/>
      <c r="C310" s="123"/>
      <c r="D310" s="123"/>
      <c r="E310" s="123"/>
      <c r="F310" s="123"/>
      <c r="G310" s="123"/>
      <c r="H310" s="123"/>
      <c r="I310" s="115"/>
      <c r="J310" s="115"/>
      <c r="K310" s="123"/>
    </row>
    <row r="311" spans="2:11">
      <c r="B311" s="114"/>
      <c r="C311" s="123"/>
      <c r="D311" s="123"/>
      <c r="E311" s="123"/>
      <c r="F311" s="123"/>
      <c r="G311" s="123"/>
      <c r="H311" s="123"/>
      <c r="I311" s="115"/>
      <c r="J311" s="115"/>
      <c r="K311" s="123"/>
    </row>
    <row r="312" spans="2:11">
      <c r="B312" s="114"/>
      <c r="C312" s="123"/>
      <c r="D312" s="123"/>
      <c r="E312" s="123"/>
      <c r="F312" s="123"/>
      <c r="G312" s="123"/>
      <c r="H312" s="123"/>
      <c r="I312" s="115"/>
      <c r="J312" s="115"/>
      <c r="K312" s="123"/>
    </row>
    <row r="313" spans="2:11">
      <c r="B313" s="114"/>
      <c r="C313" s="123"/>
      <c r="D313" s="123"/>
      <c r="E313" s="123"/>
      <c r="F313" s="123"/>
      <c r="G313" s="123"/>
      <c r="H313" s="123"/>
      <c r="I313" s="115"/>
      <c r="J313" s="115"/>
      <c r="K313" s="123"/>
    </row>
    <row r="314" spans="2:11">
      <c r="B314" s="114"/>
      <c r="C314" s="123"/>
      <c r="D314" s="123"/>
      <c r="E314" s="123"/>
      <c r="F314" s="123"/>
      <c r="G314" s="123"/>
      <c r="H314" s="123"/>
      <c r="I314" s="115"/>
      <c r="J314" s="115"/>
      <c r="K314" s="123"/>
    </row>
    <row r="315" spans="2:11">
      <c r="B315" s="114"/>
      <c r="C315" s="123"/>
      <c r="D315" s="123"/>
      <c r="E315" s="123"/>
      <c r="F315" s="123"/>
      <c r="G315" s="123"/>
      <c r="H315" s="123"/>
      <c r="I315" s="115"/>
      <c r="J315" s="115"/>
      <c r="K315" s="123"/>
    </row>
    <row r="316" spans="2:11">
      <c r="B316" s="114"/>
      <c r="C316" s="123"/>
      <c r="D316" s="123"/>
      <c r="E316" s="123"/>
      <c r="F316" s="123"/>
      <c r="G316" s="123"/>
      <c r="H316" s="123"/>
      <c r="I316" s="115"/>
      <c r="J316" s="115"/>
      <c r="K316" s="123"/>
    </row>
    <row r="317" spans="2:11">
      <c r="B317" s="114"/>
      <c r="C317" s="123"/>
      <c r="D317" s="123"/>
      <c r="E317" s="123"/>
      <c r="F317" s="123"/>
      <c r="G317" s="123"/>
      <c r="H317" s="123"/>
      <c r="I317" s="115"/>
      <c r="J317" s="115"/>
      <c r="K317" s="123"/>
    </row>
    <row r="318" spans="2:11">
      <c r="B318" s="114"/>
      <c r="C318" s="123"/>
      <c r="D318" s="123"/>
      <c r="E318" s="123"/>
      <c r="F318" s="123"/>
      <c r="G318" s="123"/>
      <c r="H318" s="123"/>
      <c r="I318" s="115"/>
      <c r="J318" s="115"/>
      <c r="K318" s="123"/>
    </row>
    <row r="319" spans="2:11">
      <c r="B319" s="114"/>
      <c r="C319" s="123"/>
      <c r="D319" s="123"/>
      <c r="E319" s="123"/>
      <c r="F319" s="123"/>
      <c r="G319" s="123"/>
      <c r="H319" s="123"/>
      <c r="I319" s="115"/>
      <c r="J319" s="115"/>
      <c r="K319" s="123"/>
    </row>
    <row r="320" spans="2:11">
      <c r="B320" s="114"/>
      <c r="C320" s="123"/>
      <c r="D320" s="123"/>
      <c r="E320" s="123"/>
      <c r="F320" s="123"/>
      <c r="G320" s="123"/>
      <c r="H320" s="123"/>
      <c r="I320" s="115"/>
      <c r="J320" s="115"/>
      <c r="K320" s="123"/>
    </row>
    <row r="321" spans="2:11">
      <c r="B321" s="114"/>
      <c r="C321" s="123"/>
      <c r="D321" s="123"/>
      <c r="E321" s="123"/>
      <c r="F321" s="123"/>
      <c r="G321" s="123"/>
      <c r="H321" s="123"/>
      <c r="I321" s="115"/>
      <c r="J321" s="115"/>
      <c r="K321" s="123"/>
    </row>
    <row r="322" spans="2:11">
      <c r="B322" s="114"/>
      <c r="C322" s="123"/>
      <c r="D322" s="123"/>
      <c r="E322" s="123"/>
      <c r="F322" s="123"/>
      <c r="G322" s="123"/>
      <c r="H322" s="123"/>
      <c r="I322" s="115"/>
      <c r="J322" s="115"/>
      <c r="K322" s="123"/>
    </row>
    <row r="323" spans="2:11">
      <c r="B323" s="114"/>
      <c r="C323" s="123"/>
      <c r="D323" s="123"/>
      <c r="E323" s="123"/>
      <c r="F323" s="123"/>
      <c r="G323" s="123"/>
      <c r="H323" s="123"/>
      <c r="I323" s="115"/>
      <c r="J323" s="115"/>
      <c r="K323" s="123"/>
    </row>
    <row r="324" spans="2:11">
      <c r="B324" s="114"/>
      <c r="C324" s="123"/>
      <c r="D324" s="123"/>
      <c r="E324" s="123"/>
      <c r="F324" s="123"/>
      <c r="G324" s="123"/>
      <c r="H324" s="123"/>
      <c r="I324" s="115"/>
      <c r="J324" s="115"/>
      <c r="K324" s="123"/>
    </row>
    <row r="325" spans="2:11">
      <c r="B325" s="114"/>
      <c r="C325" s="123"/>
      <c r="D325" s="123"/>
      <c r="E325" s="123"/>
      <c r="F325" s="123"/>
      <c r="G325" s="123"/>
      <c r="H325" s="123"/>
      <c r="I325" s="115"/>
      <c r="J325" s="115"/>
      <c r="K325" s="123"/>
    </row>
    <row r="326" spans="2:11">
      <c r="B326" s="114"/>
      <c r="C326" s="123"/>
      <c r="D326" s="123"/>
      <c r="E326" s="123"/>
      <c r="F326" s="123"/>
      <c r="G326" s="123"/>
      <c r="H326" s="123"/>
      <c r="I326" s="115"/>
      <c r="J326" s="115"/>
      <c r="K326" s="123"/>
    </row>
    <row r="327" spans="2:11">
      <c r="B327" s="114"/>
      <c r="C327" s="123"/>
      <c r="D327" s="123"/>
      <c r="E327" s="123"/>
      <c r="F327" s="123"/>
      <c r="G327" s="123"/>
      <c r="H327" s="123"/>
      <c r="I327" s="115"/>
      <c r="J327" s="115"/>
      <c r="K327" s="123"/>
    </row>
    <row r="328" spans="2:11">
      <c r="B328" s="114"/>
      <c r="C328" s="123"/>
      <c r="D328" s="123"/>
      <c r="E328" s="123"/>
      <c r="F328" s="123"/>
      <c r="G328" s="123"/>
      <c r="H328" s="123"/>
      <c r="I328" s="115"/>
      <c r="J328" s="115"/>
      <c r="K328" s="123"/>
    </row>
    <row r="329" spans="2:11">
      <c r="B329" s="114"/>
      <c r="C329" s="123"/>
      <c r="D329" s="123"/>
      <c r="E329" s="123"/>
      <c r="F329" s="123"/>
      <c r="G329" s="123"/>
      <c r="H329" s="123"/>
      <c r="I329" s="115"/>
      <c r="J329" s="115"/>
      <c r="K329" s="123"/>
    </row>
    <row r="330" spans="2:11">
      <c r="B330" s="114"/>
      <c r="C330" s="123"/>
      <c r="D330" s="123"/>
      <c r="E330" s="123"/>
      <c r="F330" s="123"/>
      <c r="G330" s="123"/>
      <c r="H330" s="123"/>
      <c r="I330" s="115"/>
      <c r="J330" s="115"/>
      <c r="K330" s="123"/>
    </row>
    <row r="331" spans="2:11">
      <c r="B331" s="114"/>
      <c r="C331" s="123"/>
      <c r="D331" s="123"/>
      <c r="E331" s="123"/>
      <c r="F331" s="123"/>
      <c r="G331" s="123"/>
      <c r="H331" s="123"/>
      <c r="I331" s="115"/>
      <c r="J331" s="115"/>
      <c r="K331" s="123"/>
    </row>
    <row r="332" spans="2:11">
      <c r="B332" s="114"/>
      <c r="C332" s="123"/>
      <c r="D332" s="123"/>
      <c r="E332" s="123"/>
      <c r="F332" s="123"/>
      <c r="G332" s="123"/>
      <c r="H332" s="123"/>
      <c r="I332" s="115"/>
      <c r="J332" s="115"/>
      <c r="K332" s="123"/>
    </row>
    <row r="333" spans="2:11">
      <c r="B333" s="114"/>
      <c r="C333" s="123"/>
      <c r="D333" s="123"/>
      <c r="E333" s="123"/>
      <c r="F333" s="123"/>
      <c r="G333" s="123"/>
      <c r="H333" s="123"/>
      <c r="I333" s="115"/>
      <c r="J333" s="115"/>
      <c r="K333" s="123"/>
    </row>
    <row r="334" spans="2:11">
      <c r="B334" s="114"/>
      <c r="C334" s="123"/>
      <c r="D334" s="123"/>
      <c r="E334" s="123"/>
      <c r="F334" s="123"/>
      <c r="G334" s="123"/>
      <c r="H334" s="123"/>
      <c r="I334" s="115"/>
      <c r="J334" s="115"/>
      <c r="K334" s="123"/>
    </row>
    <row r="335" spans="2:11">
      <c r="B335" s="114"/>
      <c r="C335" s="123"/>
      <c r="D335" s="123"/>
      <c r="E335" s="123"/>
      <c r="F335" s="123"/>
      <c r="G335" s="123"/>
      <c r="H335" s="123"/>
      <c r="I335" s="115"/>
      <c r="J335" s="115"/>
      <c r="K335" s="123"/>
    </row>
    <row r="336" spans="2:11">
      <c r="B336" s="114"/>
      <c r="C336" s="123"/>
      <c r="D336" s="123"/>
      <c r="E336" s="123"/>
      <c r="F336" s="123"/>
      <c r="G336" s="123"/>
      <c r="H336" s="123"/>
      <c r="I336" s="115"/>
      <c r="J336" s="115"/>
      <c r="K336" s="123"/>
    </row>
    <row r="337" spans="2:11">
      <c r="B337" s="114"/>
      <c r="C337" s="123"/>
      <c r="D337" s="123"/>
      <c r="E337" s="123"/>
      <c r="F337" s="123"/>
      <c r="G337" s="123"/>
      <c r="H337" s="123"/>
      <c r="I337" s="115"/>
      <c r="J337" s="115"/>
      <c r="K337" s="123"/>
    </row>
    <row r="338" spans="2:11">
      <c r="B338" s="114"/>
      <c r="C338" s="123"/>
      <c r="D338" s="123"/>
      <c r="E338" s="123"/>
      <c r="F338" s="123"/>
      <c r="G338" s="123"/>
      <c r="H338" s="123"/>
      <c r="I338" s="115"/>
      <c r="J338" s="115"/>
      <c r="K338" s="123"/>
    </row>
    <row r="339" spans="2:11">
      <c r="B339" s="114"/>
      <c r="C339" s="123"/>
      <c r="D339" s="123"/>
      <c r="E339" s="123"/>
      <c r="F339" s="123"/>
      <c r="G339" s="123"/>
      <c r="H339" s="123"/>
      <c r="I339" s="115"/>
      <c r="J339" s="115"/>
      <c r="K339" s="123"/>
    </row>
    <row r="340" spans="2:11">
      <c r="B340" s="114"/>
      <c r="C340" s="123"/>
      <c r="D340" s="123"/>
      <c r="E340" s="123"/>
      <c r="F340" s="123"/>
      <c r="G340" s="123"/>
      <c r="H340" s="123"/>
      <c r="I340" s="115"/>
      <c r="J340" s="115"/>
      <c r="K340" s="123"/>
    </row>
    <row r="341" spans="2:11">
      <c r="B341" s="114"/>
      <c r="C341" s="123"/>
      <c r="D341" s="123"/>
      <c r="E341" s="123"/>
      <c r="F341" s="123"/>
      <c r="G341" s="123"/>
      <c r="H341" s="123"/>
      <c r="I341" s="115"/>
      <c r="J341" s="115"/>
      <c r="K341" s="123"/>
    </row>
    <row r="342" spans="2:11">
      <c r="B342" s="114"/>
      <c r="C342" s="123"/>
      <c r="D342" s="123"/>
      <c r="E342" s="123"/>
      <c r="F342" s="123"/>
      <c r="G342" s="123"/>
      <c r="H342" s="123"/>
      <c r="I342" s="115"/>
      <c r="J342" s="115"/>
      <c r="K342" s="123"/>
    </row>
    <row r="343" spans="2:11">
      <c r="B343" s="114"/>
      <c r="C343" s="123"/>
      <c r="D343" s="123"/>
      <c r="E343" s="123"/>
      <c r="F343" s="123"/>
      <c r="G343" s="123"/>
      <c r="H343" s="123"/>
      <c r="I343" s="115"/>
      <c r="J343" s="115"/>
      <c r="K343" s="123"/>
    </row>
    <row r="344" spans="2:11">
      <c r="B344" s="114"/>
      <c r="C344" s="123"/>
      <c r="D344" s="123"/>
      <c r="E344" s="123"/>
      <c r="F344" s="123"/>
      <c r="G344" s="123"/>
      <c r="H344" s="123"/>
      <c r="I344" s="115"/>
      <c r="J344" s="115"/>
      <c r="K344" s="123"/>
    </row>
    <row r="345" spans="2:11">
      <c r="B345" s="114"/>
      <c r="C345" s="123"/>
      <c r="D345" s="123"/>
      <c r="E345" s="123"/>
      <c r="F345" s="123"/>
      <c r="G345" s="123"/>
      <c r="H345" s="123"/>
      <c r="I345" s="115"/>
      <c r="J345" s="115"/>
      <c r="K345" s="123"/>
    </row>
    <row r="346" spans="2:11">
      <c r="B346" s="114"/>
      <c r="C346" s="123"/>
      <c r="D346" s="123"/>
      <c r="E346" s="123"/>
      <c r="F346" s="123"/>
      <c r="G346" s="123"/>
      <c r="H346" s="123"/>
      <c r="I346" s="115"/>
      <c r="J346" s="115"/>
      <c r="K346" s="123"/>
    </row>
    <row r="347" spans="2:11">
      <c r="B347" s="114"/>
      <c r="C347" s="123"/>
      <c r="D347" s="123"/>
      <c r="E347" s="123"/>
      <c r="F347" s="123"/>
      <c r="G347" s="123"/>
      <c r="H347" s="123"/>
      <c r="I347" s="115"/>
      <c r="J347" s="115"/>
      <c r="K347" s="123"/>
    </row>
    <row r="348" spans="2:11">
      <c r="B348" s="114"/>
      <c r="C348" s="123"/>
      <c r="D348" s="123"/>
      <c r="E348" s="123"/>
      <c r="F348" s="123"/>
      <c r="G348" s="123"/>
      <c r="H348" s="123"/>
      <c r="I348" s="115"/>
      <c r="J348" s="115"/>
      <c r="K348" s="123"/>
    </row>
    <row r="349" spans="2:11">
      <c r="B349" s="114"/>
      <c r="C349" s="123"/>
      <c r="D349" s="123"/>
      <c r="E349" s="123"/>
      <c r="F349" s="123"/>
      <c r="G349" s="123"/>
      <c r="H349" s="123"/>
      <c r="I349" s="115"/>
      <c r="J349" s="115"/>
      <c r="K349" s="123"/>
    </row>
    <row r="350" spans="2:11">
      <c r="B350" s="114"/>
      <c r="C350" s="123"/>
      <c r="D350" s="123"/>
      <c r="E350" s="123"/>
      <c r="F350" s="123"/>
      <c r="G350" s="123"/>
      <c r="H350" s="123"/>
      <c r="I350" s="115"/>
      <c r="J350" s="115"/>
      <c r="K350" s="123"/>
    </row>
    <row r="351" spans="2:11">
      <c r="B351" s="114"/>
      <c r="C351" s="123"/>
      <c r="D351" s="123"/>
      <c r="E351" s="123"/>
      <c r="F351" s="123"/>
      <c r="G351" s="123"/>
      <c r="H351" s="123"/>
      <c r="I351" s="115"/>
      <c r="J351" s="115"/>
      <c r="K351" s="123"/>
    </row>
    <row r="352" spans="2:11">
      <c r="B352" s="114"/>
      <c r="C352" s="123"/>
      <c r="D352" s="123"/>
      <c r="E352" s="123"/>
      <c r="F352" s="123"/>
      <c r="G352" s="123"/>
      <c r="H352" s="123"/>
      <c r="I352" s="115"/>
      <c r="J352" s="115"/>
      <c r="K352" s="123"/>
    </row>
    <row r="353" spans="2:11">
      <c r="B353" s="114"/>
      <c r="C353" s="123"/>
      <c r="D353" s="123"/>
      <c r="E353" s="123"/>
      <c r="F353" s="123"/>
      <c r="G353" s="123"/>
      <c r="H353" s="123"/>
      <c r="I353" s="115"/>
      <c r="J353" s="115"/>
      <c r="K353" s="123"/>
    </row>
    <row r="354" spans="2:11">
      <c r="B354" s="114"/>
      <c r="C354" s="123"/>
      <c r="D354" s="123"/>
      <c r="E354" s="123"/>
      <c r="F354" s="123"/>
      <c r="G354" s="123"/>
      <c r="H354" s="123"/>
      <c r="I354" s="115"/>
      <c r="J354" s="115"/>
      <c r="K354" s="123"/>
    </row>
    <row r="355" spans="2:11">
      <c r="B355" s="114"/>
      <c r="C355" s="123"/>
      <c r="D355" s="123"/>
      <c r="E355" s="123"/>
      <c r="F355" s="123"/>
      <c r="G355" s="123"/>
      <c r="H355" s="123"/>
      <c r="I355" s="115"/>
      <c r="J355" s="115"/>
      <c r="K355" s="123"/>
    </row>
    <row r="356" spans="2:11">
      <c r="B356" s="114"/>
      <c r="C356" s="123"/>
      <c r="D356" s="123"/>
      <c r="E356" s="123"/>
      <c r="F356" s="123"/>
      <c r="G356" s="123"/>
      <c r="H356" s="123"/>
      <c r="I356" s="115"/>
      <c r="J356" s="115"/>
      <c r="K356" s="123"/>
    </row>
    <row r="357" spans="2:11">
      <c r="B357" s="114"/>
      <c r="C357" s="123"/>
      <c r="D357" s="123"/>
      <c r="E357" s="123"/>
      <c r="F357" s="123"/>
      <c r="G357" s="123"/>
      <c r="H357" s="123"/>
      <c r="I357" s="115"/>
      <c r="J357" s="115"/>
      <c r="K357" s="123"/>
    </row>
    <row r="358" spans="2:11">
      <c r="B358" s="114"/>
      <c r="C358" s="123"/>
      <c r="D358" s="123"/>
      <c r="E358" s="123"/>
      <c r="F358" s="123"/>
      <c r="G358" s="123"/>
      <c r="H358" s="123"/>
      <c r="I358" s="115"/>
      <c r="J358" s="115"/>
      <c r="K358" s="123"/>
    </row>
    <row r="359" spans="2:11">
      <c r="B359" s="114"/>
      <c r="C359" s="123"/>
      <c r="D359" s="123"/>
      <c r="E359" s="123"/>
      <c r="F359" s="123"/>
      <c r="G359" s="123"/>
      <c r="H359" s="123"/>
      <c r="I359" s="115"/>
      <c r="J359" s="115"/>
      <c r="K359" s="123"/>
    </row>
    <row r="360" spans="2:11">
      <c r="B360" s="114"/>
      <c r="C360" s="123"/>
      <c r="D360" s="123"/>
      <c r="E360" s="123"/>
      <c r="F360" s="123"/>
      <c r="G360" s="123"/>
      <c r="H360" s="123"/>
      <c r="I360" s="115"/>
      <c r="J360" s="115"/>
      <c r="K360" s="123"/>
    </row>
    <row r="361" spans="2:11">
      <c r="B361" s="114"/>
      <c r="C361" s="123"/>
      <c r="D361" s="123"/>
      <c r="E361" s="123"/>
      <c r="F361" s="123"/>
      <c r="G361" s="123"/>
      <c r="H361" s="123"/>
      <c r="I361" s="115"/>
      <c r="J361" s="115"/>
      <c r="K361" s="123"/>
    </row>
    <row r="362" spans="2:11">
      <c r="B362" s="114"/>
      <c r="C362" s="123"/>
      <c r="D362" s="123"/>
      <c r="E362" s="123"/>
      <c r="F362" s="123"/>
      <c r="G362" s="123"/>
      <c r="H362" s="123"/>
      <c r="I362" s="115"/>
      <c r="J362" s="115"/>
      <c r="K362" s="123"/>
    </row>
    <row r="363" spans="2:11">
      <c r="B363" s="114"/>
      <c r="C363" s="123"/>
      <c r="D363" s="123"/>
      <c r="E363" s="123"/>
      <c r="F363" s="123"/>
      <c r="G363" s="123"/>
      <c r="H363" s="123"/>
      <c r="I363" s="115"/>
      <c r="J363" s="115"/>
      <c r="K363" s="123"/>
    </row>
    <row r="364" spans="2:11">
      <c r="B364" s="114"/>
      <c r="C364" s="123"/>
      <c r="D364" s="123"/>
      <c r="E364" s="123"/>
      <c r="F364" s="123"/>
      <c r="G364" s="123"/>
      <c r="H364" s="123"/>
      <c r="I364" s="115"/>
      <c r="J364" s="115"/>
      <c r="K364" s="123"/>
    </row>
    <row r="365" spans="2:11">
      <c r="B365" s="114"/>
      <c r="C365" s="123"/>
      <c r="D365" s="123"/>
      <c r="E365" s="123"/>
      <c r="F365" s="123"/>
      <c r="G365" s="123"/>
      <c r="H365" s="123"/>
      <c r="I365" s="115"/>
      <c r="J365" s="115"/>
      <c r="K365" s="123"/>
    </row>
    <row r="366" spans="2:11">
      <c r="B366" s="114"/>
      <c r="C366" s="123"/>
      <c r="D366" s="123"/>
      <c r="E366" s="123"/>
      <c r="F366" s="123"/>
      <c r="G366" s="123"/>
      <c r="H366" s="123"/>
      <c r="I366" s="115"/>
      <c r="J366" s="115"/>
      <c r="K366" s="123"/>
    </row>
    <row r="367" spans="2:11">
      <c r="B367" s="114"/>
      <c r="C367" s="123"/>
      <c r="D367" s="123"/>
      <c r="E367" s="123"/>
      <c r="F367" s="123"/>
      <c r="G367" s="123"/>
      <c r="H367" s="123"/>
      <c r="I367" s="115"/>
      <c r="J367" s="115"/>
      <c r="K367" s="123"/>
    </row>
    <row r="368" spans="2:11">
      <c r="B368" s="114"/>
      <c r="C368" s="123"/>
      <c r="D368" s="123"/>
      <c r="E368" s="123"/>
      <c r="F368" s="123"/>
      <c r="G368" s="123"/>
      <c r="H368" s="123"/>
      <c r="I368" s="115"/>
      <c r="J368" s="115"/>
      <c r="K368" s="123"/>
    </row>
    <row r="369" spans="2:11">
      <c r="B369" s="114"/>
      <c r="C369" s="123"/>
      <c r="D369" s="123"/>
      <c r="E369" s="123"/>
      <c r="F369" s="123"/>
      <c r="G369" s="123"/>
      <c r="H369" s="123"/>
      <c r="I369" s="115"/>
      <c r="J369" s="115"/>
      <c r="K369" s="123"/>
    </row>
    <row r="370" spans="2:11">
      <c r="B370" s="114"/>
      <c r="C370" s="123"/>
      <c r="D370" s="123"/>
      <c r="E370" s="123"/>
      <c r="F370" s="123"/>
      <c r="G370" s="123"/>
      <c r="H370" s="123"/>
      <c r="I370" s="115"/>
      <c r="J370" s="115"/>
      <c r="K370" s="123"/>
    </row>
    <row r="371" spans="2:11">
      <c r="B371" s="114"/>
      <c r="C371" s="123"/>
      <c r="D371" s="123"/>
      <c r="E371" s="123"/>
      <c r="F371" s="123"/>
      <c r="G371" s="123"/>
      <c r="H371" s="123"/>
      <c r="I371" s="115"/>
      <c r="J371" s="115"/>
      <c r="K371" s="123"/>
    </row>
    <row r="372" spans="2:11">
      <c r="B372" s="114"/>
      <c r="C372" s="123"/>
      <c r="D372" s="123"/>
      <c r="E372" s="123"/>
      <c r="F372" s="123"/>
      <c r="G372" s="123"/>
      <c r="H372" s="123"/>
      <c r="I372" s="115"/>
      <c r="J372" s="115"/>
      <c r="K372" s="123"/>
    </row>
    <row r="373" spans="2:11">
      <c r="B373" s="114"/>
      <c r="C373" s="123"/>
      <c r="D373" s="123"/>
      <c r="E373" s="123"/>
      <c r="F373" s="123"/>
      <c r="G373" s="123"/>
      <c r="H373" s="123"/>
      <c r="I373" s="115"/>
      <c r="J373" s="115"/>
      <c r="K373" s="123"/>
    </row>
    <row r="374" spans="2:11">
      <c r="B374" s="114"/>
      <c r="C374" s="123"/>
      <c r="D374" s="123"/>
      <c r="E374" s="123"/>
      <c r="F374" s="123"/>
      <c r="G374" s="123"/>
      <c r="H374" s="123"/>
      <c r="I374" s="115"/>
      <c r="J374" s="115"/>
      <c r="K374" s="123"/>
    </row>
    <row r="375" spans="2:11">
      <c r="B375" s="114"/>
      <c r="C375" s="123"/>
      <c r="D375" s="123"/>
      <c r="E375" s="123"/>
      <c r="F375" s="123"/>
      <c r="G375" s="123"/>
      <c r="H375" s="123"/>
      <c r="I375" s="115"/>
      <c r="J375" s="115"/>
      <c r="K375" s="123"/>
    </row>
    <row r="376" spans="2:11">
      <c r="B376" s="114"/>
      <c r="C376" s="123"/>
      <c r="D376" s="123"/>
      <c r="E376" s="123"/>
      <c r="F376" s="123"/>
      <c r="G376" s="123"/>
      <c r="H376" s="123"/>
      <c r="I376" s="115"/>
      <c r="J376" s="115"/>
      <c r="K376" s="123"/>
    </row>
    <row r="377" spans="2:11">
      <c r="B377" s="114"/>
      <c r="C377" s="123"/>
      <c r="D377" s="123"/>
      <c r="E377" s="123"/>
      <c r="F377" s="123"/>
      <c r="G377" s="123"/>
      <c r="H377" s="123"/>
      <c r="I377" s="115"/>
      <c r="J377" s="115"/>
      <c r="K377" s="123"/>
    </row>
    <row r="378" spans="2:11">
      <c r="B378" s="114"/>
      <c r="C378" s="123"/>
      <c r="D378" s="123"/>
      <c r="E378" s="123"/>
      <c r="F378" s="123"/>
      <c r="G378" s="123"/>
      <c r="H378" s="123"/>
      <c r="I378" s="115"/>
      <c r="J378" s="115"/>
      <c r="K378" s="123"/>
    </row>
    <row r="379" spans="2:11">
      <c r="B379" s="114"/>
      <c r="C379" s="123"/>
      <c r="D379" s="123"/>
      <c r="E379" s="123"/>
      <c r="F379" s="123"/>
      <c r="G379" s="123"/>
      <c r="H379" s="123"/>
      <c r="I379" s="115"/>
      <c r="J379" s="115"/>
      <c r="K379" s="123"/>
    </row>
    <row r="380" spans="2:11">
      <c r="B380" s="114"/>
      <c r="C380" s="123"/>
      <c r="D380" s="123"/>
      <c r="E380" s="123"/>
      <c r="F380" s="123"/>
      <c r="G380" s="123"/>
      <c r="H380" s="123"/>
      <c r="I380" s="115"/>
      <c r="J380" s="115"/>
      <c r="K380" s="123"/>
    </row>
    <row r="381" spans="2:11">
      <c r="B381" s="114"/>
      <c r="C381" s="123"/>
      <c r="D381" s="123"/>
      <c r="E381" s="123"/>
      <c r="F381" s="123"/>
      <c r="G381" s="123"/>
      <c r="H381" s="123"/>
      <c r="I381" s="115"/>
      <c r="J381" s="115"/>
      <c r="K381" s="123"/>
    </row>
    <row r="382" spans="2:11">
      <c r="B382" s="114"/>
      <c r="C382" s="123"/>
      <c r="D382" s="123"/>
      <c r="E382" s="123"/>
      <c r="F382" s="123"/>
      <c r="G382" s="123"/>
      <c r="H382" s="123"/>
      <c r="I382" s="115"/>
      <c r="J382" s="115"/>
      <c r="K382" s="123"/>
    </row>
    <row r="383" spans="2:11">
      <c r="B383" s="114"/>
      <c r="C383" s="123"/>
      <c r="D383" s="123"/>
      <c r="E383" s="123"/>
      <c r="F383" s="123"/>
      <c r="G383" s="123"/>
      <c r="H383" s="123"/>
      <c r="I383" s="115"/>
      <c r="J383" s="115"/>
      <c r="K383" s="123"/>
    </row>
    <row r="384" spans="2:11">
      <c r="B384" s="114"/>
      <c r="C384" s="123"/>
      <c r="D384" s="123"/>
      <c r="E384" s="123"/>
      <c r="F384" s="123"/>
      <c r="G384" s="123"/>
      <c r="H384" s="123"/>
      <c r="I384" s="115"/>
      <c r="J384" s="115"/>
      <c r="K384" s="123"/>
    </row>
    <row r="385" spans="2:11">
      <c r="B385" s="114"/>
      <c r="C385" s="123"/>
      <c r="D385" s="123"/>
      <c r="E385" s="123"/>
      <c r="F385" s="123"/>
      <c r="G385" s="123"/>
      <c r="H385" s="123"/>
      <c r="I385" s="115"/>
      <c r="J385" s="115"/>
      <c r="K385" s="123"/>
    </row>
    <row r="386" spans="2:11">
      <c r="B386" s="114"/>
      <c r="C386" s="123"/>
      <c r="D386" s="123"/>
      <c r="E386" s="123"/>
      <c r="F386" s="123"/>
      <c r="G386" s="123"/>
      <c r="H386" s="123"/>
      <c r="I386" s="115"/>
      <c r="J386" s="115"/>
      <c r="K386" s="123"/>
    </row>
    <row r="387" spans="2:11">
      <c r="B387" s="114"/>
      <c r="C387" s="123"/>
      <c r="D387" s="123"/>
      <c r="E387" s="123"/>
      <c r="F387" s="123"/>
      <c r="G387" s="123"/>
      <c r="H387" s="123"/>
      <c r="I387" s="115"/>
      <c r="J387" s="115"/>
      <c r="K387" s="123"/>
    </row>
    <row r="388" spans="2:11">
      <c r="B388" s="114"/>
      <c r="C388" s="123"/>
      <c r="D388" s="123"/>
      <c r="E388" s="123"/>
      <c r="F388" s="123"/>
      <c r="G388" s="123"/>
      <c r="H388" s="123"/>
      <c r="I388" s="115"/>
      <c r="J388" s="115"/>
      <c r="K388" s="123"/>
    </row>
    <row r="389" spans="2:11">
      <c r="B389" s="114"/>
      <c r="C389" s="123"/>
      <c r="D389" s="123"/>
      <c r="E389" s="123"/>
      <c r="F389" s="123"/>
      <c r="G389" s="123"/>
      <c r="H389" s="123"/>
      <c r="I389" s="115"/>
      <c r="J389" s="115"/>
      <c r="K389" s="123"/>
    </row>
    <row r="390" spans="2:11">
      <c r="B390" s="114"/>
      <c r="C390" s="123"/>
      <c r="D390" s="123"/>
      <c r="E390" s="123"/>
      <c r="F390" s="123"/>
      <c r="G390" s="123"/>
      <c r="H390" s="123"/>
      <c r="I390" s="115"/>
      <c r="J390" s="115"/>
      <c r="K390" s="123"/>
    </row>
    <row r="391" spans="2:11">
      <c r="B391" s="114"/>
      <c r="C391" s="123"/>
      <c r="D391" s="123"/>
      <c r="E391" s="123"/>
      <c r="F391" s="123"/>
      <c r="G391" s="123"/>
      <c r="H391" s="123"/>
      <c r="I391" s="115"/>
      <c r="J391" s="115"/>
      <c r="K391" s="123"/>
    </row>
    <row r="392" spans="2:11">
      <c r="B392" s="114"/>
      <c r="C392" s="123"/>
      <c r="D392" s="123"/>
      <c r="E392" s="123"/>
      <c r="F392" s="123"/>
      <c r="G392" s="123"/>
      <c r="H392" s="123"/>
      <c r="I392" s="115"/>
      <c r="J392" s="115"/>
      <c r="K392" s="123"/>
    </row>
    <row r="393" spans="2:11">
      <c r="B393" s="114"/>
      <c r="C393" s="123"/>
      <c r="D393" s="123"/>
      <c r="E393" s="123"/>
      <c r="F393" s="123"/>
      <c r="G393" s="123"/>
      <c r="H393" s="123"/>
      <c r="I393" s="115"/>
      <c r="J393" s="115"/>
      <c r="K393" s="123"/>
    </row>
    <row r="394" spans="2:11">
      <c r="B394" s="114"/>
      <c r="C394" s="123"/>
      <c r="D394" s="123"/>
      <c r="E394" s="123"/>
      <c r="F394" s="123"/>
      <c r="G394" s="123"/>
      <c r="H394" s="123"/>
      <c r="I394" s="115"/>
      <c r="J394" s="115"/>
      <c r="K394" s="123"/>
    </row>
    <row r="395" spans="2:11">
      <c r="B395" s="114"/>
      <c r="C395" s="123"/>
      <c r="D395" s="123"/>
      <c r="E395" s="123"/>
      <c r="F395" s="123"/>
      <c r="G395" s="123"/>
      <c r="H395" s="123"/>
      <c r="I395" s="115"/>
      <c r="J395" s="115"/>
      <c r="K395" s="123"/>
    </row>
    <row r="396" spans="2:11">
      <c r="B396" s="114"/>
      <c r="C396" s="123"/>
      <c r="D396" s="123"/>
      <c r="E396" s="123"/>
      <c r="F396" s="123"/>
      <c r="G396" s="123"/>
      <c r="H396" s="123"/>
      <c r="I396" s="115"/>
      <c r="J396" s="115"/>
      <c r="K396" s="123"/>
    </row>
    <row r="397" spans="2:11">
      <c r="B397" s="114"/>
      <c r="C397" s="123"/>
      <c r="D397" s="123"/>
      <c r="E397" s="123"/>
      <c r="F397" s="123"/>
      <c r="G397" s="123"/>
      <c r="H397" s="123"/>
      <c r="I397" s="115"/>
      <c r="J397" s="115"/>
      <c r="K397" s="123"/>
    </row>
    <row r="398" spans="2:11">
      <c r="B398" s="114"/>
      <c r="C398" s="123"/>
      <c r="D398" s="123"/>
      <c r="E398" s="123"/>
      <c r="F398" s="123"/>
      <c r="G398" s="123"/>
      <c r="H398" s="123"/>
      <c r="I398" s="115"/>
      <c r="J398" s="115"/>
      <c r="K398" s="123"/>
    </row>
    <row r="399" spans="2:11">
      <c r="B399" s="114"/>
      <c r="C399" s="123"/>
      <c r="D399" s="123"/>
      <c r="E399" s="123"/>
      <c r="F399" s="123"/>
      <c r="G399" s="123"/>
      <c r="H399" s="123"/>
      <c r="I399" s="115"/>
      <c r="J399" s="115"/>
      <c r="K399" s="123"/>
    </row>
    <row r="400" spans="2:11">
      <c r="B400" s="114"/>
      <c r="C400" s="123"/>
      <c r="D400" s="123"/>
      <c r="E400" s="123"/>
      <c r="F400" s="123"/>
      <c r="G400" s="123"/>
      <c r="H400" s="123"/>
      <c r="I400" s="115"/>
      <c r="J400" s="115"/>
      <c r="K400" s="123"/>
    </row>
    <row r="401" spans="2:11">
      <c r="B401" s="114"/>
      <c r="C401" s="123"/>
      <c r="D401" s="123"/>
      <c r="E401" s="123"/>
      <c r="F401" s="123"/>
      <c r="G401" s="123"/>
      <c r="H401" s="123"/>
      <c r="I401" s="115"/>
      <c r="J401" s="115"/>
      <c r="K401" s="123"/>
    </row>
    <row r="402" spans="2:11">
      <c r="B402" s="114"/>
      <c r="C402" s="123"/>
      <c r="D402" s="123"/>
      <c r="E402" s="123"/>
      <c r="F402" s="123"/>
      <c r="G402" s="123"/>
      <c r="H402" s="123"/>
      <c r="I402" s="115"/>
      <c r="J402" s="115"/>
      <c r="K402" s="123"/>
    </row>
    <row r="403" spans="2:11">
      <c r="B403" s="114"/>
      <c r="C403" s="123"/>
      <c r="D403" s="123"/>
      <c r="E403" s="123"/>
      <c r="F403" s="123"/>
      <c r="G403" s="123"/>
      <c r="H403" s="123"/>
      <c r="I403" s="115"/>
      <c r="J403" s="115"/>
      <c r="K403" s="123"/>
    </row>
    <row r="404" spans="2:11">
      <c r="B404" s="114"/>
      <c r="C404" s="123"/>
      <c r="D404" s="123"/>
      <c r="E404" s="123"/>
      <c r="F404" s="123"/>
      <c r="G404" s="123"/>
      <c r="H404" s="123"/>
      <c r="I404" s="115"/>
      <c r="J404" s="115"/>
      <c r="K404" s="123"/>
    </row>
    <row r="405" spans="2:11">
      <c r="B405" s="114"/>
      <c r="C405" s="123"/>
      <c r="D405" s="123"/>
      <c r="E405" s="123"/>
      <c r="F405" s="123"/>
      <c r="G405" s="123"/>
      <c r="H405" s="123"/>
      <c r="I405" s="115"/>
      <c r="J405" s="115"/>
      <c r="K405" s="123"/>
    </row>
    <row r="406" spans="2:11">
      <c r="B406" s="114"/>
      <c r="C406" s="123"/>
      <c r="D406" s="123"/>
      <c r="E406" s="123"/>
      <c r="F406" s="123"/>
      <c r="G406" s="123"/>
      <c r="H406" s="123"/>
      <c r="I406" s="115"/>
      <c r="J406" s="115"/>
      <c r="K406" s="123"/>
    </row>
    <row r="407" spans="2:11">
      <c r="B407" s="114"/>
      <c r="C407" s="123"/>
      <c r="D407" s="123"/>
      <c r="E407" s="123"/>
      <c r="F407" s="123"/>
      <c r="G407" s="123"/>
      <c r="H407" s="123"/>
      <c r="I407" s="115"/>
      <c r="J407" s="115"/>
      <c r="K407" s="123"/>
    </row>
    <row r="408" spans="2:11">
      <c r="B408" s="114"/>
      <c r="C408" s="123"/>
      <c r="D408" s="123"/>
      <c r="E408" s="123"/>
      <c r="F408" s="123"/>
      <c r="G408" s="123"/>
      <c r="H408" s="123"/>
      <c r="I408" s="115"/>
      <c r="J408" s="115"/>
      <c r="K408" s="123"/>
    </row>
    <row r="409" spans="2:11">
      <c r="B409" s="114"/>
      <c r="C409" s="123"/>
      <c r="D409" s="123"/>
      <c r="E409" s="123"/>
      <c r="F409" s="123"/>
      <c r="G409" s="123"/>
      <c r="H409" s="123"/>
      <c r="I409" s="115"/>
      <c r="J409" s="115"/>
      <c r="K409" s="123"/>
    </row>
    <row r="410" spans="2:11">
      <c r="B410" s="114"/>
      <c r="C410" s="123"/>
      <c r="D410" s="123"/>
      <c r="E410" s="123"/>
      <c r="F410" s="123"/>
      <c r="G410" s="123"/>
      <c r="H410" s="123"/>
      <c r="I410" s="115"/>
      <c r="J410" s="115"/>
      <c r="K410" s="123"/>
    </row>
    <row r="411" spans="2:11">
      <c r="B411" s="114"/>
      <c r="C411" s="123"/>
      <c r="D411" s="123"/>
      <c r="E411" s="123"/>
      <c r="F411" s="123"/>
      <c r="G411" s="123"/>
      <c r="H411" s="123"/>
      <c r="I411" s="115"/>
      <c r="J411" s="115"/>
      <c r="K411" s="123"/>
    </row>
    <row r="412" spans="2:11">
      <c r="B412" s="114"/>
      <c r="C412" s="123"/>
      <c r="D412" s="123"/>
      <c r="E412" s="123"/>
      <c r="F412" s="123"/>
      <c r="G412" s="123"/>
      <c r="H412" s="123"/>
      <c r="I412" s="115"/>
      <c r="J412" s="115"/>
      <c r="K412" s="123"/>
    </row>
    <row r="413" spans="2:11">
      <c r="B413" s="114"/>
      <c r="C413" s="123"/>
      <c r="D413" s="123"/>
      <c r="E413" s="123"/>
      <c r="F413" s="123"/>
      <c r="G413" s="123"/>
      <c r="H413" s="123"/>
      <c r="I413" s="115"/>
      <c r="J413" s="115"/>
      <c r="K413" s="123"/>
    </row>
    <row r="414" spans="2:11">
      <c r="B414" s="114"/>
      <c r="C414" s="123"/>
      <c r="D414" s="123"/>
      <c r="E414" s="123"/>
      <c r="F414" s="123"/>
      <c r="G414" s="123"/>
      <c r="H414" s="123"/>
      <c r="I414" s="115"/>
      <c r="J414" s="115"/>
      <c r="K414" s="123"/>
    </row>
    <row r="415" spans="2:11">
      <c r="B415" s="114"/>
      <c r="C415" s="123"/>
      <c r="D415" s="123"/>
      <c r="E415" s="123"/>
      <c r="F415" s="123"/>
      <c r="G415" s="123"/>
      <c r="H415" s="123"/>
      <c r="I415" s="115"/>
      <c r="J415" s="115"/>
      <c r="K415" s="123"/>
    </row>
    <row r="416" spans="2:11">
      <c r="B416" s="114"/>
      <c r="C416" s="123"/>
      <c r="D416" s="123"/>
      <c r="E416" s="123"/>
      <c r="F416" s="123"/>
      <c r="G416" s="123"/>
      <c r="H416" s="123"/>
      <c r="I416" s="115"/>
      <c r="J416" s="115"/>
      <c r="K416" s="123"/>
    </row>
    <row r="417" spans="2:11">
      <c r="B417" s="114"/>
      <c r="C417" s="123"/>
      <c r="D417" s="123"/>
      <c r="E417" s="123"/>
      <c r="F417" s="123"/>
      <c r="G417" s="123"/>
      <c r="H417" s="123"/>
      <c r="I417" s="115"/>
      <c r="J417" s="115"/>
      <c r="K417" s="123"/>
    </row>
    <row r="418" spans="2:11">
      <c r="B418" s="114"/>
      <c r="C418" s="123"/>
      <c r="D418" s="123"/>
      <c r="E418" s="123"/>
      <c r="F418" s="123"/>
      <c r="G418" s="123"/>
      <c r="H418" s="123"/>
      <c r="I418" s="115"/>
      <c r="J418" s="115"/>
      <c r="K418" s="123"/>
    </row>
    <row r="419" spans="2:11">
      <c r="B419" s="114"/>
      <c r="C419" s="123"/>
      <c r="D419" s="123"/>
      <c r="E419" s="123"/>
      <c r="F419" s="123"/>
      <c r="G419" s="123"/>
      <c r="H419" s="123"/>
      <c r="I419" s="115"/>
      <c r="J419" s="115"/>
      <c r="K419" s="123"/>
    </row>
    <row r="420" spans="2:11">
      <c r="B420" s="114"/>
      <c r="C420" s="123"/>
      <c r="D420" s="123"/>
      <c r="E420" s="123"/>
      <c r="F420" s="123"/>
      <c r="G420" s="123"/>
      <c r="H420" s="123"/>
      <c r="I420" s="115"/>
      <c r="J420" s="115"/>
      <c r="K420" s="123"/>
    </row>
    <row r="421" spans="2:11">
      <c r="B421" s="114"/>
      <c r="C421" s="123"/>
      <c r="D421" s="123"/>
      <c r="E421" s="123"/>
      <c r="F421" s="123"/>
      <c r="G421" s="123"/>
      <c r="H421" s="123"/>
      <c r="I421" s="115"/>
      <c r="J421" s="115"/>
      <c r="K421" s="123"/>
    </row>
    <row r="422" spans="2:11">
      <c r="B422" s="114"/>
      <c r="C422" s="123"/>
      <c r="D422" s="123"/>
      <c r="E422" s="123"/>
      <c r="F422" s="123"/>
      <c r="G422" s="123"/>
      <c r="H422" s="123"/>
      <c r="I422" s="115"/>
      <c r="J422" s="115"/>
      <c r="K422" s="123"/>
    </row>
    <row r="423" spans="2:11">
      <c r="B423" s="114"/>
      <c r="C423" s="123"/>
      <c r="D423" s="123"/>
      <c r="E423" s="123"/>
      <c r="F423" s="123"/>
      <c r="G423" s="123"/>
      <c r="H423" s="123"/>
      <c r="I423" s="115"/>
      <c r="J423" s="115"/>
      <c r="K423" s="123"/>
    </row>
    <row r="424" spans="2:11">
      <c r="B424" s="114"/>
      <c r="C424" s="123"/>
      <c r="D424" s="123"/>
      <c r="E424" s="123"/>
      <c r="F424" s="123"/>
      <c r="G424" s="123"/>
      <c r="H424" s="123"/>
      <c r="I424" s="115"/>
      <c r="J424" s="115"/>
      <c r="K424" s="123"/>
    </row>
    <row r="425" spans="2:11">
      <c r="B425" s="114"/>
      <c r="C425" s="123"/>
      <c r="D425" s="123"/>
      <c r="E425" s="123"/>
      <c r="F425" s="123"/>
      <c r="G425" s="123"/>
      <c r="H425" s="123"/>
      <c r="I425" s="115"/>
      <c r="J425" s="115"/>
      <c r="K425" s="123"/>
    </row>
    <row r="426" spans="2:11">
      <c r="B426" s="114"/>
      <c r="C426" s="123"/>
      <c r="D426" s="123"/>
      <c r="E426" s="123"/>
      <c r="F426" s="123"/>
      <c r="G426" s="123"/>
      <c r="H426" s="123"/>
      <c r="I426" s="115"/>
      <c r="J426" s="115"/>
      <c r="K426" s="123"/>
    </row>
    <row r="427" spans="2:11">
      <c r="B427" s="114"/>
      <c r="C427" s="123"/>
      <c r="D427" s="123"/>
      <c r="E427" s="123"/>
      <c r="F427" s="123"/>
      <c r="G427" s="123"/>
      <c r="H427" s="123"/>
      <c r="I427" s="115"/>
      <c r="J427" s="115"/>
      <c r="K427" s="123"/>
    </row>
    <row r="428" spans="2:11">
      <c r="B428" s="114"/>
      <c r="C428" s="123"/>
      <c r="D428" s="123"/>
      <c r="E428" s="123"/>
      <c r="F428" s="123"/>
      <c r="G428" s="123"/>
      <c r="H428" s="123"/>
      <c r="I428" s="115"/>
      <c r="J428" s="115"/>
      <c r="K428" s="123"/>
    </row>
    <row r="429" spans="2:11">
      <c r="B429" s="114"/>
      <c r="C429" s="123"/>
      <c r="D429" s="123"/>
      <c r="E429" s="123"/>
      <c r="F429" s="123"/>
      <c r="G429" s="123"/>
      <c r="H429" s="123"/>
      <c r="I429" s="115"/>
      <c r="J429" s="115"/>
      <c r="K429" s="123"/>
    </row>
    <row r="430" spans="2:11">
      <c r="B430" s="114"/>
      <c r="C430" s="123"/>
      <c r="D430" s="123"/>
      <c r="E430" s="123"/>
      <c r="F430" s="123"/>
      <c r="G430" s="123"/>
      <c r="H430" s="123"/>
      <c r="I430" s="115"/>
      <c r="J430" s="115"/>
      <c r="K430" s="123"/>
    </row>
    <row r="431" spans="2:11">
      <c r="B431" s="114"/>
      <c r="C431" s="123"/>
      <c r="D431" s="123"/>
      <c r="E431" s="123"/>
      <c r="F431" s="123"/>
      <c r="G431" s="123"/>
      <c r="H431" s="123"/>
      <c r="I431" s="115"/>
      <c r="J431" s="115"/>
      <c r="K431" s="123"/>
    </row>
    <row r="432" spans="2:11">
      <c r="B432" s="114"/>
      <c r="C432" s="123"/>
      <c r="D432" s="123"/>
      <c r="E432" s="123"/>
      <c r="F432" s="123"/>
      <c r="G432" s="123"/>
      <c r="H432" s="123"/>
      <c r="I432" s="115"/>
      <c r="J432" s="115"/>
      <c r="K432" s="123"/>
    </row>
    <row r="433" spans="2:11">
      <c r="B433" s="114"/>
      <c r="C433" s="123"/>
      <c r="D433" s="123"/>
      <c r="E433" s="123"/>
      <c r="F433" s="123"/>
      <c r="G433" s="123"/>
      <c r="H433" s="123"/>
      <c r="I433" s="115"/>
      <c r="J433" s="115"/>
      <c r="K433" s="123"/>
    </row>
    <row r="434" spans="2:11">
      <c r="B434" s="114"/>
      <c r="C434" s="123"/>
      <c r="D434" s="123"/>
      <c r="E434" s="123"/>
      <c r="F434" s="123"/>
      <c r="G434" s="123"/>
      <c r="H434" s="123"/>
      <c r="I434" s="115"/>
      <c r="J434" s="115"/>
      <c r="K434" s="123"/>
    </row>
    <row r="435" spans="2:11">
      <c r="B435" s="114"/>
      <c r="C435" s="123"/>
      <c r="D435" s="123"/>
      <c r="E435" s="123"/>
      <c r="F435" s="123"/>
      <c r="G435" s="123"/>
      <c r="H435" s="123"/>
      <c r="I435" s="115"/>
      <c r="J435" s="115"/>
      <c r="K435" s="123"/>
    </row>
    <row r="436" spans="2:11">
      <c r="B436" s="114"/>
      <c r="C436" s="123"/>
      <c r="D436" s="123"/>
      <c r="E436" s="123"/>
      <c r="F436" s="123"/>
      <c r="G436" s="123"/>
      <c r="H436" s="123"/>
      <c r="I436" s="115"/>
      <c r="J436" s="115"/>
      <c r="K436" s="123"/>
    </row>
    <row r="437" spans="2:11">
      <c r="B437" s="114"/>
      <c r="C437" s="123"/>
      <c r="D437" s="123"/>
      <c r="E437" s="123"/>
      <c r="F437" s="123"/>
      <c r="G437" s="123"/>
      <c r="H437" s="123"/>
      <c r="I437" s="115"/>
      <c r="J437" s="115"/>
      <c r="K437" s="123"/>
    </row>
    <row r="438" spans="2:11">
      <c r="B438" s="114"/>
      <c r="C438" s="123"/>
      <c r="D438" s="123"/>
      <c r="E438" s="123"/>
      <c r="F438" s="123"/>
      <c r="G438" s="123"/>
      <c r="H438" s="123"/>
      <c r="I438" s="115"/>
      <c r="J438" s="115"/>
      <c r="K438" s="123"/>
    </row>
    <row r="439" spans="2:11">
      <c r="B439" s="114"/>
      <c r="C439" s="123"/>
      <c r="D439" s="123"/>
      <c r="E439" s="123"/>
      <c r="F439" s="123"/>
      <c r="G439" s="123"/>
      <c r="H439" s="123"/>
      <c r="I439" s="115"/>
      <c r="J439" s="115"/>
      <c r="K439" s="123"/>
    </row>
    <row r="440" spans="2:11">
      <c r="B440" s="114"/>
      <c r="C440" s="123"/>
      <c r="D440" s="123"/>
      <c r="E440" s="123"/>
      <c r="F440" s="123"/>
      <c r="G440" s="123"/>
      <c r="H440" s="123"/>
      <c r="I440" s="115"/>
      <c r="J440" s="115"/>
      <c r="K440" s="123"/>
    </row>
    <row r="441" spans="2:11">
      <c r="B441" s="114"/>
      <c r="C441" s="123"/>
      <c r="D441" s="123"/>
      <c r="E441" s="123"/>
      <c r="F441" s="123"/>
      <c r="G441" s="123"/>
      <c r="H441" s="123"/>
      <c r="I441" s="115"/>
      <c r="J441" s="115"/>
      <c r="K441" s="123"/>
    </row>
    <row r="442" spans="2:11">
      <c r="B442" s="114"/>
      <c r="C442" s="123"/>
      <c r="D442" s="123"/>
      <c r="E442" s="123"/>
      <c r="F442" s="123"/>
      <c r="G442" s="123"/>
      <c r="H442" s="123"/>
      <c r="I442" s="115"/>
      <c r="J442" s="115"/>
      <c r="K442" s="123"/>
    </row>
    <row r="443" spans="2:11">
      <c r="B443" s="114"/>
      <c r="C443" s="123"/>
      <c r="D443" s="123"/>
      <c r="E443" s="123"/>
      <c r="F443" s="123"/>
      <c r="G443" s="123"/>
      <c r="H443" s="123"/>
      <c r="I443" s="115"/>
      <c r="J443" s="115"/>
      <c r="K443" s="123"/>
    </row>
    <row r="444" spans="2:11">
      <c r="B444" s="114"/>
      <c r="C444" s="123"/>
      <c r="D444" s="123"/>
      <c r="E444" s="123"/>
      <c r="F444" s="123"/>
      <c r="G444" s="123"/>
      <c r="H444" s="123"/>
      <c r="I444" s="115"/>
      <c r="J444" s="115"/>
      <c r="K444" s="123"/>
    </row>
    <row r="445" spans="2:11">
      <c r="B445" s="114"/>
      <c r="C445" s="123"/>
      <c r="D445" s="123"/>
      <c r="E445" s="123"/>
      <c r="F445" s="123"/>
      <c r="G445" s="123"/>
      <c r="H445" s="123"/>
      <c r="I445" s="115"/>
      <c r="J445" s="115"/>
      <c r="K445" s="123"/>
    </row>
    <row r="446" spans="2:11">
      <c r="B446" s="114"/>
      <c r="C446" s="123"/>
      <c r="D446" s="123"/>
      <c r="E446" s="123"/>
      <c r="F446" s="123"/>
      <c r="G446" s="123"/>
      <c r="H446" s="123"/>
      <c r="I446" s="115"/>
      <c r="J446" s="115"/>
      <c r="K446" s="123"/>
    </row>
    <row r="447" spans="2:11">
      <c r="B447" s="114"/>
      <c r="C447" s="123"/>
      <c r="D447" s="123"/>
      <c r="E447" s="123"/>
      <c r="F447" s="123"/>
      <c r="G447" s="123"/>
      <c r="H447" s="123"/>
      <c r="I447" s="115"/>
      <c r="J447" s="115"/>
      <c r="K447" s="123"/>
    </row>
    <row r="448" spans="2:11">
      <c r="B448" s="114"/>
      <c r="C448" s="123"/>
      <c r="D448" s="123"/>
      <c r="E448" s="123"/>
      <c r="F448" s="123"/>
      <c r="G448" s="123"/>
      <c r="H448" s="123"/>
      <c r="I448" s="115"/>
      <c r="J448" s="115"/>
      <c r="K448" s="123"/>
    </row>
    <row r="449" spans="2:11">
      <c r="B449" s="114"/>
      <c r="C449" s="123"/>
      <c r="D449" s="123"/>
      <c r="E449" s="123"/>
      <c r="F449" s="123"/>
      <c r="G449" s="123"/>
      <c r="H449" s="123"/>
      <c r="I449" s="115"/>
      <c r="J449" s="115"/>
      <c r="K449" s="123"/>
    </row>
    <row r="450" spans="2:11">
      <c r="B450" s="114"/>
      <c r="C450" s="123"/>
      <c r="D450" s="123"/>
      <c r="E450" s="123"/>
      <c r="F450" s="123"/>
      <c r="G450" s="123"/>
      <c r="H450" s="123"/>
      <c r="I450" s="115"/>
      <c r="J450" s="115"/>
      <c r="K450" s="123"/>
    </row>
    <row r="451" spans="2:11">
      <c r="B451" s="114"/>
      <c r="C451" s="123"/>
      <c r="D451" s="123"/>
      <c r="E451" s="123"/>
      <c r="F451" s="123"/>
      <c r="G451" s="123"/>
      <c r="H451" s="123"/>
      <c r="I451" s="115"/>
      <c r="J451" s="115"/>
      <c r="K451" s="123"/>
    </row>
    <row r="452" spans="2:11">
      <c r="B452" s="114"/>
      <c r="C452" s="123"/>
      <c r="D452" s="123"/>
      <c r="E452" s="123"/>
      <c r="F452" s="123"/>
      <c r="G452" s="123"/>
      <c r="H452" s="123"/>
      <c r="I452" s="115"/>
      <c r="J452" s="115"/>
      <c r="K452" s="123"/>
    </row>
    <row r="453" spans="2:11">
      <c r="B453" s="114"/>
      <c r="C453" s="123"/>
      <c r="D453" s="123"/>
      <c r="E453" s="123"/>
      <c r="F453" s="123"/>
      <c r="G453" s="123"/>
      <c r="H453" s="123"/>
      <c r="I453" s="115"/>
      <c r="J453" s="115"/>
      <c r="K453" s="123"/>
    </row>
    <row r="454" spans="2:11">
      <c r="B454" s="114"/>
      <c r="C454" s="123"/>
      <c r="D454" s="123"/>
      <c r="E454" s="123"/>
      <c r="F454" s="123"/>
      <c r="G454" s="123"/>
      <c r="H454" s="123"/>
      <c r="I454" s="115"/>
      <c r="J454" s="115"/>
      <c r="K454" s="123"/>
    </row>
    <row r="455" spans="2:11">
      <c r="B455" s="114"/>
      <c r="C455" s="123"/>
      <c r="D455" s="123"/>
      <c r="E455" s="123"/>
      <c r="F455" s="123"/>
      <c r="G455" s="123"/>
      <c r="H455" s="123"/>
      <c r="I455" s="115"/>
      <c r="J455" s="115"/>
      <c r="K455" s="123"/>
    </row>
    <row r="456" spans="2:11">
      <c r="B456" s="114"/>
      <c r="C456" s="123"/>
      <c r="D456" s="123"/>
      <c r="E456" s="123"/>
      <c r="F456" s="123"/>
      <c r="G456" s="123"/>
      <c r="H456" s="123"/>
      <c r="I456" s="115"/>
      <c r="J456" s="115"/>
      <c r="K456" s="123"/>
    </row>
    <row r="457" spans="2:11">
      <c r="B457" s="114"/>
      <c r="C457" s="123"/>
      <c r="D457" s="123"/>
      <c r="E457" s="123"/>
      <c r="F457" s="123"/>
      <c r="G457" s="123"/>
      <c r="H457" s="123"/>
      <c r="I457" s="115"/>
      <c r="J457" s="115"/>
      <c r="K457" s="123"/>
    </row>
    <row r="458" spans="2:11">
      <c r="B458" s="114"/>
      <c r="C458" s="123"/>
      <c r="D458" s="123"/>
      <c r="E458" s="123"/>
      <c r="F458" s="123"/>
      <c r="G458" s="123"/>
      <c r="H458" s="123"/>
      <c r="I458" s="115"/>
      <c r="J458" s="115"/>
      <c r="K458" s="123"/>
    </row>
    <row r="459" spans="2:11">
      <c r="B459" s="114"/>
      <c r="C459" s="123"/>
      <c r="D459" s="123"/>
      <c r="E459" s="123"/>
      <c r="F459" s="123"/>
      <c r="G459" s="123"/>
      <c r="H459" s="123"/>
      <c r="I459" s="115"/>
      <c r="J459" s="115"/>
      <c r="K459" s="123"/>
    </row>
    <row r="460" spans="2:11">
      <c r="B460" s="114"/>
      <c r="C460" s="123"/>
      <c r="D460" s="123"/>
      <c r="E460" s="123"/>
      <c r="F460" s="123"/>
      <c r="G460" s="123"/>
      <c r="H460" s="123"/>
      <c r="I460" s="115"/>
      <c r="J460" s="115"/>
      <c r="K460" s="123"/>
    </row>
    <row r="461" spans="2:11">
      <c r="B461" s="114"/>
      <c r="C461" s="123"/>
      <c r="D461" s="123"/>
      <c r="E461" s="123"/>
      <c r="F461" s="123"/>
      <c r="G461" s="123"/>
      <c r="H461" s="123"/>
      <c r="I461" s="115"/>
      <c r="J461" s="115"/>
      <c r="K461" s="123"/>
    </row>
    <row r="462" spans="2:11">
      <c r="B462" s="114"/>
      <c r="C462" s="123"/>
      <c r="D462" s="123"/>
      <c r="E462" s="123"/>
      <c r="F462" s="123"/>
      <c r="G462" s="123"/>
      <c r="H462" s="123"/>
      <c r="I462" s="115"/>
      <c r="J462" s="115"/>
      <c r="K462" s="123"/>
    </row>
    <row r="463" spans="2:11">
      <c r="B463" s="114"/>
      <c r="C463" s="123"/>
      <c r="D463" s="123"/>
      <c r="E463" s="123"/>
      <c r="F463" s="123"/>
      <c r="G463" s="123"/>
      <c r="H463" s="123"/>
      <c r="I463" s="115"/>
      <c r="J463" s="115"/>
      <c r="K463" s="123"/>
    </row>
    <row r="464" spans="2:11">
      <c r="B464" s="114"/>
      <c r="C464" s="123"/>
      <c r="D464" s="123"/>
      <c r="E464" s="123"/>
      <c r="F464" s="123"/>
      <c r="G464" s="123"/>
      <c r="H464" s="123"/>
      <c r="I464" s="115"/>
      <c r="J464" s="115"/>
      <c r="K464" s="123"/>
    </row>
    <row r="465" spans="2:11">
      <c r="B465" s="114"/>
      <c r="C465" s="123"/>
      <c r="D465" s="123"/>
      <c r="E465" s="123"/>
      <c r="F465" s="123"/>
      <c r="G465" s="123"/>
      <c r="H465" s="123"/>
      <c r="I465" s="115"/>
      <c r="J465" s="115"/>
      <c r="K465" s="123"/>
    </row>
    <row r="466" spans="2:11">
      <c r="B466" s="114"/>
      <c r="C466" s="123"/>
      <c r="D466" s="123"/>
      <c r="E466" s="123"/>
      <c r="F466" s="123"/>
      <c r="G466" s="123"/>
      <c r="H466" s="123"/>
      <c r="I466" s="115"/>
      <c r="J466" s="115"/>
      <c r="K466" s="123"/>
    </row>
    <row r="467" spans="2:11">
      <c r="B467" s="114"/>
      <c r="C467" s="123"/>
      <c r="D467" s="123"/>
      <c r="E467" s="123"/>
      <c r="F467" s="123"/>
      <c r="G467" s="123"/>
      <c r="H467" s="123"/>
      <c r="I467" s="115"/>
      <c r="J467" s="115"/>
      <c r="K467" s="123"/>
    </row>
    <row r="468" spans="2:11">
      <c r="B468" s="114"/>
      <c r="C468" s="123"/>
      <c r="D468" s="123"/>
      <c r="E468" s="123"/>
      <c r="F468" s="123"/>
      <c r="G468" s="123"/>
      <c r="H468" s="123"/>
      <c r="I468" s="115"/>
      <c r="J468" s="115"/>
      <c r="K468" s="123"/>
    </row>
    <row r="469" spans="2:11">
      <c r="B469" s="114"/>
      <c r="C469" s="123"/>
      <c r="D469" s="123"/>
      <c r="E469" s="123"/>
      <c r="F469" s="123"/>
      <c r="G469" s="123"/>
      <c r="H469" s="123"/>
      <c r="I469" s="115"/>
      <c r="J469" s="115"/>
      <c r="K469" s="123"/>
    </row>
    <row r="470" spans="2:11">
      <c r="B470" s="114"/>
      <c r="C470" s="123"/>
      <c r="D470" s="123"/>
      <c r="E470" s="123"/>
      <c r="F470" s="123"/>
      <c r="G470" s="123"/>
      <c r="H470" s="123"/>
      <c r="I470" s="115"/>
      <c r="J470" s="115"/>
      <c r="K470" s="123"/>
    </row>
    <row r="471" spans="2:11">
      <c r="B471" s="114"/>
      <c r="C471" s="123"/>
      <c r="D471" s="123"/>
      <c r="E471" s="123"/>
      <c r="F471" s="123"/>
      <c r="G471" s="123"/>
      <c r="H471" s="123"/>
      <c r="I471" s="115"/>
      <c r="J471" s="115"/>
      <c r="K471" s="123"/>
    </row>
    <row r="472" spans="2:11">
      <c r="B472" s="114"/>
      <c r="C472" s="123"/>
      <c r="D472" s="123"/>
      <c r="E472" s="123"/>
      <c r="F472" s="123"/>
      <c r="G472" s="123"/>
      <c r="H472" s="123"/>
      <c r="I472" s="115"/>
      <c r="J472" s="115"/>
      <c r="K472" s="123"/>
    </row>
    <row r="473" spans="2:11">
      <c r="B473" s="114"/>
      <c r="C473" s="123"/>
      <c r="D473" s="123"/>
      <c r="E473" s="123"/>
      <c r="F473" s="123"/>
      <c r="G473" s="123"/>
      <c r="H473" s="123"/>
      <c r="I473" s="115"/>
      <c r="J473" s="115"/>
      <c r="K473" s="123"/>
    </row>
    <row r="474" spans="2:11">
      <c r="B474" s="114"/>
      <c r="C474" s="123"/>
      <c r="D474" s="123"/>
      <c r="E474" s="123"/>
      <c r="F474" s="123"/>
      <c r="G474" s="123"/>
      <c r="H474" s="123"/>
      <c r="I474" s="115"/>
      <c r="J474" s="115"/>
      <c r="K474" s="123"/>
    </row>
    <row r="475" spans="2:11">
      <c r="B475" s="114"/>
      <c r="C475" s="123"/>
      <c r="D475" s="123"/>
      <c r="E475" s="123"/>
      <c r="F475" s="123"/>
      <c r="G475" s="123"/>
      <c r="H475" s="123"/>
      <c r="I475" s="115"/>
      <c r="J475" s="115"/>
      <c r="K475" s="123"/>
    </row>
    <row r="476" spans="2:11">
      <c r="B476" s="114"/>
      <c r="C476" s="123"/>
      <c r="D476" s="123"/>
      <c r="E476" s="123"/>
      <c r="F476" s="123"/>
      <c r="G476" s="123"/>
      <c r="H476" s="123"/>
      <c r="I476" s="115"/>
      <c r="J476" s="115"/>
      <c r="K476" s="123"/>
    </row>
    <row r="477" spans="2:11">
      <c r="B477" s="114"/>
      <c r="C477" s="123"/>
      <c r="D477" s="123"/>
      <c r="E477" s="123"/>
      <c r="F477" s="123"/>
      <c r="G477" s="123"/>
      <c r="H477" s="123"/>
      <c r="I477" s="115"/>
      <c r="J477" s="115"/>
      <c r="K477" s="123"/>
    </row>
    <row r="478" spans="2:11">
      <c r="B478" s="114"/>
      <c r="C478" s="123"/>
      <c r="D478" s="123"/>
      <c r="E478" s="123"/>
      <c r="F478" s="123"/>
      <c r="G478" s="123"/>
      <c r="H478" s="123"/>
      <c r="I478" s="115"/>
      <c r="J478" s="115"/>
      <c r="K478" s="123"/>
    </row>
    <row r="479" spans="2:11">
      <c r="B479" s="114"/>
      <c r="C479" s="123"/>
      <c r="D479" s="123"/>
      <c r="E479" s="123"/>
      <c r="F479" s="123"/>
      <c r="G479" s="123"/>
      <c r="H479" s="123"/>
      <c r="I479" s="115"/>
      <c r="J479" s="115"/>
      <c r="K479" s="123"/>
    </row>
    <row r="480" spans="2:11">
      <c r="B480" s="114"/>
      <c r="C480" s="123"/>
      <c r="D480" s="123"/>
      <c r="E480" s="123"/>
      <c r="F480" s="123"/>
      <c r="G480" s="123"/>
      <c r="H480" s="123"/>
      <c r="I480" s="115"/>
      <c r="J480" s="115"/>
      <c r="K480" s="123"/>
    </row>
    <row r="481" spans="2:11">
      <c r="B481" s="114"/>
      <c r="C481" s="123"/>
      <c r="D481" s="123"/>
      <c r="E481" s="123"/>
      <c r="F481" s="123"/>
      <c r="G481" s="123"/>
      <c r="H481" s="123"/>
      <c r="I481" s="115"/>
      <c r="J481" s="115"/>
      <c r="K481" s="123"/>
    </row>
    <row r="482" spans="2:11">
      <c r="B482" s="114"/>
      <c r="C482" s="123"/>
      <c r="D482" s="123"/>
      <c r="E482" s="123"/>
      <c r="F482" s="123"/>
      <c r="G482" s="123"/>
      <c r="H482" s="123"/>
      <c r="I482" s="115"/>
      <c r="J482" s="115"/>
      <c r="K482" s="123"/>
    </row>
    <row r="483" spans="2:11">
      <c r="B483" s="114"/>
      <c r="C483" s="123"/>
      <c r="D483" s="123"/>
      <c r="E483" s="123"/>
      <c r="F483" s="123"/>
      <c r="G483" s="123"/>
      <c r="H483" s="123"/>
      <c r="I483" s="115"/>
      <c r="J483" s="115"/>
      <c r="K483" s="123"/>
    </row>
    <row r="484" spans="2:11">
      <c r="B484" s="114"/>
      <c r="C484" s="123"/>
      <c r="D484" s="123"/>
      <c r="E484" s="123"/>
      <c r="F484" s="123"/>
      <c r="G484" s="123"/>
      <c r="H484" s="123"/>
      <c r="I484" s="115"/>
      <c r="J484" s="115"/>
      <c r="K484" s="123"/>
    </row>
    <row r="485" spans="2:11">
      <c r="B485" s="114"/>
      <c r="C485" s="123"/>
      <c r="D485" s="123"/>
      <c r="E485" s="123"/>
      <c r="F485" s="123"/>
      <c r="G485" s="123"/>
      <c r="H485" s="123"/>
      <c r="I485" s="115"/>
      <c r="J485" s="115"/>
      <c r="K485" s="123"/>
    </row>
    <row r="486" spans="2:11">
      <c r="B486" s="114"/>
      <c r="C486" s="123"/>
      <c r="D486" s="123"/>
      <c r="E486" s="123"/>
      <c r="F486" s="123"/>
      <c r="G486" s="123"/>
      <c r="H486" s="123"/>
      <c r="I486" s="115"/>
      <c r="J486" s="115"/>
      <c r="K486" s="123"/>
    </row>
    <row r="487" spans="2:11">
      <c r="B487" s="114"/>
      <c r="C487" s="123"/>
      <c r="D487" s="123"/>
      <c r="E487" s="123"/>
      <c r="F487" s="123"/>
      <c r="G487" s="123"/>
      <c r="H487" s="123"/>
      <c r="I487" s="115"/>
      <c r="J487" s="115"/>
      <c r="K487" s="123"/>
    </row>
    <row r="488" spans="2:11">
      <c r="B488" s="114"/>
      <c r="C488" s="123"/>
      <c r="D488" s="123"/>
      <c r="E488" s="123"/>
      <c r="F488" s="123"/>
      <c r="G488" s="123"/>
      <c r="H488" s="123"/>
      <c r="I488" s="115"/>
      <c r="J488" s="115"/>
      <c r="K488" s="123"/>
    </row>
    <row r="489" spans="2:11">
      <c r="B489" s="114"/>
      <c r="C489" s="123"/>
      <c r="D489" s="123"/>
      <c r="E489" s="123"/>
      <c r="F489" s="123"/>
      <c r="G489" s="123"/>
      <c r="H489" s="123"/>
      <c r="I489" s="115"/>
      <c r="J489" s="115"/>
      <c r="K489" s="123"/>
    </row>
    <row r="490" spans="2:11">
      <c r="B490" s="114"/>
      <c r="C490" s="123"/>
      <c r="D490" s="123"/>
      <c r="E490" s="123"/>
      <c r="F490" s="123"/>
      <c r="G490" s="123"/>
      <c r="H490" s="123"/>
      <c r="I490" s="115"/>
      <c r="J490" s="115"/>
      <c r="K490" s="123"/>
    </row>
    <row r="491" spans="2:11">
      <c r="B491" s="114"/>
      <c r="C491" s="123"/>
      <c r="D491" s="123"/>
      <c r="E491" s="123"/>
      <c r="F491" s="123"/>
      <c r="G491" s="123"/>
      <c r="H491" s="123"/>
      <c r="I491" s="115"/>
      <c r="J491" s="115"/>
      <c r="K491" s="123"/>
    </row>
    <row r="492" spans="2:11">
      <c r="B492" s="114"/>
      <c r="C492" s="123"/>
      <c r="D492" s="123"/>
      <c r="E492" s="123"/>
      <c r="F492" s="123"/>
      <c r="G492" s="123"/>
      <c r="H492" s="123"/>
      <c r="I492" s="115"/>
      <c r="J492" s="115"/>
      <c r="K492" s="123"/>
    </row>
    <row r="493" spans="2:11">
      <c r="B493" s="114"/>
      <c r="C493" s="123"/>
      <c r="D493" s="123"/>
      <c r="E493" s="123"/>
      <c r="F493" s="123"/>
      <c r="G493" s="123"/>
      <c r="H493" s="123"/>
      <c r="I493" s="115"/>
      <c r="J493" s="115"/>
      <c r="K493" s="123"/>
    </row>
    <row r="494" spans="2:11">
      <c r="B494" s="114"/>
      <c r="C494" s="123"/>
      <c r="D494" s="123"/>
      <c r="E494" s="123"/>
      <c r="F494" s="123"/>
      <c r="G494" s="123"/>
      <c r="H494" s="123"/>
      <c r="I494" s="115"/>
      <c r="J494" s="115"/>
      <c r="K494" s="123"/>
    </row>
    <row r="495" spans="2:11">
      <c r="B495" s="114"/>
      <c r="C495" s="123"/>
      <c r="D495" s="123"/>
      <c r="E495" s="123"/>
      <c r="F495" s="123"/>
      <c r="G495" s="123"/>
      <c r="H495" s="123"/>
      <c r="I495" s="115"/>
      <c r="J495" s="115"/>
      <c r="K495" s="123"/>
    </row>
    <row r="496" spans="2:11">
      <c r="B496" s="114"/>
      <c r="C496" s="123"/>
      <c r="D496" s="123"/>
      <c r="E496" s="123"/>
      <c r="F496" s="123"/>
      <c r="G496" s="123"/>
      <c r="H496" s="123"/>
      <c r="I496" s="115"/>
      <c r="J496" s="115"/>
      <c r="K496" s="123"/>
    </row>
    <row r="497" spans="2:11">
      <c r="B497" s="114"/>
      <c r="C497" s="123"/>
      <c r="D497" s="123"/>
      <c r="E497" s="123"/>
      <c r="F497" s="123"/>
      <c r="G497" s="123"/>
      <c r="H497" s="123"/>
      <c r="I497" s="115"/>
      <c r="J497" s="115"/>
      <c r="K497" s="123"/>
    </row>
    <row r="498" spans="2:11">
      <c r="B498" s="114"/>
      <c r="C498" s="123"/>
      <c r="D498" s="123"/>
      <c r="E498" s="123"/>
      <c r="F498" s="123"/>
      <c r="G498" s="123"/>
      <c r="H498" s="123"/>
      <c r="I498" s="115"/>
      <c r="J498" s="115"/>
      <c r="K498" s="123"/>
    </row>
    <row r="499" spans="2:11">
      <c r="B499" s="114"/>
      <c r="C499" s="123"/>
      <c r="D499" s="123"/>
      <c r="E499" s="123"/>
      <c r="F499" s="123"/>
      <c r="G499" s="123"/>
      <c r="H499" s="123"/>
      <c r="I499" s="115"/>
      <c r="J499" s="115"/>
      <c r="K499" s="123"/>
    </row>
    <row r="500" spans="2:11">
      <c r="B500" s="114"/>
      <c r="C500" s="123"/>
      <c r="D500" s="123"/>
      <c r="E500" s="123"/>
      <c r="F500" s="123"/>
      <c r="G500" s="123"/>
      <c r="H500" s="123"/>
      <c r="I500" s="115"/>
      <c r="J500" s="115"/>
      <c r="K500" s="123"/>
    </row>
    <row r="501" spans="2:11">
      <c r="B501" s="114"/>
      <c r="C501" s="123"/>
      <c r="D501" s="123"/>
      <c r="E501" s="123"/>
      <c r="F501" s="123"/>
      <c r="G501" s="123"/>
      <c r="H501" s="123"/>
      <c r="I501" s="115"/>
      <c r="J501" s="115"/>
      <c r="K501" s="123"/>
    </row>
    <row r="502" spans="2:11">
      <c r="B502" s="114"/>
      <c r="C502" s="123"/>
      <c r="D502" s="123"/>
      <c r="E502" s="123"/>
      <c r="F502" s="123"/>
      <c r="G502" s="123"/>
      <c r="H502" s="123"/>
      <c r="I502" s="115"/>
      <c r="J502" s="115"/>
      <c r="K502" s="123"/>
    </row>
    <row r="503" spans="2:11">
      <c r="B503" s="114"/>
      <c r="C503" s="123"/>
      <c r="D503" s="123"/>
      <c r="E503" s="123"/>
      <c r="F503" s="123"/>
      <c r="G503" s="123"/>
      <c r="H503" s="123"/>
      <c r="I503" s="115"/>
      <c r="J503" s="115"/>
      <c r="K503" s="123"/>
    </row>
    <row r="504" spans="2:11">
      <c r="B504" s="114"/>
      <c r="C504" s="123"/>
      <c r="D504" s="123"/>
      <c r="E504" s="123"/>
      <c r="F504" s="123"/>
      <c r="G504" s="123"/>
      <c r="H504" s="123"/>
      <c r="I504" s="115"/>
      <c r="J504" s="115"/>
      <c r="K504" s="123"/>
    </row>
    <row r="505" spans="2:11">
      <c r="B505" s="114"/>
      <c r="C505" s="123"/>
      <c r="D505" s="123"/>
      <c r="E505" s="123"/>
      <c r="F505" s="123"/>
      <c r="G505" s="123"/>
      <c r="H505" s="123"/>
      <c r="I505" s="115"/>
      <c r="J505" s="115"/>
      <c r="K505" s="123"/>
    </row>
    <row r="506" spans="2:11">
      <c r="B506" s="114"/>
      <c r="C506" s="123"/>
      <c r="D506" s="123"/>
      <c r="E506" s="123"/>
      <c r="F506" s="123"/>
      <c r="G506" s="123"/>
      <c r="H506" s="123"/>
      <c r="I506" s="115"/>
      <c r="J506" s="115"/>
      <c r="K506" s="123"/>
    </row>
    <row r="507" spans="2:11">
      <c r="B507" s="114"/>
      <c r="C507" s="123"/>
      <c r="D507" s="123"/>
      <c r="E507" s="123"/>
      <c r="F507" s="123"/>
      <c r="G507" s="123"/>
      <c r="H507" s="123"/>
      <c r="I507" s="115"/>
      <c r="J507" s="115"/>
      <c r="K507" s="123"/>
    </row>
    <row r="508" spans="2:11">
      <c r="B508" s="114"/>
      <c r="C508" s="123"/>
      <c r="D508" s="123"/>
      <c r="E508" s="123"/>
      <c r="F508" s="123"/>
      <c r="G508" s="123"/>
      <c r="H508" s="123"/>
      <c r="I508" s="115"/>
      <c r="J508" s="115"/>
      <c r="K508" s="123"/>
    </row>
    <row r="509" spans="2:11">
      <c r="B509" s="114"/>
      <c r="C509" s="123"/>
      <c r="D509" s="123"/>
      <c r="E509" s="123"/>
      <c r="F509" s="123"/>
      <c r="G509" s="123"/>
      <c r="H509" s="123"/>
      <c r="I509" s="115"/>
      <c r="J509" s="115"/>
      <c r="K509" s="123"/>
    </row>
    <row r="510" spans="2:11">
      <c r="B510" s="114"/>
      <c r="C510" s="123"/>
      <c r="D510" s="123"/>
      <c r="E510" s="123"/>
      <c r="F510" s="123"/>
      <c r="G510" s="123"/>
      <c r="H510" s="123"/>
      <c r="I510" s="115"/>
      <c r="J510" s="115"/>
      <c r="K510" s="123"/>
    </row>
    <row r="511" spans="2:11">
      <c r="B511" s="114"/>
      <c r="C511" s="123"/>
      <c r="D511" s="123"/>
      <c r="E511" s="123"/>
      <c r="F511" s="123"/>
      <c r="G511" s="123"/>
      <c r="H511" s="123"/>
      <c r="I511" s="115"/>
      <c r="J511" s="115"/>
      <c r="K511" s="123"/>
    </row>
    <row r="512" spans="2:11">
      <c r="B512" s="114"/>
      <c r="C512" s="123"/>
      <c r="D512" s="123"/>
      <c r="E512" s="123"/>
      <c r="F512" s="123"/>
      <c r="G512" s="123"/>
      <c r="H512" s="123"/>
      <c r="I512" s="115"/>
      <c r="J512" s="115"/>
      <c r="K512" s="123"/>
    </row>
    <row r="513" spans="2:11">
      <c r="B513" s="114"/>
      <c r="C513" s="123"/>
      <c r="D513" s="123"/>
      <c r="E513" s="123"/>
      <c r="F513" s="123"/>
      <c r="G513" s="123"/>
      <c r="H513" s="123"/>
      <c r="I513" s="115"/>
      <c r="J513" s="115"/>
      <c r="K513" s="123"/>
    </row>
    <row r="514" spans="2:11">
      <c r="B514" s="114"/>
      <c r="C514" s="123"/>
      <c r="D514" s="123"/>
      <c r="E514" s="123"/>
      <c r="F514" s="123"/>
      <c r="G514" s="123"/>
      <c r="H514" s="123"/>
      <c r="I514" s="115"/>
      <c r="J514" s="115"/>
      <c r="K514" s="123"/>
    </row>
    <row r="515" spans="2:11">
      <c r="B515" s="114"/>
      <c r="C515" s="123"/>
      <c r="D515" s="123"/>
      <c r="E515" s="123"/>
      <c r="F515" s="123"/>
      <c r="G515" s="123"/>
      <c r="H515" s="123"/>
      <c r="I515" s="115"/>
      <c r="J515" s="115"/>
      <c r="K515" s="123"/>
    </row>
    <row r="516" spans="2:11">
      <c r="B516" s="114"/>
      <c r="C516" s="123"/>
      <c r="D516" s="123"/>
      <c r="E516" s="123"/>
      <c r="F516" s="123"/>
      <c r="G516" s="123"/>
      <c r="H516" s="123"/>
      <c r="I516" s="115"/>
      <c r="J516" s="115"/>
      <c r="K516" s="123"/>
    </row>
    <row r="517" spans="2:11">
      <c r="B517" s="114"/>
      <c r="C517" s="123"/>
      <c r="D517" s="123"/>
      <c r="E517" s="123"/>
      <c r="F517" s="123"/>
      <c r="G517" s="123"/>
      <c r="H517" s="123"/>
      <c r="I517" s="115"/>
      <c r="J517" s="115"/>
      <c r="K517" s="123"/>
    </row>
    <row r="518" spans="2:11">
      <c r="B518" s="114"/>
      <c r="C518" s="123"/>
      <c r="D518" s="123"/>
      <c r="E518" s="123"/>
      <c r="F518" s="123"/>
      <c r="G518" s="123"/>
      <c r="H518" s="123"/>
      <c r="I518" s="115"/>
      <c r="J518" s="115"/>
      <c r="K518" s="123"/>
    </row>
    <row r="519" spans="2:11">
      <c r="B519" s="114"/>
      <c r="C519" s="123"/>
      <c r="D519" s="123"/>
      <c r="E519" s="123"/>
      <c r="F519" s="123"/>
      <c r="G519" s="123"/>
      <c r="H519" s="123"/>
      <c r="I519" s="115"/>
      <c r="J519" s="115"/>
      <c r="K519" s="123"/>
    </row>
    <row r="520" spans="2:11">
      <c r="B520" s="114"/>
      <c r="C520" s="123"/>
      <c r="D520" s="123"/>
      <c r="E520" s="123"/>
      <c r="F520" s="123"/>
      <c r="G520" s="123"/>
      <c r="H520" s="123"/>
      <c r="I520" s="115"/>
      <c r="J520" s="115"/>
      <c r="K520" s="123"/>
    </row>
    <row r="521" spans="2:11">
      <c r="B521" s="114"/>
      <c r="C521" s="123"/>
      <c r="D521" s="123"/>
      <c r="E521" s="123"/>
      <c r="F521" s="123"/>
      <c r="G521" s="123"/>
      <c r="H521" s="123"/>
      <c r="I521" s="115"/>
      <c r="J521" s="115"/>
      <c r="K521" s="123"/>
    </row>
    <row r="522" spans="2:11">
      <c r="B522" s="114"/>
      <c r="C522" s="123"/>
      <c r="D522" s="123"/>
      <c r="E522" s="123"/>
      <c r="F522" s="123"/>
      <c r="G522" s="123"/>
      <c r="H522" s="123"/>
      <c r="I522" s="115"/>
      <c r="J522" s="115"/>
      <c r="K522" s="123"/>
    </row>
    <row r="523" spans="2:11">
      <c r="B523" s="114"/>
      <c r="C523" s="123"/>
      <c r="D523" s="123"/>
      <c r="E523" s="123"/>
      <c r="F523" s="123"/>
      <c r="G523" s="123"/>
      <c r="H523" s="123"/>
      <c r="I523" s="115"/>
      <c r="J523" s="115"/>
      <c r="K523" s="123"/>
    </row>
    <row r="524" spans="2:11">
      <c r="B524" s="114"/>
      <c r="C524" s="123"/>
      <c r="D524" s="123"/>
      <c r="E524" s="123"/>
      <c r="F524" s="123"/>
      <c r="G524" s="123"/>
      <c r="H524" s="123"/>
      <c r="I524" s="115"/>
      <c r="J524" s="115"/>
      <c r="K524" s="123"/>
    </row>
    <row r="525" spans="2:11">
      <c r="B525" s="114"/>
      <c r="C525" s="123"/>
      <c r="D525" s="123"/>
      <c r="E525" s="123"/>
      <c r="F525" s="123"/>
      <c r="G525" s="123"/>
      <c r="H525" s="123"/>
      <c r="I525" s="115"/>
      <c r="J525" s="115"/>
      <c r="K525" s="123"/>
    </row>
    <row r="526" spans="2:11">
      <c r="B526" s="114"/>
      <c r="C526" s="123"/>
      <c r="D526" s="123"/>
      <c r="E526" s="123"/>
      <c r="F526" s="123"/>
      <c r="G526" s="123"/>
      <c r="H526" s="123"/>
      <c r="I526" s="115"/>
      <c r="J526" s="115"/>
      <c r="K526" s="123"/>
    </row>
    <row r="527" spans="2:11">
      <c r="B527" s="114"/>
      <c r="C527" s="123"/>
      <c r="D527" s="123"/>
      <c r="E527" s="123"/>
      <c r="F527" s="123"/>
      <c r="G527" s="123"/>
      <c r="H527" s="123"/>
      <c r="I527" s="115"/>
      <c r="J527" s="115"/>
      <c r="K527" s="123"/>
    </row>
    <row r="528" spans="2:11">
      <c r="B528" s="114"/>
      <c r="C528" s="123"/>
      <c r="D528" s="123"/>
      <c r="E528" s="123"/>
      <c r="F528" s="123"/>
      <c r="G528" s="123"/>
      <c r="H528" s="123"/>
      <c r="I528" s="115"/>
      <c r="J528" s="115"/>
      <c r="K528" s="123"/>
    </row>
    <row r="529" spans="2:11">
      <c r="B529" s="114"/>
      <c r="C529" s="123"/>
      <c r="D529" s="123"/>
      <c r="E529" s="123"/>
      <c r="F529" s="123"/>
      <c r="G529" s="123"/>
      <c r="H529" s="123"/>
      <c r="I529" s="115"/>
      <c r="J529" s="115"/>
      <c r="K529" s="123"/>
    </row>
    <row r="530" spans="2:11">
      <c r="B530" s="114"/>
      <c r="C530" s="123"/>
      <c r="D530" s="123"/>
      <c r="E530" s="123"/>
      <c r="F530" s="123"/>
      <c r="G530" s="123"/>
      <c r="H530" s="123"/>
      <c r="I530" s="115"/>
      <c r="J530" s="115"/>
      <c r="K530" s="123"/>
    </row>
    <row r="531" spans="2:11">
      <c r="B531" s="114"/>
      <c r="C531" s="123"/>
      <c r="D531" s="123"/>
      <c r="E531" s="123"/>
      <c r="F531" s="123"/>
      <c r="G531" s="123"/>
      <c r="H531" s="123"/>
      <c r="I531" s="115"/>
      <c r="J531" s="115"/>
      <c r="K531" s="123"/>
    </row>
    <row r="532" spans="2:11">
      <c r="B532" s="114"/>
      <c r="C532" s="123"/>
      <c r="D532" s="123"/>
      <c r="E532" s="123"/>
      <c r="F532" s="123"/>
      <c r="G532" s="123"/>
      <c r="H532" s="123"/>
      <c r="I532" s="115"/>
      <c r="J532" s="115"/>
      <c r="K532" s="123"/>
    </row>
    <row r="533" spans="2:11">
      <c r="B533" s="114"/>
      <c r="C533" s="123"/>
      <c r="D533" s="123"/>
      <c r="E533" s="123"/>
      <c r="F533" s="123"/>
      <c r="G533" s="123"/>
      <c r="H533" s="123"/>
      <c r="I533" s="115"/>
      <c r="J533" s="115"/>
      <c r="K533" s="123"/>
    </row>
    <row r="534" spans="2:11">
      <c r="B534" s="114"/>
      <c r="C534" s="123"/>
      <c r="D534" s="123"/>
      <c r="E534" s="123"/>
      <c r="F534" s="123"/>
      <c r="G534" s="123"/>
      <c r="H534" s="123"/>
      <c r="I534" s="115"/>
      <c r="J534" s="115"/>
      <c r="K534" s="123"/>
    </row>
    <row r="535" spans="2:11">
      <c r="B535" s="114"/>
      <c r="C535" s="123"/>
      <c r="D535" s="123"/>
      <c r="E535" s="123"/>
      <c r="F535" s="123"/>
      <c r="G535" s="123"/>
      <c r="H535" s="123"/>
      <c r="I535" s="115"/>
      <c r="J535" s="115"/>
      <c r="K535" s="123"/>
    </row>
    <row r="536" spans="2:11">
      <c r="B536" s="114"/>
      <c r="C536" s="123"/>
      <c r="D536" s="123"/>
      <c r="E536" s="123"/>
      <c r="F536" s="123"/>
      <c r="G536" s="123"/>
      <c r="H536" s="123"/>
      <c r="I536" s="115"/>
      <c r="J536" s="115"/>
      <c r="K536" s="123"/>
    </row>
    <row r="537" spans="2:11">
      <c r="B537" s="114"/>
      <c r="C537" s="123"/>
      <c r="D537" s="123"/>
      <c r="E537" s="123"/>
      <c r="F537" s="123"/>
      <c r="G537" s="123"/>
      <c r="H537" s="123"/>
      <c r="I537" s="115"/>
      <c r="J537" s="115"/>
      <c r="K537" s="123"/>
    </row>
    <row r="538" spans="2:11">
      <c r="B538" s="114"/>
      <c r="C538" s="123"/>
      <c r="D538" s="123"/>
      <c r="E538" s="123"/>
      <c r="F538" s="123"/>
      <c r="G538" s="123"/>
      <c r="H538" s="123"/>
      <c r="I538" s="115"/>
      <c r="J538" s="115"/>
      <c r="K538" s="123"/>
    </row>
    <row r="539" spans="2:11">
      <c r="B539" s="114"/>
      <c r="C539" s="123"/>
      <c r="D539" s="123"/>
      <c r="E539" s="123"/>
      <c r="F539" s="123"/>
      <c r="G539" s="123"/>
      <c r="H539" s="123"/>
      <c r="I539" s="115"/>
      <c r="J539" s="115"/>
      <c r="K539" s="123"/>
    </row>
    <row r="540" spans="2:11">
      <c r="B540" s="114"/>
      <c r="C540" s="123"/>
      <c r="D540" s="123"/>
      <c r="E540" s="123"/>
      <c r="F540" s="123"/>
      <c r="G540" s="123"/>
      <c r="H540" s="123"/>
      <c r="I540" s="115"/>
      <c r="J540" s="115"/>
      <c r="K540" s="123"/>
    </row>
    <row r="541" spans="2:11">
      <c r="B541" s="114"/>
      <c r="C541" s="123"/>
      <c r="D541" s="123"/>
      <c r="E541" s="123"/>
      <c r="F541" s="123"/>
      <c r="G541" s="123"/>
      <c r="H541" s="123"/>
      <c r="I541" s="115"/>
      <c r="J541" s="115"/>
      <c r="K541" s="123"/>
    </row>
    <row r="542" spans="2:11">
      <c r="B542" s="114"/>
      <c r="C542" s="123"/>
      <c r="D542" s="123"/>
      <c r="E542" s="123"/>
      <c r="F542" s="123"/>
      <c r="G542" s="123"/>
      <c r="H542" s="123"/>
      <c r="I542" s="115"/>
      <c r="J542" s="115"/>
      <c r="K542" s="123"/>
    </row>
    <row r="543" spans="2:11">
      <c r="B543" s="114"/>
      <c r="C543" s="123"/>
      <c r="D543" s="123"/>
      <c r="E543" s="123"/>
      <c r="F543" s="123"/>
      <c r="G543" s="123"/>
      <c r="H543" s="123"/>
      <c r="I543" s="115"/>
      <c r="J543" s="115"/>
      <c r="K543" s="123"/>
    </row>
    <row r="544" spans="2:11">
      <c r="B544" s="114"/>
      <c r="C544" s="123"/>
      <c r="D544" s="123"/>
      <c r="E544" s="123"/>
      <c r="F544" s="123"/>
      <c r="G544" s="123"/>
      <c r="H544" s="123"/>
      <c r="I544" s="115"/>
      <c r="J544" s="115"/>
      <c r="K544" s="123"/>
    </row>
    <row r="545" spans="2:11">
      <c r="B545" s="114"/>
      <c r="C545" s="123"/>
      <c r="D545" s="123"/>
      <c r="E545" s="123"/>
      <c r="F545" s="123"/>
      <c r="G545" s="123"/>
      <c r="H545" s="123"/>
      <c r="I545" s="115"/>
      <c r="J545" s="115"/>
      <c r="K545" s="123"/>
    </row>
    <row r="546" spans="2:11">
      <c r="B546" s="114"/>
      <c r="C546" s="123"/>
      <c r="D546" s="123"/>
      <c r="E546" s="123"/>
      <c r="F546" s="123"/>
      <c r="G546" s="123"/>
      <c r="H546" s="123"/>
      <c r="I546" s="115"/>
      <c r="J546" s="115"/>
      <c r="K546" s="123"/>
    </row>
    <row r="547" spans="2:11">
      <c r="B547" s="114"/>
      <c r="C547" s="123"/>
      <c r="D547" s="123"/>
      <c r="E547" s="123"/>
      <c r="F547" s="123"/>
      <c r="G547" s="123"/>
      <c r="H547" s="123"/>
      <c r="I547" s="115"/>
      <c r="J547" s="115"/>
      <c r="K547" s="123"/>
    </row>
    <row r="548" spans="2:11">
      <c r="B548" s="114"/>
      <c r="C548" s="123"/>
      <c r="D548" s="123"/>
      <c r="E548" s="123"/>
      <c r="F548" s="123"/>
      <c r="G548" s="123"/>
      <c r="H548" s="123"/>
      <c r="I548" s="115"/>
      <c r="J548" s="115"/>
      <c r="K548" s="123"/>
    </row>
    <row r="549" spans="2:11">
      <c r="B549" s="114"/>
      <c r="C549" s="123"/>
      <c r="D549" s="123"/>
      <c r="E549" s="123"/>
      <c r="F549" s="123"/>
      <c r="G549" s="123"/>
      <c r="H549" s="123"/>
      <c r="I549" s="115"/>
      <c r="J549" s="115"/>
      <c r="K549" s="123"/>
    </row>
    <row r="550" spans="2:11">
      <c r="B550" s="114"/>
      <c r="C550" s="123"/>
      <c r="D550" s="123"/>
      <c r="E550" s="123"/>
      <c r="F550" s="123"/>
      <c r="G550" s="123"/>
      <c r="H550" s="123"/>
      <c r="I550" s="115"/>
      <c r="J550" s="115"/>
      <c r="K550" s="123"/>
    </row>
    <row r="551" spans="2:11">
      <c r="B551" s="114"/>
      <c r="C551" s="123"/>
      <c r="D551" s="123"/>
      <c r="E551" s="123"/>
      <c r="F551" s="123"/>
      <c r="G551" s="123"/>
      <c r="H551" s="123"/>
      <c r="I551" s="115"/>
      <c r="J551" s="115"/>
      <c r="K551" s="123"/>
    </row>
    <row r="552" spans="2:11">
      <c r="B552" s="114"/>
      <c r="C552" s="123"/>
      <c r="D552" s="123"/>
      <c r="E552" s="123"/>
      <c r="F552" s="123"/>
      <c r="G552" s="123"/>
      <c r="H552" s="123"/>
      <c r="I552" s="115"/>
      <c r="J552" s="115"/>
      <c r="K552" s="123"/>
    </row>
    <row r="553" spans="2:11">
      <c r="B553" s="114"/>
      <c r="C553" s="123"/>
      <c r="D553" s="123"/>
      <c r="E553" s="123"/>
      <c r="F553" s="123"/>
      <c r="G553" s="123"/>
      <c r="H553" s="123"/>
      <c r="I553" s="115"/>
      <c r="J553" s="115"/>
      <c r="K553" s="123"/>
    </row>
    <row r="554" spans="2:11">
      <c r="B554" s="114"/>
      <c r="C554" s="123"/>
      <c r="D554" s="123"/>
      <c r="E554" s="123"/>
      <c r="F554" s="123"/>
      <c r="G554" s="123"/>
      <c r="H554" s="123"/>
      <c r="I554" s="115"/>
      <c r="J554" s="115"/>
      <c r="K554" s="123"/>
    </row>
    <row r="555" spans="2:11">
      <c r="B555" s="114"/>
      <c r="C555" s="123"/>
      <c r="D555" s="123"/>
      <c r="E555" s="123"/>
      <c r="F555" s="123"/>
      <c r="G555" s="123"/>
      <c r="H555" s="123"/>
      <c r="I555" s="115"/>
      <c r="J555" s="115"/>
      <c r="K555" s="123"/>
    </row>
    <row r="556" spans="2:11">
      <c r="B556" s="114"/>
      <c r="C556" s="123"/>
      <c r="D556" s="123"/>
      <c r="E556" s="123"/>
      <c r="F556" s="123"/>
      <c r="G556" s="123"/>
      <c r="H556" s="123"/>
      <c r="I556" s="115"/>
      <c r="J556" s="115"/>
      <c r="K556" s="123"/>
    </row>
    <row r="557" spans="2:11">
      <c r="B557" s="114"/>
      <c r="C557" s="123"/>
      <c r="D557" s="123"/>
      <c r="E557" s="123"/>
      <c r="F557" s="123"/>
      <c r="G557" s="123"/>
      <c r="H557" s="123"/>
      <c r="I557" s="115"/>
      <c r="J557" s="115"/>
      <c r="K557" s="123"/>
    </row>
    <row r="558" spans="2:11">
      <c r="B558" s="114"/>
      <c r="C558" s="123"/>
      <c r="D558" s="123"/>
      <c r="E558" s="123"/>
      <c r="F558" s="123"/>
      <c r="G558" s="123"/>
      <c r="H558" s="123"/>
      <c r="I558" s="115"/>
      <c r="J558" s="115"/>
      <c r="K558" s="123"/>
    </row>
    <row r="559" spans="2:11">
      <c r="B559" s="114"/>
      <c r="C559" s="123"/>
      <c r="D559" s="123"/>
      <c r="E559" s="123"/>
      <c r="F559" s="123"/>
      <c r="G559" s="123"/>
      <c r="H559" s="123"/>
      <c r="I559" s="115"/>
      <c r="J559" s="115"/>
      <c r="K559" s="123"/>
    </row>
    <row r="560" spans="2:11">
      <c r="B560" s="114"/>
      <c r="C560" s="123"/>
      <c r="D560" s="123"/>
      <c r="E560" s="123"/>
      <c r="F560" s="123"/>
      <c r="G560" s="123"/>
      <c r="H560" s="123"/>
      <c r="I560" s="115"/>
      <c r="J560" s="115"/>
      <c r="K560" s="123"/>
    </row>
    <row r="561" spans="2:11">
      <c r="B561" s="114"/>
      <c r="C561" s="123"/>
      <c r="D561" s="123"/>
      <c r="E561" s="123"/>
      <c r="F561" s="123"/>
      <c r="G561" s="123"/>
      <c r="H561" s="123"/>
      <c r="I561" s="115"/>
      <c r="J561" s="115"/>
      <c r="K561" s="123"/>
    </row>
    <row r="562" spans="2:11">
      <c r="B562" s="114"/>
      <c r="C562" s="123"/>
      <c r="D562" s="123"/>
      <c r="E562" s="123"/>
      <c r="F562" s="123"/>
      <c r="G562" s="123"/>
      <c r="H562" s="123"/>
      <c r="I562" s="115"/>
      <c r="J562" s="115"/>
      <c r="K562" s="123"/>
    </row>
    <row r="563" spans="2:11">
      <c r="B563" s="114"/>
      <c r="C563" s="123"/>
      <c r="D563" s="123"/>
      <c r="E563" s="123"/>
      <c r="F563" s="123"/>
      <c r="G563" s="123"/>
      <c r="H563" s="123"/>
      <c r="I563" s="115"/>
      <c r="J563" s="115"/>
      <c r="K563" s="123"/>
    </row>
    <row r="564" spans="2:11">
      <c r="B564" s="114"/>
      <c r="C564" s="123"/>
      <c r="D564" s="123"/>
      <c r="E564" s="123"/>
      <c r="F564" s="123"/>
      <c r="G564" s="123"/>
      <c r="H564" s="123"/>
      <c r="I564" s="115"/>
      <c r="J564" s="115"/>
      <c r="K564" s="123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134</v>
      </c>
      <c r="C1" s="67" t="s" vm="1">
        <v>207</v>
      </c>
    </row>
    <row r="2" spans="2:35">
      <c r="B2" s="46" t="s">
        <v>133</v>
      </c>
      <c r="C2" s="67" t="s">
        <v>208</v>
      </c>
    </row>
    <row r="3" spans="2:35">
      <c r="B3" s="46" t="s">
        <v>135</v>
      </c>
      <c r="C3" s="67" t="s">
        <v>209</v>
      </c>
      <c r="E3" s="2"/>
    </row>
    <row r="4" spans="2:35">
      <c r="B4" s="46" t="s">
        <v>136</v>
      </c>
      <c r="C4" s="67">
        <v>2144</v>
      </c>
    </row>
    <row r="6" spans="2:35" ht="26.25" customHeight="1">
      <c r="B6" s="129" t="s">
        <v>160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</row>
    <row r="7" spans="2:35" ht="26.25" customHeight="1">
      <c r="B7" s="129" t="s">
        <v>89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1"/>
    </row>
    <row r="8" spans="2:35" s="3" customFormat="1" ht="47.25">
      <c r="B8" s="21" t="s">
        <v>108</v>
      </c>
      <c r="C8" s="29" t="s">
        <v>42</v>
      </c>
      <c r="D8" s="12" t="s">
        <v>46</v>
      </c>
      <c r="E8" s="29" t="s">
        <v>14</v>
      </c>
      <c r="F8" s="29" t="s">
        <v>62</v>
      </c>
      <c r="G8" s="29" t="s">
        <v>96</v>
      </c>
      <c r="H8" s="29" t="s">
        <v>17</v>
      </c>
      <c r="I8" s="29" t="s">
        <v>95</v>
      </c>
      <c r="J8" s="29" t="s">
        <v>16</v>
      </c>
      <c r="K8" s="29" t="s">
        <v>18</v>
      </c>
      <c r="L8" s="29" t="s">
        <v>185</v>
      </c>
      <c r="M8" s="29" t="s">
        <v>184</v>
      </c>
      <c r="N8" s="29" t="s">
        <v>57</v>
      </c>
      <c r="O8" s="29" t="s">
        <v>54</v>
      </c>
      <c r="P8" s="29" t="s">
        <v>137</v>
      </c>
      <c r="Q8" s="30" t="s">
        <v>139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192</v>
      </c>
      <c r="M9" s="31"/>
      <c r="N9" s="31" t="s">
        <v>188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105</v>
      </c>
    </row>
    <row r="11" spans="2:35" s="4" customFormat="1" ht="18" customHeight="1">
      <c r="B11" s="119" t="s">
        <v>1608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0">
        <v>0</v>
      </c>
      <c r="O11" s="88"/>
      <c r="P11" s="121">
        <v>0</v>
      </c>
      <c r="Q11" s="121">
        <v>0</v>
      </c>
      <c r="AI11" s="1"/>
    </row>
    <row r="12" spans="2:35" ht="21.75" customHeight="1">
      <c r="B12" s="116" t="s">
        <v>200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16" t="s">
        <v>104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16" t="s">
        <v>183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16" t="s">
        <v>191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4"/>
      <c r="C111" s="114"/>
      <c r="D111" s="114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2:17">
      <c r="B112" s="114"/>
      <c r="C112" s="114"/>
      <c r="D112" s="114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2:17">
      <c r="B113" s="114"/>
      <c r="C113" s="114"/>
      <c r="D113" s="114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2:17">
      <c r="B114" s="114"/>
      <c r="C114" s="114"/>
      <c r="D114" s="114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2:17">
      <c r="B115" s="114"/>
      <c r="C115" s="114"/>
      <c r="D115" s="114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2:17">
      <c r="B116" s="114"/>
      <c r="C116" s="114"/>
      <c r="D116" s="114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2:17">
      <c r="B117" s="114"/>
      <c r="C117" s="114"/>
      <c r="D117" s="114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2:17">
      <c r="B118" s="114"/>
      <c r="C118" s="114"/>
      <c r="D118" s="114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2:17">
      <c r="B119" s="114"/>
      <c r="C119" s="114"/>
      <c r="D119" s="114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2:17">
      <c r="B120" s="114"/>
      <c r="C120" s="114"/>
      <c r="D120" s="114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2:17">
      <c r="B121" s="114"/>
      <c r="C121" s="114"/>
      <c r="D121" s="114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2:17">
      <c r="B122" s="114"/>
      <c r="C122" s="114"/>
      <c r="D122" s="114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2:17">
      <c r="B123" s="114"/>
      <c r="C123" s="114"/>
      <c r="D123" s="114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2:17">
      <c r="B124" s="114"/>
      <c r="C124" s="114"/>
      <c r="D124" s="114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2:17">
      <c r="B125" s="114"/>
      <c r="C125" s="114"/>
      <c r="D125" s="114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</row>
    <row r="126" spans="2:17">
      <c r="B126" s="114"/>
      <c r="C126" s="114"/>
      <c r="D126" s="114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2:17">
      <c r="B127" s="114"/>
      <c r="C127" s="114"/>
      <c r="D127" s="114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</row>
    <row r="128" spans="2:17">
      <c r="B128" s="114"/>
      <c r="C128" s="114"/>
      <c r="D128" s="114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2:17">
      <c r="B129" s="114"/>
      <c r="C129" s="114"/>
      <c r="D129" s="114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</row>
    <row r="130" spans="2:17">
      <c r="B130" s="114"/>
      <c r="C130" s="114"/>
      <c r="D130" s="114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</row>
    <row r="131" spans="2:17">
      <c r="B131" s="114"/>
      <c r="C131" s="114"/>
      <c r="D131" s="114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</row>
    <row r="132" spans="2:17">
      <c r="B132" s="114"/>
      <c r="C132" s="114"/>
      <c r="D132" s="114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</row>
    <row r="133" spans="2:17">
      <c r="B133" s="114"/>
      <c r="C133" s="114"/>
      <c r="D133" s="114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</row>
    <row r="134" spans="2:17">
      <c r="B134" s="114"/>
      <c r="C134" s="114"/>
      <c r="D134" s="114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</row>
    <row r="135" spans="2:17">
      <c r="B135" s="114"/>
      <c r="C135" s="114"/>
      <c r="D135" s="114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2:17">
      <c r="B136" s="114"/>
      <c r="C136" s="114"/>
      <c r="D136" s="114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</row>
    <row r="137" spans="2:17">
      <c r="B137" s="114"/>
      <c r="C137" s="114"/>
      <c r="D137" s="114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</row>
    <row r="138" spans="2:17">
      <c r="B138" s="114"/>
      <c r="C138" s="114"/>
      <c r="D138" s="114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</row>
    <row r="139" spans="2:17">
      <c r="B139" s="114"/>
      <c r="C139" s="114"/>
      <c r="D139" s="114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</row>
    <row r="140" spans="2:17">
      <c r="B140" s="114"/>
      <c r="C140" s="114"/>
      <c r="D140" s="114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2:17">
      <c r="B141" s="114"/>
      <c r="C141" s="114"/>
      <c r="D141" s="114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2:17">
      <c r="B142" s="114"/>
      <c r="C142" s="114"/>
      <c r="D142" s="114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2:17">
      <c r="B143" s="114"/>
      <c r="C143" s="114"/>
      <c r="D143" s="114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2:17">
      <c r="B144" s="114"/>
      <c r="C144" s="114"/>
      <c r="D144" s="114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2:17">
      <c r="B145" s="114"/>
      <c r="C145" s="114"/>
      <c r="D145" s="114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2:17">
      <c r="B146" s="114"/>
      <c r="C146" s="114"/>
      <c r="D146" s="114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2:17">
      <c r="B147" s="114"/>
      <c r="C147" s="114"/>
      <c r="D147" s="114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2:17">
      <c r="B148" s="114"/>
      <c r="C148" s="114"/>
      <c r="D148" s="114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2:17">
      <c r="B149" s="114"/>
      <c r="C149" s="114"/>
      <c r="D149" s="114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2:17">
      <c r="B150" s="114"/>
      <c r="C150" s="114"/>
      <c r="D150" s="114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2:17">
      <c r="B151" s="114"/>
      <c r="C151" s="114"/>
      <c r="D151" s="114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2:17">
      <c r="B152" s="114"/>
      <c r="C152" s="114"/>
      <c r="D152" s="114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2:17">
      <c r="B153" s="114"/>
      <c r="C153" s="114"/>
      <c r="D153" s="114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2:17">
      <c r="B154" s="114"/>
      <c r="C154" s="114"/>
      <c r="D154" s="114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2:17">
      <c r="B155" s="114"/>
      <c r="C155" s="114"/>
      <c r="D155" s="114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2:17">
      <c r="B156" s="114"/>
      <c r="C156" s="114"/>
      <c r="D156" s="114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2:17">
      <c r="B157" s="114"/>
      <c r="C157" s="114"/>
      <c r="D157" s="114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2:17">
      <c r="B158" s="114"/>
      <c r="C158" s="114"/>
      <c r="D158" s="114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2:17">
      <c r="B159" s="114"/>
      <c r="C159" s="114"/>
      <c r="D159" s="114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2:17">
      <c r="B160" s="114"/>
      <c r="C160" s="114"/>
      <c r="D160" s="114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2:17">
      <c r="B161" s="114"/>
      <c r="C161" s="114"/>
      <c r="D161" s="114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2:17">
      <c r="B162" s="114"/>
      <c r="C162" s="114"/>
      <c r="D162" s="114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2:17">
      <c r="B163" s="114"/>
      <c r="C163" s="114"/>
      <c r="D163" s="114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2:17">
      <c r="B164" s="114"/>
      <c r="C164" s="114"/>
      <c r="D164" s="114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2:17">
      <c r="B165" s="114"/>
      <c r="C165" s="114"/>
      <c r="D165" s="114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2:17">
      <c r="B166" s="114"/>
      <c r="C166" s="114"/>
      <c r="D166" s="114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2:17">
      <c r="B167" s="114"/>
      <c r="C167" s="114"/>
      <c r="D167" s="114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2:17">
      <c r="B168" s="114"/>
      <c r="C168" s="114"/>
      <c r="D168" s="114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</row>
    <row r="169" spans="2:17">
      <c r="B169" s="114"/>
      <c r="C169" s="114"/>
      <c r="D169" s="114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2:17">
      <c r="B170" s="114"/>
      <c r="C170" s="114"/>
      <c r="D170" s="114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2:17">
      <c r="B171" s="114"/>
      <c r="C171" s="114"/>
      <c r="D171" s="114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2:17">
      <c r="B172" s="114"/>
      <c r="C172" s="114"/>
      <c r="D172" s="114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2:17">
      <c r="B173" s="114"/>
      <c r="C173" s="114"/>
      <c r="D173" s="114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2:17">
      <c r="B174" s="114"/>
      <c r="C174" s="114"/>
      <c r="D174" s="114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</row>
    <row r="175" spans="2:17">
      <c r="B175" s="114"/>
      <c r="C175" s="114"/>
      <c r="D175" s="114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2:17">
      <c r="B176" s="114"/>
      <c r="C176" s="114"/>
      <c r="D176" s="114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2.42578125" style="2" bestFit="1" customWidth="1"/>
    <col min="3" max="3" width="49.285156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134</v>
      </c>
      <c r="C1" s="67" t="s" vm="1">
        <v>207</v>
      </c>
    </row>
    <row r="2" spans="2:16">
      <c r="B2" s="46" t="s">
        <v>133</v>
      </c>
      <c r="C2" s="67" t="s">
        <v>208</v>
      </c>
    </row>
    <row r="3" spans="2:16">
      <c r="B3" s="46" t="s">
        <v>135</v>
      </c>
      <c r="C3" s="67" t="s">
        <v>209</v>
      </c>
    </row>
    <row r="4" spans="2:16">
      <c r="B4" s="46" t="s">
        <v>136</v>
      </c>
      <c r="C4" s="67">
        <v>2144</v>
      </c>
    </row>
    <row r="6" spans="2:16" ht="26.25" customHeight="1">
      <c r="B6" s="129" t="s">
        <v>161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1"/>
    </row>
    <row r="7" spans="2:16" ht="26.25" customHeight="1">
      <c r="B7" s="129" t="s">
        <v>81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1"/>
    </row>
    <row r="8" spans="2:16" s="3" customFormat="1" ht="78.75">
      <c r="B8" s="21" t="s">
        <v>108</v>
      </c>
      <c r="C8" s="29" t="s">
        <v>42</v>
      </c>
      <c r="D8" s="29" t="s">
        <v>14</v>
      </c>
      <c r="E8" s="29" t="s">
        <v>62</v>
      </c>
      <c r="F8" s="29" t="s">
        <v>96</v>
      </c>
      <c r="G8" s="29" t="s">
        <v>17</v>
      </c>
      <c r="H8" s="29" t="s">
        <v>95</v>
      </c>
      <c r="I8" s="29" t="s">
        <v>16</v>
      </c>
      <c r="J8" s="29" t="s">
        <v>18</v>
      </c>
      <c r="K8" s="29" t="s">
        <v>185</v>
      </c>
      <c r="L8" s="29" t="s">
        <v>184</v>
      </c>
      <c r="M8" s="29" t="s">
        <v>103</v>
      </c>
      <c r="N8" s="29" t="s">
        <v>54</v>
      </c>
      <c r="O8" s="29" t="s">
        <v>137</v>
      </c>
      <c r="P8" s="30" t="s">
        <v>139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192</v>
      </c>
      <c r="L9" s="31"/>
      <c r="M9" s="31" t="s">
        <v>188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8" t="s">
        <v>26</v>
      </c>
      <c r="C11" s="69"/>
      <c r="D11" s="69"/>
      <c r="E11" s="69"/>
      <c r="F11" s="69"/>
      <c r="G11" s="77">
        <v>7.3371337237413128</v>
      </c>
      <c r="H11" s="69"/>
      <c r="I11" s="69"/>
      <c r="J11" s="90">
        <v>4.8576279090827158E-2</v>
      </c>
      <c r="K11" s="77"/>
      <c r="L11" s="79"/>
      <c r="M11" s="77">
        <v>81607.819620000024</v>
      </c>
      <c r="N11" s="69"/>
      <c r="O11" s="78">
        <f>IFERROR(M11/$M$11,0)</f>
        <v>1</v>
      </c>
      <c r="P11" s="78">
        <f>M11/'סכום נכסי הקרן'!$C$42</f>
        <v>0.27487516621527597</v>
      </c>
    </row>
    <row r="12" spans="2:16" ht="21.75" customHeight="1">
      <c r="B12" s="70" t="s">
        <v>181</v>
      </c>
      <c r="C12" s="71"/>
      <c r="D12" s="71"/>
      <c r="E12" s="71"/>
      <c r="F12" s="71"/>
      <c r="G12" s="80">
        <v>7.3371337237413128</v>
      </c>
      <c r="H12" s="71"/>
      <c r="I12" s="71"/>
      <c r="J12" s="91">
        <v>4.8576279090827158E-2</v>
      </c>
      <c r="K12" s="80"/>
      <c r="L12" s="82"/>
      <c r="M12" s="80">
        <v>81607.819620000024</v>
      </c>
      <c r="N12" s="71"/>
      <c r="O12" s="81">
        <f t="shared" ref="O12:O75" si="0">IFERROR(M12/$M$11,0)</f>
        <v>1</v>
      </c>
      <c r="P12" s="81">
        <f>M12/'סכום נכסי הקרן'!$C$42</f>
        <v>0.27487516621527597</v>
      </c>
    </row>
    <row r="13" spans="2:16">
      <c r="B13" s="89" t="s">
        <v>63</v>
      </c>
      <c r="C13" s="71"/>
      <c r="D13" s="71"/>
      <c r="E13" s="71"/>
      <c r="F13" s="71"/>
      <c r="G13" s="80">
        <v>7.3371337237413128</v>
      </c>
      <c r="H13" s="71"/>
      <c r="I13" s="71"/>
      <c r="J13" s="91">
        <v>4.8576279090827158E-2</v>
      </c>
      <c r="K13" s="80"/>
      <c r="L13" s="82"/>
      <c r="M13" s="80">
        <v>81607.819620000024</v>
      </c>
      <c r="N13" s="71"/>
      <c r="O13" s="81">
        <f t="shared" si="0"/>
        <v>1</v>
      </c>
      <c r="P13" s="81">
        <f>M13/'סכום נכסי הקרן'!$C$42</f>
        <v>0.27487516621527597</v>
      </c>
    </row>
    <row r="14" spans="2:16">
      <c r="B14" s="76" t="s">
        <v>1178</v>
      </c>
      <c r="C14" s="73" t="s">
        <v>1179</v>
      </c>
      <c r="D14" s="73" t="s">
        <v>212</v>
      </c>
      <c r="E14" s="73"/>
      <c r="F14" s="93">
        <v>40148</v>
      </c>
      <c r="G14" s="83">
        <v>3.61</v>
      </c>
      <c r="H14" s="86" t="s">
        <v>121</v>
      </c>
      <c r="I14" s="87">
        <v>4.8000000000000001E-2</v>
      </c>
      <c r="J14" s="87">
        <v>4.8600000000000011E-2</v>
      </c>
      <c r="K14" s="83">
        <v>672000</v>
      </c>
      <c r="L14" s="85">
        <v>109.04319</v>
      </c>
      <c r="M14" s="83">
        <v>732.77023999999994</v>
      </c>
      <c r="N14" s="73"/>
      <c r="O14" s="84">
        <f t="shared" si="0"/>
        <v>8.9791669892919958E-3</v>
      </c>
      <c r="P14" s="84">
        <f>M14/'סכום נכסי הקרן'!$C$42</f>
        <v>2.4681500186563565E-3</v>
      </c>
    </row>
    <row r="15" spans="2:16">
      <c r="B15" s="76" t="s">
        <v>1180</v>
      </c>
      <c r="C15" s="73" t="s">
        <v>1181</v>
      </c>
      <c r="D15" s="73" t="s">
        <v>212</v>
      </c>
      <c r="E15" s="73"/>
      <c r="F15" s="93">
        <v>40452</v>
      </c>
      <c r="G15" s="83">
        <v>4.26</v>
      </c>
      <c r="H15" s="86" t="s">
        <v>121</v>
      </c>
      <c r="I15" s="87">
        <v>4.8000000000000001E-2</v>
      </c>
      <c r="J15" s="87">
        <v>4.8599999999999997E-2</v>
      </c>
      <c r="K15" s="83">
        <v>731000</v>
      </c>
      <c r="L15" s="85">
        <v>107.82401400000001</v>
      </c>
      <c r="M15" s="83">
        <v>788.19353999999998</v>
      </c>
      <c r="N15" s="73"/>
      <c r="O15" s="84">
        <f t="shared" si="0"/>
        <v>9.6583090158535931E-3</v>
      </c>
      <c r="P15" s="84">
        <f>M15/'סכום נכסי הקרן'!$C$42</f>
        <v>2.6548292960912549E-3</v>
      </c>
    </row>
    <row r="16" spans="2:16">
      <c r="B16" s="76" t="s">
        <v>1182</v>
      </c>
      <c r="C16" s="73" t="s">
        <v>1183</v>
      </c>
      <c r="D16" s="73" t="s">
        <v>212</v>
      </c>
      <c r="E16" s="73"/>
      <c r="F16" s="93">
        <v>40909</v>
      </c>
      <c r="G16" s="83">
        <v>5.17</v>
      </c>
      <c r="H16" s="86" t="s">
        <v>121</v>
      </c>
      <c r="I16" s="87">
        <v>4.8000000000000001E-2</v>
      </c>
      <c r="J16" s="87">
        <v>4.8499999999999995E-2</v>
      </c>
      <c r="K16" s="83">
        <v>593000</v>
      </c>
      <c r="L16" s="85">
        <v>105.749155</v>
      </c>
      <c r="M16" s="83">
        <v>627.09249</v>
      </c>
      <c r="N16" s="73"/>
      <c r="O16" s="84">
        <f t="shared" si="0"/>
        <v>7.684220616602718E-3</v>
      </c>
      <c r="P16" s="84">
        <f>M16/'סכום נכסי הקרן'!$C$42</f>
        <v>2.1122014192235224E-3</v>
      </c>
    </row>
    <row r="17" spans="2:16">
      <c r="B17" s="76" t="s">
        <v>1184</v>
      </c>
      <c r="C17" s="73">
        <v>8790</v>
      </c>
      <c r="D17" s="73" t="s">
        <v>212</v>
      </c>
      <c r="E17" s="73"/>
      <c r="F17" s="93">
        <v>41030</v>
      </c>
      <c r="G17" s="83">
        <v>5.5</v>
      </c>
      <c r="H17" s="86" t="s">
        <v>121</v>
      </c>
      <c r="I17" s="87">
        <v>4.8000000000000001E-2</v>
      </c>
      <c r="J17" s="87">
        <v>4.8599999999999997E-2</v>
      </c>
      <c r="K17" s="83">
        <v>3484000</v>
      </c>
      <c r="L17" s="85">
        <v>103.65397400000001</v>
      </c>
      <c r="M17" s="83">
        <v>3611.3044500000001</v>
      </c>
      <c r="N17" s="73"/>
      <c r="O17" s="84">
        <f t="shared" si="0"/>
        <v>4.4251941380320375E-2</v>
      </c>
      <c r="P17" s="84">
        <f>M17/'סכום נכסי הקרן'!$C$42</f>
        <v>1.2163759742264212E-2</v>
      </c>
    </row>
    <row r="18" spans="2:16">
      <c r="B18" s="76" t="s">
        <v>1185</v>
      </c>
      <c r="C18" s="73" t="s">
        <v>1186</v>
      </c>
      <c r="D18" s="73" t="s">
        <v>212</v>
      </c>
      <c r="E18" s="73"/>
      <c r="F18" s="93">
        <v>41091</v>
      </c>
      <c r="G18" s="83">
        <v>5.5299999999999994</v>
      </c>
      <c r="H18" s="86" t="s">
        <v>121</v>
      </c>
      <c r="I18" s="87">
        <v>4.8000000000000001E-2</v>
      </c>
      <c r="J18" s="87">
        <v>4.8600000000000004E-2</v>
      </c>
      <c r="K18" s="83">
        <v>743000</v>
      </c>
      <c r="L18" s="85">
        <v>104.43313999999999</v>
      </c>
      <c r="M18" s="83">
        <v>775.93822999999998</v>
      </c>
      <c r="N18" s="73"/>
      <c r="O18" s="84">
        <f t="shared" si="0"/>
        <v>9.5081357842066033E-3</v>
      </c>
      <c r="P18" s="84">
        <f>M18/'סכום נכסי הקרן'!$C$42</f>
        <v>2.6135504040812035E-3</v>
      </c>
    </row>
    <row r="19" spans="2:16">
      <c r="B19" s="76" t="s">
        <v>1187</v>
      </c>
      <c r="C19" s="73">
        <v>8793</v>
      </c>
      <c r="D19" s="73" t="s">
        <v>212</v>
      </c>
      <c r="E19" s="73"/>
      <c r="F19" s="93">
        <v>41122</v>
      </c>
      <c r="G19" s="83">
        <v>5.61</v>
      </c>
      <c r="H19" s="86" t="s">
        <v>121</v>
      </c>
      <c r="I19" s="87">
        <v>4.8000000000000001E-2</v>
      </c>
      <c r="J19" s="87">
        <v>4.8600000000000004E-2</v>
      </c>
      <c r="K19" s="83">
        <v>2280000</v>
      </c>
      <c r="L19" s="85">
        <v>104.318314</v>
      </c>
      <c r="M19" s="83">
        <v>2378.45757</v>
      </c>
      <c r="N19" s="73"/>
      <c r="O19" s="84">
        <f t="shared" si="0"/>
        <v>2.9144971414198889E-2</v>
      </c>
      <c r="P19" s="84">
        <f>M19/'סכום נכסי הקרן'!$C$42</f>
        <v>8.011228861817387E-3</v>
      </c>
    </row>
    <row r="20" spans="2:16">
      <c r="B20" s="76" t="s">
        <v>1188</v>
      </c>
      <c r="C20" s="73" t="s">
        <v>1189</v>
      </c>
      <c r="D20" s="73" t="s">
        <v>212</v>
      </c>
      <c r="E20" s="73"/>
      <c r="F20" s="93">
        <v>41154</v>
      </c>
      <c r="G20" s="83">
        <v>5.7</v>
      </c>
      <c r="H20" s="86" t="s">
        <v>121</v>
      </c>
      <c r="I20" s="87">
        <v>4.8000000000000001E-2</v>
      </c>
      <c r="J20" s="87">
        <v>4.8600000000000004E-2</v>
      </c>
      <c r="K20" s="83">
        <v>1823000</v>
      </c>
      <c r="L20" s="85">
        <v>103.800696</v>
      </c>
      <c r="M20" s="83">
        <v>1892.2866899999999</v>
      </c>
      <c r="N20" s="73"/>
      <c r="O20" s="84">
        <f t="shared" si="0"/>
        <v>2.3187565833902614E-2</v>
      </c>
      <c r="P20" s="84">
        <f>M20/'סכום נכסי הקרן'!$C$42</f>
        <v>6.3736860127216344E-3</v>
      </c>
    </row>
    <row r="21" spans="2:16">
      <c r="B21" s="76" t="s">
        <v>1190</v>
      </c>
      <c r="C21" s="73" t="s">
        <v>1191</v>
      </c>
      <c r="D21" s="73" t="s">
        <v>212</v>
      </c>
      <c r="E21" s="73"/>
      <c r="F21" s="93">
        <v>41184</v>
      </c>
      <c r="G21" s="83">
        <v>5.7799999999999994</v>
      </c>
      <c r="H21" s="86" t="s">
        <v>121</v>
      </c>
      <c r="I21" s="87">
        <v>4.8000000000000001E-2</v>
      </c>
      <c r="J21" s="87">
        <v>4.8599999999999997E-2</v>
      </c>
      <c r="K21" s="83">
        <v>1919000</v>
      </c>
      <c r="L21" s="85">
        <v>102.31297499999999</v>
      </c>
      <c r="M21" s="83">
        <v>1963.38599</v>
      </c>
      <c r="N21" s="73"/>
      <c r="O21" s="84">
        <f t="shared" si="0"/>
        <v>2.40587972959251E-2</v>
      </c>
      <c r="P21" s="84">
        <f>M21/'סכום נכסי הקרן'!$C$42</f>
        <v>6.613165905657044E-3</v>
      </c>
    </row>
    <row r="22" spans="2:16">
      <c r="B22" s="76" t="s">
        <v>1192</v>
      </c>
      <c r="C22" s="73" t="s">
        <v>1193</v>
      </c>
      <c r="D22" s="73" t="s">
        <v>212</v>
      </c>
      <c r="E22" s="73"/>
      <c r="F22" s="93">
        <v>41214</v>
      </c>
      <c r="G22" s="83">
        <v>5.87</v>
      </c>
      <c r="H22" s="86" t="s">
        <v>121</v>
      </c>
      <c r="I22" s="87">
        <v>4.8000000000000001E-2</v>
      </c>
      <c r="J22" s="87">
        <v>4.8600000000000004E-2</v>
      </c>
      <c r="K22" s="83">
        <v>1336000</v>
      </c>
      <c r="L22" s="85">
        <v>101.924341</v>
      </c>
      <c r="M22" s="83">
        <v>1361.7092</v>
      </c>
      <c r="N22" s="73"/>
      <c r="O22" s="84">
        <f t="shared" si="0"/>
        <v>1.6686013746485137E-2</v>
      </c>
      <c r="P22" s="84">
        <f>M22/'סכום נכסי הקרן'!$C$42</f>
        <v>4.5865708020354822E-3</v>
      </c>
    </row>
    <row r="23" spans="2:16">
      <c r="B23" s="76" t="s">
        <v>1194</v>
      </c>
      <c r="C23" s="73" t="s">
        <v>1195</v>
      </c>
      <c r="D23" s="73" t="s">
        <v>212</v>
      </c>
      <c r="E23" s="73"/>
      <c r="F23" s="93">
        <v>41245</v>
      </c>
      <c r="G23" s="83">
        <v>5.95</v>
      </c>
      <c r="H23" s="86" t="s">
        <v>121</v>
      </c>
      <c r="I23" s="87">
        <v>4.8000000000000001E-2</v>
      </c>
      <c r="J23" s="87">
        <v>4.8600000000000004E-2</v>
      </c>
      <c r="K23" s="83">
        <v>1910000</v>
      </c>
      <c r="L23" s="85">
        <v>101.700636</v>
      </c>
      <c r="M23" s="83">
        <v>1942.4821499999998</v>
      </c>
      <c r="N23" s="73"/>
      <c r="O23" s="84">
        <f t="shared" si="0"/>
        <v>2.3802647332633139E-2</v>
      </c>
      <c r="P23" s="84">
        <f>M23/'סכום נכסי הקרן'!$C$42</f>
        <v>6.5427566419211285E-3</v>
      </c>
    </row>
    <row r="24" spans="2:16">
      <c r="B24" s="76" t="s">
        <v>1196</v>
      </c>
      <c r="C24" s="73" t="s">
        <v>1197</v>
      </c>
      <c r="D24" s="73" t="s">
        <v>212</v>
      </c>
      <c r="E24" s="73"/>
      <c r="F24" s="93">
        <v>41275</v>
      </c>
      <c r="G24" s="83">
        <v>5.8900000000000006</v>
      </c>
      <c r="H24" s="86" t="s">
        <v>121</v>
      </c>
      <c r="I24" s="87">
        <v>4.8000000000000001E-2</v>
      </c>
      <c r="J24" s="87">
        <v>4.8600000000000004E-2</v>
      </c>
      <c r="K24" s="83">
        <v>1307000</v>
      </c>
      <c r="L24" s="85">
        <v>104.22975599999999</v>
      </c>
      <c r="M24" s="83">
        <v>1362.2829099999999</v>
      </c>
      <c r="N24" s="73"/>
      <c r="O24" s="84">
        <f t="shared" si="0"/>
        <v>1.6693043832605212E-2</v>
      </c>
      <c r="P24" s="84">
        <f>M24/'סכום נכסי הקרן'!$C$42</f>
        <v>4.5885031981262444E-3</v>
      </c>
    </row>
    <row r="25" spans="2:16">
      <c r="B25" s="76" t="s">
        <v>1198</v>
      </c>
      <c r="C25" s="73" t="s">
        <v>1199</v>
      </c>
      <c r="D25" s="73" t="s">
        <v>212</v>
      </c>
      <c r="E25" s="73"/>
      <c r="F25" s="93">
        <v>41334</v>
      </c>
      <c r="G25" s="83">
        <v>6.05</v>
      </c>
      <c r="H25" s="86" t="s">
        <v>121</v>
      </c>
      <c r="I25" s="87">
        <v>4.8000000000000001E-2</v>
      </c>
      <c r="J25" s="87">
        <v>4.8600000000000004E-2</v>
      </c>
      <c r="K25" s="83">
        <v>1280000</v>
      </c>
      <c r="L25" s="85">
        <v>103.393816</v>
      </c>
      <c r="M25" s="83">
        <v>1323.4408500000002</v>
      </c>
      <c r="N25" s="73"/>
      <c r="O25" s="84">
        <f t="shared" si="0"/>
        <v>1.6217083805969718E-2</v>
      </c>
      <c r="P25" s="84">
        <f>M25/'סכום נכסי הקרן'!$C$42</f>
        <v>4.4576736066929863E-3</v>
      </c>
    </row>
    <row r="26" spans="2:16">
      <c r="B26" s="76" t="s">
        <v>1200</v>
      </c>
      <c r="C26" s="73">
        <v>2704</v>
      </c>
      <c r="D26" s="73" t="s">
        <v>212</v>
      </c>
      <c r="E26" s="73"/>
      <c r="F26" s="93">
        <v>41395</v>
      </c>
      <c r="G26" s="83">
        <v>6.2199999999999989</v>
      </c>
      <c r="H26" s="86" t="s">
        <v>121</v>
      </c>
      <c r="I26" s="87">
        <v>4.8000000000000001E-2</v>
      </c>
      <c r="J26" s="87">
        <v>4.8600000000000004E-2</v>
      </c>
      <c r="K26" s="83">
        <v>961000</v>
      </c>
      <c r="L26" s="85">
        <v>102.37503599999999</v>
      </c>
      <c r="M26" s="83">
        <v>983.82409999999993</v>
      </c>
      <c r="N26" s="73"/>
      <c r="O26" s="84">
        <f t="shared" si="0"/>
        <v>1.205551262833751E-2</v>
      </c>
      <c r="P26" s="84">
        <f>M26/'סכום נכסי הקרן'!$C$42</f>
        <v>3.3137610375246315E-3</v>
      </c>
    </row>
    <row r="27" spans="2:16">
      <c r="B27" s="76" t="s">
        <v>1201</v>
      </c>
      <c r="C27" s="73" t="s">
        <v>1202</v>
      </c>
      <c r="D27" s="73" t="s">
        <v>212</v>
      </c>
      <c r="E27" s="73"/>
      <c r="F27" s="93">
        <v>41427</v>
      </c>
      <c r="G27" s="83">
        <v>6.3099999999999987</v>
      </c>
      <c r="H27" s="86" t="s">
        <v>121</v>
      </c>
      <c r="I27" s="87">
        <v>4.8000000000000001E-2</v>
      </c>
      <c r="J27" s="87">
        <v>4.8600000000000004E-2</v>
      </c>
      <c r="K27" s="83">
        <v>856000</v>
      </c>
      <c r="L27" s="85">
        <v>101.55918699999999</v>
      </c>
      <c r="M27" s="83">
        <v>869.34663999999998</v>
      </c>
      <c r="N27" s="73"/>
      <c r="O27" s="84">
        <f t="shared" si="0"/>
        <v>1.065273700544923E-2</v>
      </c>
      <c r="P27" s="84">
        <f>M27/'סכום נכסי הקרן'!$C$42</f>
        <v>2.9281728550204782E-3</v>
      </c>
    </row>
    <row r="28" spans="2:16">
      <c r="B28" s="76" t="s">
        <v>1203</v>
      </c>
      <c r="C28" s="73">
        <v>8806</v>
      </c>
      <c r="D28" s="73" t="s">
        <v>212</v>
      </c>
      <c r="E28" s="73"/>
      <c r="F28" s="93">
        <v>41518</v>
      </c>
      <c r="G28" s="83">
        <v>6.41</v>
      </c>
      <c r="H28" s="86" t="s">
        <v>121</v>
      </c>
      <c r="I28" s="87">
        <v>4.8000000000000001E-2</v>
      </c>
      <c r="J28" s="87">
        <v>4.8600000000000004E-2</v>
      </c>
      <c r="K28" s="83">
        <v>206000</v>
      </c>
      <c r="L28" s="85">
        <v>101.58027199999999</v>
      </c>
      <c r="M28" s="83">
        <v>209.25536</v>
      </c>
      <c r="N28" s="73"/>
      <c r="O28" s="84">
        <f t="shared" si="0"/>
        <v>2.5641582016818982E-3</v>
      </c>
      <c r="P28" s="84">
        <f>M28/'סכום נכסי הקרן'!$C$42</f>
        <v>7.0482341188957489E-4</v>
      </c>
    </row>
    <row r="29" spans="2:16">
      <c r="B29" s="76" t="s">
        <v>1204</v>
      </c>
      <c r="C29" s="73" t="s">
        <v>1205</v>
      </c>
      <c r="D29" s="73" t="s">
        <v>212</v>
      </c>
      <c r="E29" s="73"/>
      <c r="F29" s="93">
        <v>41548</v>
      </c>
      <c r="G29" s="83">
        <v>6.49</v>
      </c>
      <c r="H29" s="86" t="s">
        <v>121</v>
      </c>
      <c r="I29" s="87">
        <v>4.8000000000000001E-2</v>
      </c>
      <c r="J29" s="87">
        <v>4.8600000000000004E-2</v>
      </c>
      <c r="K29" s="83">
        <v>840000</v>
      </c>
      <c r="L29" s="85">
        <v>101.184173</v>
      </c>
      <c r="M29" s="83">
        <v>849.94704999999999</v>
      </c>
      <c r="N29" s="73"/>
      <c r="O29" s="84">
        <f t="shared" si="0"/>
        <v>1.0415019712053419E-2</v>
      </c>
      <c r="P29" s="84">
        <f>M29/'סכום נכסי הקרן'!$C$42</f>
        <v>2.8628302744860591E-3</v>
      </c>
    </row>
    <row r="30" spans="2:16">
      <c r="B30" s="76" t="s">
        <v>1206</v>
      </c>
      <c r="C30" s="73" t="s">
        <v>1207</v>
      </c>
      <c r="D30" s="73" t="s">
        <v>212</v>
      </c>
      <c r="E30" s="73"/>
      <c r="F30" s="93">
        <v>41579</v>
      </c>
      <c r="G30" s="83">
        <v>6.5799999999999992</v>
      </c>
      <c r="H30" s="86" t="s">
        <v>121</v>
      </c>
      <c r="I30" s="87">
        <v>4.8000000000000001E-2</v>
      </c>
      <c r="J30" s="87">
        <v>4.8499999999999988E-2</v>
      </c>
      <c r="K30" s="83">
        <v>315000</v>
      </c>
      <c r="L30" s="85">
        <v>100.784943</v>
      </c>
      <c r="M30" s="83">
        <v>317.47257000000002</v>
      </c>
      <c r="N30" s="73"/>
      <c r="O30" s="84">
        <f t="shared" si="0"/>
        <v>3.8902224257220011E-3</v>
      </c>
      <c r="P30" s="84">
        <f>M30/'סכום נכסי הקרן'!$C$42</f>
        <v>1.069325535884729E-3</v>
      </c>
    </row>
    <row r="31" spans="2:16">
      <c r="B31" s="76" t="s">
        <v>1208</v>
      </c>
      <c r="C31" s="73" t="s">
        <v>1209</v>
      </c>
      <c r="D31" s="73" t="s">
        <v>212</v>
      </c>
      <c r="E31" s="73"/>
      <c r="F31" s="93">
        <v>41609</v>
      </c>
      <c r="G31" s="83">
        <v>6.66</v>
      </c>
      <c r="H31" s="86" t="s">
        <v>121</v>
      </c>
      <c r="I31" s="87">
        <v>4.8000000000000001E-2</v>
      </c>
      <c r="J31" s="87">
        <v>4.8600000000000004E-2</v>
      </c>
      <c r="K31" s="83">
        <v>656000</v>
      </c>
      <c r="L31" s="85">
        <v>100.36222600000001</v>
      </c>
      <c r="M31" s="83">
        <v>658.37619999999993</v>
      </c>
      <c r="N31" s="73"/>
      <c r="O31" s="84">
        <f t="shared" si="0"/>
        <v>8.0675626804597098E-3</v>
      </c>
      <c r="P31" s="84">
        <f>M31/'סכום נכסי הקרן'!$C$42</f>
        <v>2.21757263274352E-3</v>
      </c>
    </row>
    <row r="32" spans="2:16">
      <c r="B32" s="76" t="s">
        <v>1210</v>
      </c>
      <c r="C32" s="73" t="s">
        <v>1211</v>
      </c>
      <c r="D32" s="73" t="s">
        <v>212</v>
      </c>
      <c r="E32" s="73"/>
      <c r="F32" s="93">
        <v>41672</v>
      </c>
      <c r="G32" s="83">
        <v>6.67</v>
      </c>
      <c r="H32" s="86" t="s">
        <v>121</v>
      </c>
      <c r="I32" s="87">
        <v>4.8000000000000001E-2</v>
      </c>
      <c r="J32" s="87">
        <v>4.8499999999999995E-2</v>
      </c>
      <c r="K32" s="83">
        <v>454000</v>
      </c>
      <c r="L32" s="85">
        <v>101.97858100000001</v>
      </c>
      <c r="M32" s="83">
        <v>462.98275999999998</v>
      </c>
      <c r="N32" s="73"/>
      <c r="O32" s="84">
        <f t="shared" si="0"/>
        <v>5.6732646718885569E-3</v>
      </c>
      <c r="P32" s="84">
        <f>M32/'סכום נכסי הקרן'!$C$42</f>
        <v>1.5594395696686201E-3</v>
      </c>
    </row>
    <row r="33" spans="2:16">
      <c r="B33" s="76" t="s">
        <v>1212</v>
      </c>
      <c r="C33" s="73" t="s">
        <v>1213</v>
      </c>
      <c r="D33" s="73" t="s">
        <v>212</v>
      </c>
      <c r="E33" s="73"/>
      <c r="F33" s="93">
        <v>41700</v>
      </c>
      <c r="G33" s="83">
        <v>6.75</v>
      </c>
      <c r="H33" s="86" t="s">
        <v>121</v>
      </c>
      <c r="I33" s="87">
        <v>4.8000000000000001E-2</v>
      </c>
      <c r="J33" s="87">
        <v>4.8600000000000004E-2</v>
      </c>
      <c r="K33" s="83">
        <v>91000</v>
      </c>
      <c r="L33" s="85">
        <v>101.966516</v>
      </c>
      <c r="M33" s="83">
        <v>92.789529999999999</v>
      </c>
      <c r="N33" s="73"/>
      <c r="O33" s="84">
        <f t="shared" si="0"/>
        <v>1.1370176342422413E-3</v>
      </c>
      <c r="P33" s="84">
        <f>M33/'סכום נכסי הקרן'!$C$42</f>
        <v>3.1253791120203596E-4</v>
      </c>
    </row>
    <row r="34" spans="2:16">
      <c r="B34" s="76" t="s">
        <v>1214</v>
      </c>
      <c r="C34" s="73" t="s">
        <v>1215</v>
      </c>
      <c r="D34" s="73" t="s">
        <v>212</v>
      </c>
      <c r="E34" s="73"/>
      <c r="F34" s="93">
        <v>41730</v>
      </c>
      <c r="G34" s="83">
        <v>6.8299999999999992</v>
      </c>
      <c r="H34" s="86" t="s">
        <v>121</v>
      </c>
      <c r="I34" s="87">
        <v>4.8000000000000001E-2</v>
      </c>
      <c r="J34" s="87">
        <v>4.8600000000000004E-2</v>
      </c>
      <c r="K34" s="83">
        <v>314000</v>
      </c>
      <c r="L34" s="85">
        <v>101.77269099999999</v>
      </c>
      <c r="M34" s="83">
        <v>319.56625000000003</v>
      </c>
      <c r="N34" s="73"/>
      <c r="O34" s="84">
        <f t="shared" si="0"/>
        <v>3.915877810337704E-3</v>
      </c>
      <c r="P34" s="84">
        <f>M34/'סכום נכסי הקרן'!$C$42</f>
        <v>1.0763775639952872E-3</v>
      </c>
    </row>
    <row r="35" spans="2:16">
      <c r="B35" s="76" t="s">
        <v>1216</v>
      </c>
      <c r="C35" s="73" t="s">
        <v>1217</v>
      </c>
      <c r="D35" s="73" t="s">
        <v>212</v>
      </c>
      <c r="E35" s="73"/>
      <c r="F35" s="93">
        <v>41760</v>
      </c>
      <c r="G35" s="83">
        <v>6.92</v>
      </c>
      <c r="H35" s="86" t="s">
        <v>121</v>
      </c>
      <c r="I35" s="87">
        <v>4.8000000000000001E-2</v>
      </c>
      <c r="J35" s="87">
        <v>4.8600000000000004E-2</v>
      </c>
      <c r="K35" s="83">
        <v>434000</v>
      </c>
      <c r="L35" s="85">
        <v>101.072452</v>
      </c>
      <c r="M35" s="83">
        <v>438.65444000000002</v>
      </c>
      <c r="N35" s="73"/>
      <c r="O35" s="84">
        <f t="shared" si="0"/>
        <v>5.3751520631547039E-3</v>
      </c>
      <c r="P35" s="84">
        <f>M35/'סכום נכסי הקרן'!$C$42</f>
        <v>1.4774958167920326E-3</v>
      </c>
    </row>
    <row r="36" spans="2:16">
      <c r="B36" s="76" t="s">
        <v>1218</v>
      </c>
      <c r="C36" s="73" t="s">
        <v>1219</v>
      </c>
      <c r="D36" s="73" t="s">
        <v>212</v>
      </c>
      <c r="E36" s="73"/>
      <c r="F36" s="93">
        <v>41791</v>
      </c>
      <c r="G36" s="83">
        <v>7</v>
      </c>
      <c r="H36" s="86" t="s">
        <v>121</v>
      </c>
      <c r="I36" s="87">
        <v>4.8000000000000001E-2</v>
      </c>
      <c r="J36" s="87">
        <v>4.8600000000000004E-2</v>
      </c>
      <c r="K36" s="83">
        <v>417000</v>
      </c>
      <c r="L36" s="85">
        <v>100.574671</v>
      </c>
      <c r="M36" s="83">
        <v>419.39638000000002</v>
      </c>
      <c r="N36" s="73"/>
      <c r="O36" s="84">
        <f t="shared" si="0"/>
        <v>5.1391690398405951E-3</v>
      </c>
      <c r="P36" s="84">
        <f>M36/'סכום נכסי הקרן'!$C$42</f>
        <v>1.4126299440345839E-3</v>
      </c>
    </row>
    <row r="37" spans="2:16">
      <c r="B37" s="76" t="s">
        <v>1220</v>
      </c>
      <c r="C37" s="73" t="s">
        <v>1221</v>
      </c>
      <c r="D37" s="73" t="s">
        <v>212</v>
      </c>
      <c r="E37" s="73"/>
      <c r="F37" s="93">
        <v>41821</v>
      </c>
      <c r="G37" s="83">
        <v>6.92</v>
      </c>
      <c r="H37" s="86" t="s">
        <v>121</v>
      </c>
      <c r="I37" s="87">
        <v>4.8000000000000001E-2</v>
      </c>
      <c r="J37" s="87">
        <v>4.8600000000000004E-2</v>
      </c>
      <c r="K37" s="83">
        <v>601000</v>
      </c>
      <c r="L37" s="85">
        <v>102.48181200000001</v>
      </c>
      <c r="M37" s="83">
        <v>615.91568999999993</v>
      </c>
      <c r="N37" s="73"/>
      <c r="O37" s="84">
        <f t="shared" si="0"/>
        <v>7.5472631528199106E-3</v>
      </c>
      <c r="P37" s="84">
        <f>M37/'סכום נכסי הקרן'!$C$42</f>
        <v>2.0745552136018008E-3</v>
      </c>
    </row>
    <row r="38" spans="2:16">
      <c r="B38" s="76" t="s">
        <v>1222</v>
      </c>
      <c r="C38" s="73" t="s">
        <v>1223</v>
      </c>
      <c r="D38" s="73" t="s">
        <v>212</v>
      </c>
      <c r="E38" s="73"/>
      <c r="F38" s="93">
        <v>41852</v>
      </c>
      <c r="G38" s="83">
        <v>7</v>
      </c>
      <c r="H38" s="86" t="s">
        <v>121</v>
      </c>
      <c r="I38" s="87">
        <v>4.8000000000000001E-2</v>
      </c>
      <c r="J38" s="87">
        <v>4.8599999999999997E-2</v>
      </c>
      <c r="K38" s="83">
        <v>3175000</v>
      </c>
      <c r="L38" s="85">
        <v>101.970923</v>
      </c>
      <c r="M38" s="83">
        <v>3237.57681</v>
      </c>
      <c r="N38" s="73"/>
      <c r="O38" s="84">
        <f t="shared" si="0"/>
        <v>3.9672384644945852E-2</v>
      </c>
      <c r="P38" s="84">
        <f>M38/'סכום נכסי הקרן'!$C$42</f>
        <v>1.0904953323435853E-2</v>
      </c>
    </row>
    <row r="39" spans="2:16">
      <c r="B39" s="76" t="s">
        <v>1224</v>
      </c>
      <c r="C39" s="73" t="s">
        <v>1225</v>
      </c>
      <c r="D39" s="73" t="s">
        <v>212</v>
      </c>
      <c r="E39" s="73"/>
      <c r="F39" s="93">
        <v>41883</v>
      </c>
      <c r="G39" s="83">
        <v>7.08</v>
      </c>
      <c r="H39" s="86" t="s">
        <v>121</v>
      </c>
      <c r="I39" s="87">
        <v>4.8000000000000001E-2</v>
      </c>
      <c r="J39" s="87">
        <v>4.8599999999999997E-2</v>
      </c>
      <c r="K39" s="83">
        <v>392000</v>
      </c>
      <c r="L39" s="85">
        <v>101.584518</v>
      </c>
      <c r="M39" s="83">
        <v>398.21131000000003</v>
      </c>
      <c r="N39" s="73"/>
      <c r="O39" s="84">
        <f t="shared" si="0"/>
        <v>4.8795729607069233E-3</v>
      </c>
      <c r="P39" s="84">
        <f>M39/'סכום נכסי הקרן'!$C$42</f>
        <v>1.3412734286338817E-3</v>
      </c>
    </row>
    <row r="40" spans="2:16">
      <c r="B40" s="76" t="s">
        <v>1226</v>
      </c>
      <c r="C40" s="73" t="s">
        <v>1227</v>
      </c>
      <c r="D40" s="73" t="s">
        <v>212</v>
      </c>
      <c r="E40" s="73"/>
      <c r="F40" s="93">
        <v>41913</v>
      </c>
      <c r="G40" s="83">
        <v>7.1700000000000008</v>
      </c>
      <c r="H40" s="86" t="s">
        <v>121</v>
      </c>
      <c r="I40" s="87">
        <v>4.8000000000000001E-2</v>
      </c>
      <c r="J40" s="87">
        <v>4.8600000000000004E-2</v>
      </c>
      <c r="K40" s="83">
        <v>522000</v>
      </c>
      <c r="L40" s="85">
        <v>101.18373200000001</v>
      </c>
      <c r="M40" s="83">
        <v>528.17908</v>
      </c>
      <c r="N40" s="73"/>
      <c r="O40" s="84">
        <f t="shared" si="0"/>
        <v>6.4721626243590584E-3</v>
      </c>
      <c r="P40" s="84">
        <f>M40/'סכום נכסי הקרן'!$C$42</f>
        <v>1.7790367771429929E-3</v>
      </c>
    </row>
    <row r="41" spans="2:16">
      <c r="B41" s="76" t="s">
        <v>1228</v>
      </c>
      <c r="C41" s="73" t="s">
        <v>1229</v>
      </c>
      <c r="D41" s="73" t="s">
        <v>212</v>
      </c>
      <c r="E41" s="73"/>
      <c r="F41" s="93">
        <v>41945</v>
      </c>
      <c r="G41" s="83">
        <v>7.25</v>
      </c>
      <c r="H41" s="86" t="s">
        <v>121</v>
      </c>
      <c r="I41" s="87">
        <v>4.8000000000000001E-2</v>
      </c>
      <c r="J41" s="87">
        <v>4.8500000000000015E-2</v>
      </c>
      <c r="K41" s="83">
        <v>1216000</v>
      </c>
      <c r="L41" s="85">
        <v>100.860766</v>
      </c>
      <c r="M41" s="83">
        <v>1226.4669199999998</v>
      </c>
      <c r="N41" s="73"/>
      <c r="O41" s="84">
        <f t="shared" si="0"/>
        <v>1.5028791673530065E-2</v>
      </c>
      <c r="P41" s="84">
        <f>M41/'סכום נכסי הקרן'!$C$42</f>
        <v>4.1310416092763319E-3</v>
      </c>
    </row>
    <row r="42" spans="2:16">
      <c r="B42" s="76" t="s">
        <v>1230</v>
      </c>
      <c r="C42" s="73" t="s">
        <v>1231</v>
      </c>
      <c r="D42" s="73" t="s">
        <v>212</v>
      </c>
      <c r="E42" s="73"/>
      <c r="F42" s="93">
        <v>41974</v>
      </c>
      <c r="G42" s="83">
        <v>7.3400000000000007</v>
      </c>
      <c r="H42" s="86" t="s">
        <v>121</v>
      </c>
      <c r="I42" s="87">
        <v>4.8000000000000001E-2</v>
      </c>
      <c r="J42" s="87">
        <v>4.8600000000000004E-2</v>
      </c>
      <c r="K42" s="83">
        <v>711000</v>
      </c>
      <c r="L42" s="85">
        <v>100.386684</v>
      </c>
      <c r="M42" s="83">
        <v>713.7493199999999</v>
      </c>
      <c r="N42" s="73"/>
      <c r="O42" s="84">
        <f t="shared" si="0"/>
        <v>8.746089814965205E-3</v>
      </c>
      <c r="P42" s="84">
        <f>M42/'סכום נכסי הקרן'!$C$42</f>
        <v>2.404082891622293E-3</v>
      </c>
    </row>
    <row r="43" spans="2:16">
      <c r="B43" s="76" t="s">
        <v>1232</v>
      </c>
      <c r="C43" s="73" t="s">
        <v>1233</v>
      </c>
      <c r="D43" s="73" t="s">
        <v>212</v>
      </c>
      <c r="E43" s="73"/>
      <c r="F43" s="93">
        <v>42005</v>
      </c>
      <c r="G43" s="83">
        <v>7.25</v>
      </c>
      <c r="H43" s="86" t="s">
        <v>121</v>
      </c>
      <c r="I43" s="87">
        <v>4.8000000000000001E-2</v>
      </c>
      <c r="J43" s="87">
        <v>4.8500000000000008E-2</v>
      </c>
      <c r="K43" s="83">
        <v>924000</v>
      </c>
      <c r="L43" s="85">
        <v>102.390647</v>
      </c>
      <c r="M43" s="83">
        <v>946.08957999999996</v>
      </c>
      <c r="N43" s="73"/>
      <c r="O43" s="84">
        <f t="shared" si="0"/>
        <v>1.1593124095281394E-2</v>
      </c>
      <c r="P43" s="84">
        <f>M43/'סכום נכסי הקרן'!$C$42</f>
        <v>3.1866619126447939E-3</v>
      </c>
    </row>
    <row r="44" spans="2:16">
      <c r="B44" s="76" t="s">
        <v>1234</v>
      </c>
      <c r="C44" s="73" t="s">
        <v>1235</v>
      </c>
      <c r="D44" s="73" t="s">
        <v>212</v>
      </c>
      <c r="E44" s="73"/>
      <c r="F44" s="93">
        <v>42036</v>
      </c>
      <c r="G44" s="83">
        <v>7.33</v>
      </c>
      <c r="H44" s="86" t="s">
        <v>121</v>
      </c>
      <c r="I44" s="87">
        <v>4.8000000000000001E-2</v>
      </c>
      <c r="J44" s="87">
        <v>4.8599999999999997E-2</v>
      </c>
      <c r="K44" s="83">
        <v>10033000</v>
      </c>
      <c r="L44" s="85">
        <v>101.961843</v>
      </c>
      <c r="M44" s="83">
        <v>10229.83171</v>
      </c>
      <c r="N44" s="73"/>
      <c r="O44" s="84">
        <f t="shared" si="0"/>
        <v>0.12535357221445634</v>
      </c>
      <c r="P44" s="84">
        <f>M44/'סכום נכסי הקרן'!$C$42</f>
        <v>3.4456583998127288E-2</v>
      </c>
    </row>
    <row r="45" spans="2:16">
      <c r="B45" s="76" t="s">
        <v>1236</v>
      </c>
      <c r="C45" s="73" t="s">
        <v>1237</v>
      </c>
      <c r="D45" s="73" t="s">
        <v>212</v>
      </c>
      <c r="E45" s="73"/>
      <c r="F45" s="93">
        <v>42064</v>
      </c>
      <c r="G45" s="83">
        <v>7.410000000000001</v>
      </c>
      <c r="H45" s="86" t="s">
        <v>121</v>
      </c>
      <c r="I45" s="87">
        <v>4.8000000000000001E-2</v>
      </c>
      <c r="J45" s="87">
        <v>4.8600000000000004E-2</v>
      </c>
      <c r="K45" s="83">
        <v>4290000</v>
      </c>
      <c r="L45" s="85">
        <v>102.480118</v>
      </c>
      <c r="M45" s="83">
        <v>4396.3970499999996</v>
      </c>
      <c r="N45" s="73"/>
      <c r="O45" s="84">
        <f t="shared" si="0"/>
        <v>5.3872252321792866E-2</v>
      </c>
      <c r="P45" s="84">
        <f>M45/'סכום נכסי הקרן'!$C$42</f>
        <v>1.48081443113441E-2</v>
      </c>
    </row>
    <row r="46" spans="2:16">
      <c r="B46" s="76" t="s">
        <v>1238</v>
      </c>
      <c r="C46" s="73" t="s">
        <v>1239</v>
      </c>
      <c r="D46" s="73" t="s">
        <v>212</v>
      </c>
      <c r="E46" s="73"/>
      <c r="F46" s="93">
        <v>42095</v>
      </c>
      <c r="G46" s="83">
        <v>7.4900000000000011</v>
      </c>
      <c r="H46" s="86" t="s">
        <v>121</v>
      </c>
      <c r="I46" s="87">
        <v>4.8000000000000001E-2</v>
      </c>
      <c r="J46" s="87">
        <v>4.8600000000000004E-2</v>
      </c>
      <c r="K46" s="83">
        <v>874000</v>
      </c>
      <c r="L46" s="85">
        <v>102.80991899999999</v>
      </c>
      <c r="M46" s="83">
        <v>898.55868999999996</v>
      </c>
      <c r="N46" s="73"/>
      <c r="O46" s="84">
        <f t="shared" si="0"/>
        <v>1.1010693511774524E-2</v>
      </c>
      <c r="P46" s="84">
        <f>M46/'סכום נכסי הקרן'!$C$42</f>
        <v>3.026566209194483E-3</v>
      </c>
    </row>
    <row r="47" spans="2:16">
      <c r="B47" s="76" t="s">
        <v>1240</v>
      </c>
      <c r="C47" s="73" t="s">
        <v>1241</v>
      </c>
      <c r="D47" s="73" t="s">
        <v>212</v>
      </c>
      <c r="E47" s="73"/>
      <c r="F47" s="93">
        <v>42156</v>
      </c>
      <c r="G47" s="83">
        <v>7.66</v>
      </c>
      <c r="H47" s="86" t="s">
        <v>121</v>
      </c>
      <c r="I47" s="87">
        <v>4.8000000000000001E-2</v>
      </c>
      <c r="J47" s="87">
        <v>4.8600000000000004E-2</v>
      </c>
      <c r="K47" s="83">
        <v>365000</v>
      </c>
      <c r="L47" s="85">
        <v>101.08241599999999</v>
      </c>
      <c r="M47" s="83">
        <v>368.95082000000002</v>
      </c>
      <c r="N47" s="73"/>
      <c r="O47" s="84">
        <f t="shared" si="0"/>
        <v>4.5210228838117308E-3</v>
      </c>
      <c r="P47" s="84">
        <f>M47/'סכום נכסי הקרן'!$C$42</f>
        <v>1.2427169166508156E-3</v>
      </c>
    </row>
    <row r="48" spans="2:16">
      <c r="B48" s="76" t="s">
        <v>1242</v>
      </c>
      <c r="C48" s="73" t="s">
        <v>1243</v>
      </c>
      <c r="D48" s="73" t="s">
        <v>212</v>
      </c>
      <c r="E48" s="73"/>
      <c r="F48" s="93">
        <v>42218</v>
      </c>
      <c r="G48" s="83">
        <v>7.65</v>
      </c>
      <c r="H48" s="86" t="s">
        <v>121</v>
      </c>
      <c r="I48" s="87">
        <v>4.8000000000000001E-2</v>
      </c>
      <c r="J48" s="87">
        <v>4.8599999999999997E-2</v>
      </c>
      <c r="K48" s="83">
        <v>461000</v>
      </c>
      <c r="L48" s="85">
        <v>102.165879</v>
      </c>
      <c r="M48" s="83">
        <v>470.98470000000003</v>
      </c>
      <c r="N48" s="73"/>
      <c r="O48" s="84">
        <f t="shared" si="0"/>
        <v>5.7713182657385146E-3</v>
      </c>
      <c r="P48" s="84">
        <f>M48/'סכום נכסי הקרן'!$C$42</f>
        <v>1.5863920675761322E-3</v>
      </c>
    </row>
    <row r="49" spans="2:16">
      <c r="B49" s="76" t="s">
        <v>1244</v>
      </c>
      <c r="C49" s="73" t="s">
        <v>1245</v>
      </c>
      <c r="D49" s="73" t="s">
        <v>212</v>
      </c>
      <c r="E49" s="73"/>
      <c r="F49" s="93">
        <v>42309</v>
      </c>
      <c r="G49" s="83">
        <v>7.9</v>
      </c>
      <c r="H49" s="86" t="s">
        <v>121</v>
      </c>
      <c r="I49" s="87">
        <v>4.8000000000000001E-2</v>
      </c>
      <c r="J49" s="87">
        <v>4.8600000000000004E-2</v>
      </c>
      <c r="K49" s="83">
        <v>1143000</v>
      </c>
      <c r="L49" s="85">
        <v>101.380447</v>
      </c>
      <c r="M49" s="83">
        <v>1158.7785100000001</v>
      </c>
      <c r="N49" s="73"/>
      <c r="O49" s="84">
        <f t="shared" si="0"/>
        <v>1.419935632879E-2</v>
      </c>
      <c r="P49" s="84">
        <f>M49/'סכום נכסי הקרן'!$C$42</f>
        <v>3.9030504310260819E-3</v>
      </c>
    </row>
    <row r="50" spans="2:16">
      <c r="B50" s="76" t="s">
        <v>1246</v>
      </c>
      <c r="C50" s="73" t="s">
        <v>1247</v>
      </c>
      <c r="D50" s="73" t="s">
        <v>212</v>
      </c>
      <c r="E50" s="73"/>
      <c r="F50" s="93">
        <v>42339</v>
      </c>
      <c r="G50" s="83">
        <v>7.98</v>
      </c>
      <c r="H50" s="86" t="s">
        <v>121</v>
      </c>
      <c r="I50" s="87">
        <v>4.8000000000000001E-2</v>
      </c>
      <c r="J50" s="87">
        <v>4.8600000000000004E-2</v>
      </c>
      <c r="K50" s="83">
        <v>745000</v>
      </c>
      <c r="L50" s="85">
        <v>100.879026</v>
      </c>
      <c r="M50" s="83">
        <v>751.54873999999995</v>
      </c>
      <c r="N50" s="73"/>
      <c r="O50" s="84">
        <f t="shared" si="0"/>
        <v>9.2092736149492014E-3</v>
      </c>
      <c r="P50" s="84">
        <f>M50/'סכום נכסי הקרן'!$C$42</f>
        <v>2.5314006156311169E-3</v>
      </c>
    </row>
    <row r="51" spans="2:16">
      <c r="B51" s="76" t="s">
        <v>1248</v>
      </c>
      <c r="C51" s="73" t="s">
        <v>1249</v>
      </c>
      <c r="D51" s="73" t="s">
        <v>212</v>
      </c>
      <c r="E51" s="73"/>
      <c r="F51" s="93">
        <v>42370</v>
      </c>
      <c r="G51" s="83">
        <v>7.8800000000000008</v>
      </c>
      <c r="H51" s="86" t="s">
        <v>121</v>
      </c>
      <c r="I51" s="87">
        <v>4.8000000000000001E-2</v>
      </c>
      <c r="J51" s="87">
        <v>4.8600000000000004E-2</v>
      </c>
      <c r="K51" s="83">
        <v>199000</v>
      </c>
      <c r="L51" s="85">
        <v>103.307593</v>
      </c>
      <c r="M51" s="83">
        <v>205.58211</v>
      </c>
      <c r="N51" s="73"/>
      <c r="O51" s="84">
        <f t="shared" si="0"/>
        <v>2.5191471963995102E-3</v>
      </c>
      <c r="P51" s="84">
        <f>M51/'סכום נכסי הקרן'!$C$42</f>
        <v>6.9245100433106184E-4</v>
      </c>
    </row>
    <row r="52" spans="2:16">
      <c r="B52" s="76" t="s">
        <v>1250</v>
      </c>
      <c r="C52" s="73" t="s">
        <v>1251</v>
      </c>
      <c r="D52" s="73" t="s">
        <v>212</v>
      </c>
      <c r="E52" s="73"/>
      <c r="F52" s="93">
        <v>42461</v>
      </c>
      <c r="G52" s="83">
        <v>8.1199999999999992</v>
      </c>
      <c r="H52" s="86" t="s">
        <v>121</v>
      </c>
      <c r="I52" s="87">
        <v>4.8000000000000001E-2</v>
      </c>
      <c r="J52" s="87">
        <v>4.8599999999999997E-2</v>
      </c>
      <c r="K52" s="83">
        <v>508000</v>
      </c>
      <c r="L52" s="85">
        <v>103.024203</v>
      </c>
      <c r="M52" s="83">
        <v>523.36294999999996</v>
      </c>
      <c r="N52" s="73"/>
      <c r="O52" s="84">
        <f t="shared" si="0"/>
        <v>6.4131470787602918E-3</v>
      </c>
      <c r="P52" s="84">
        <f>M52/'סכום נכסי הקרן'!$C$42</f>
        <v>1.7628148692372466E-3</v>
      </c>
    </row>
    <row r="53" spans="2:16">
      <c r="B53" s="76" t="s">
        <v>1252</v>
      </c>
      <c r="C53" s="73" t="s">
        <v>1253</v>
      </c>
      <c r="D53" s="73" t="s">
        <v>212</v>
      </c>
      <c r="E53" s="73"/>
      <c r="F53" s="93">
        <v>42491</v>
      </c>
      <c r="G53" s="83">
        <v>8.2100000000000009</v>
      </c>
      <c r="H53" s="86" t="s">
        <v>121</v>
      </c>
      <c r="I53" s="87">
        <v>4.8000000000000001E-2</v>
      </c>
      <c r="J53" s="87">
        <v>4.8600000000000004E-2</v>
      </c>
      <c r="K53" s="83">
        <v>622000</v>
      </c>
      <c r="L53" s="85">
        <v>102.82688400000001</v>
      </c>
      <c r="M53" s="83">
        <v>639.58321999999998</v>
      </c>
      <c r="N53" s="73"/>
      <c r="O53" s="84">
        <f t="shared" si="0"/>
        <v>7.8372786208253768E-3</v>
      </c>
      <c r="P53" s="84">
        <f>M53/'סכום נכסי הקרן'!$C$42</f>
        <v>2.1542732635748043E-3</v>
      </c>
    </row>
    <row r="54" spans="2:16">
      <c r="B54" s="76" t="s">
        <v>1254</v>
      </c>
      <c r="C54" s="73" t="s">
        <v>1255</v>
      </c>
      <c r="D54" s="73" t="s">
        <v>212</v>
      </c>
      <c r="E54" s="73"/>
      <c r="F54" s="93">
        <v>42522</v>
      </c>
      <c r="G54" s="83">
        <v>8.2899999999999991</v>
      </c>
      <c r="H54" s="86" t="s">
        <v>121</v>
      </c>
      <c r="I54" s="87">
        <v>4.8000000000000001E-2</v>
      </c>
      <c r="J54" s="87">
        <v>4.8600000000000004E-2</v>
      </c>
      <c r="K54" s="83">
        <v>1499000</v>
      </c>
      <c r="L54" s="85">
        <v>102.00521000000001</v>
      </c>
      <c r="M54" s="83">
        <v>1529.0581000000002</v>
      </c>
      <c r="N54" s="73"/>
      <c r="O54" s="84">
        <f t="shared" si="0"/>
        <v>1.8736661598360686E-2</v>
      </c>
      <c r="P54" s="84">
        <f>M54/'סכום נכסי הקרן'!$C$42</f>
        <v>5.1502429711687715E-3</v>
      </c>
    </row>
    <row r="55" spans="2:16">
      <c r="B55" s="76" t="s">
        <v>1256</v>
      </c>
      <c r="C55" s="73" t="s">
        <v>1257</v>
      </c>
      <c r="D55" s="73" t="s">
        <v>212</v>
      </c>
      <c r="E55" s="73"/>
      <c r="F55" s="93">
        <v>42552</v>
      </c>
      <c r="G55" s="83">
        <v>8.18</v>
      </c>
      <c r="H55" s="86" t="s">
        <v>121</v>
      </c>
      <c r="I55" s="87">
        <v>4.8000000000000001E-2</v>
      </c>
      <c r="J55" s="87">
        <v>4.8599999999999997E-2</v>
      </c>
      <c r="K55" s="83">
        <v>1015000</v>
      </c>
      <c r="L55" s="85">
        <v>103.725498</v>
      </c>
      <c r="M55" s="83">
        <v>1052.8138000000001</v>
      </c>
      <c r="N55" s="73"/>
      <c r="O55" s="84">
        <f t="shared" si="0"/>
        <v>1.2900893626399276E-2</v>
      </c>
      <c r="P55" s="84">
        <f>M55/'סכום נכסי הקרן'!$C$42</f>
        <v>3.5461352798820955E-3</v>
      </c>
    </row>
    <row r="56" spans="2:16">
      <c r="B56" s="76" t="s">
        <v>1258</v>
      </c>
      <c r="C56" s="73" t="s">
        <v>1259</v>
      </c>
      <c r="D56" s="73" t="s">
        <v>212</v>
      </c>
      <c r="E56" s="73"/>
      <c r="F56" s="93">
        <v>42583</v>
      </c>
      <c r="G56" s="83">
        <v>8.26</v>
      </c>
      <c r="H56" s="86" t="s">
        <v>121</v>
      </c>
      <c r="I56" s="87">
        <v>4.8000000000000001E-2</v>
      </c>
      <c r="J56" s="87">
        <v>4.8499999999999995E-2</v>
      </c>
      <c r="K56" s="83">
        <v>1044000</v>
      </c>
      <c r="L56" s="85">
        <v>103.013875</v>
      </c>
      <c r="M56" s="83">
        <v>1075.46486</v>
      </c>
      <c r="N56" s="73"/>
      <c r="O56" s="84">
        <f t="shared" si="0"/>
        <v>1.3178453547807209E-2</v>
      </c>
      <c r="P56" s="84">
        <f>M56/'סכום נכסי הקרן'!$C$42</f>
        <v>3.6224296094137997E-3</v>
      </c>
    </row>
    <row r="57" spans="2:16">
      <c r="B57" s="76" t="s">
        <v>1260</v>
      </c>
      <c r="C57" s="73" t="s">
        <v>1261</v>
      </c>
      <c r="D57" s="73" t="s">
        <v>212</v>
      </c>
      <c r="E57" s="73"/>
      <c r="F57" s="93">
        <v>42614</v>
      </c>
      <c r="G57" s="83">
        <v>8.34</v>
      </c>
      <c r="H57" s="86" t="s">
        <v>121</v>
      </c>
      <c r="I57" s="87">
        <v>4.8000000000000001E-2</v>
      </c>
      <c r="J57" s="87">
        <v>4.8599999999999997E-2</v>
      </c>
      <c r="K57" s="83">
        <v>919000</v>
      </c>
      <c r="L57" s="85">
        <v>102.184534</v>
      </c>
      <c r="M57" s="83">
        <v>939.07587000000001</v>
      </c>
      <c r="N57" s="73"/>
      <c r="O57" s="84">
        <f t="shared" si="0"/>
        <v>1.1507180002758658E-2</v>
      </c>
      <c r="P57" s="84">
        <f>M57/'סכום נכסי הקרן'!$C$42</f>
        <v>3.1630380159273861E-3</v>
      </c>
    </row>
    <row r="58" spans="2:16">
      <c r="B58" s="76" t="s">
        <v>1262</v>
      </c>
      <c r="C58" s="73" t="s">
        <v>1263</v>
      </c>
      <c r="D58" s="73" t="s">
        <v>212</v>
      </c>
      <c r="E58" s="73"/>
      <c r="F58" s="93">
        <v>42644</v>
      </c>
      <c r="G58" s="83">
        <v>8.43</v>
      </c>
      <c r="H58" s="86" t="s">
        <v>121</v>
      </c>
      <c r="I58" s="87">
        <v>4.8000000000000001E-2</v>
      </c>
      <c r="J58" s="87">
        <v>4.8600000000000004E-2</v>
      </c>
      <c r="K58" s="83">
        <v>1283000</v>
      </c>
      <c r="L58" s="85">
        <v>102.089125</v>
      </c>
      <c r="M58" s="83">
        <v>1309.8034700000001</v>
      </c>
      <c r="N58" s="73"/>
      <c r="O58" s="84">
        <f t="shared" si="0"/>
        <v>1.604997506487724E-2</v>
      </c>
      <c r="P58" s="84">
        <f>M58/'סכום נכסי הקרן'!$C$42</f>
        <v>4.4117395637091666E-3</v>
      </c>
    </row>
    <row r="59" spans="2:16">
      <c r="B59" s="76" t="s">
        <v>1264</v>
      </c>
      <c r="C59" s="73" t="s">
        <v>1265</v>
      </c>
      <c r="D59" s="73" t="s">
        <v>212</v>
      </c>
      <c r="E59" s="73"/>
      <c r="F59" s="93">
        <v>42675</v>
      </c>
      <c r="G59" s="83">
        <v>8.509999999999998</v>
      </c>
      <c r="H59" s="86" t="s">
        <v>121</v>
      </c>
      <c r="I59" s="87">
        <v>4.8000000000000001E-2</v>
      </c>
      <c r="J59" s="87">
        <v>4.8599999999999997E-2</v>
      </c>
      <c r="K59" s="83">
        <v>556000</v>
      </c>
      <c r="L59" s="85">
        <v>101.788901</v>
      </c>
      <c r="M59" s="83">
        <v>565.94629000000009</v>
      </c>
      <c r="N59" s="73"/>
      <c r="O59" s="84">
        <f t="shared" si="0"/>
        <v>6.9349517317737639E-3</v>
      </c>
      <c r="P59" s="84">
        <f>M59/'סכום נכסי הקרן'!$C$42</f>
        <v>1.9062460099662291E-3</v>
      </c>
    </row>
    <row r="60" spans="2:16">
      <c r="B60" s="76" t="s">
        <v>1266</v>
      </c>
      <c r="C60" s="73" t="s">
        <v>1267</v>
      </c>
      <c r="D60" s="73" t="s">
        <v>212</v>
      </c>
      <c r="E60" s="73"/>
      <c r="F60" s="93">
        <v>42705</v>
      </c>
      <c r="G60" s="83">
        <v>8.6</v>
      </c>
      <c r="H60" s="86" t="s">
        <v>121</v>
      </c>
      <c r="I60" s="87">
        <v>4.8000000000000001E-2</v>
      </c>
      <c r="J60" s="87">
        <v>4.8600000000000004E-2</v>
      </c>
      <c r="K60" s="83">
        <v>422000</v>
      </c>
      <c r="L60" s="85">
        <v>101.183064</v>
      </c>
      <c r="M60" s="83">
        <v>426.99253000000004</v>
      </c>
      <c r="N60" s="73"/>
      <c r="O60" s="84">
        <f t="shared" si="0"/>
        <v>5.2322501935262453E-3</v>
      </c>
      <c r="P60" s="84">
        <f>M60/'סכום נכסי הקרן'!$C$42</f>
        <v>1.4382156416254364E-3</v>
      </c>
    </row>
    <row r="61" spans="2:16">
      <c r="B61" s="76" t="s">
        <v>1268</v>
      </c>
      <c r="C61" s="73" t="s">
        <v>1269</v>
      </c>
      <c r="D61" s="73" t="s">
        <v>212</v>
      </c>
      <c r="E61" s="73"/>
      <c r="F61" s="93">
        <v>42736</v>
      </c>
      <c r="G61" s="83">
        <v>8.48</v>
      </c>
      <c r="H61" s="86" t="s">
        <v>121</v>
      </c>
      <c r="I61" s="87">
        <v>4.8000000000000001E-2</v>
      </c>
      <c r="J61" s="87">
        <v>4.8499999999999995E-2</v>
      </c>
      <c r="K61" s="83">
        <v>515000</v>
      </c>
      <c r="L61" s="85">
        <v>103.62024099999999</v>
      </c>
      <c r="M61" s="83">
        <v>533.64423999999997</v>
      </c>
      <c r="N61" s="73"/>
      <c r="O61" s="84">
        <f t="shared" si="0"/>
        <v>6.5391312068484326E-3</v>
      </c>
      <c r="P61" s="84">
        <f>M61/'סכום נכסי הקרן'!$C$42</f>
        <v>1.797444777385961E-3</v>
      </c>
    </row>
    <row r="62" spans="2:16">
      <c r="B62" s="76" t="s">
        <v>1270</v>
      </c>
      <c r="C62" s="73" t="s">
        <v>1271</v>
      </c>
      <c r="D62" s="73" t="s">
        <v>212</v>
      </c>
      <c r="E62" s="73"/>
      <c r="F62" s="93">
        <v>42767</v>
      </c>
      <c r="G62" s="83">
        <v>8.56</v>
      </c>
      <c r="H62" s="86" t="s">
        <v>121</v>
      </c>
      <c r="I62" s="87">
        <v>4.8000000000000001E-2</v>
      </c>
      <c r="J62" s="87">
        <v>4.8499999999999995E-2</v>
      </c>
      <c r="K62" s="83">
        <v>23000</v>
      </c>
      <c r="L62" s="85">
        <v>103.21143499999999</v>
      </c>
      <c r="M62" s="83">
        <v>23.738630000000001</v>
      </c>
      <c r="N62" s="73"/>
      <c r="O62" s="84">
        <f t="shared" si="0"/>
        <v>2.9088670804509843E-4</v>
      </c>
      <c r="P62" s="84">
        <f>M62/'סכום נכסי הקרן'!$C$42</f>
        <v>7.995753222371087E-5</v>
      </c>
    </row>
    <row r="63" spans="2:16">
      <c r="B63" s="76" t="s">
        <v>1272</v>
      </c>
      <c r="C63" s="73" t="s">
        <v>1273</v>
      </c>
      <c r="D63" s="73" t="s">
        <v>212</v>
      </c>
      <c r="E63" s="73"/>
      <c r="F63" s="93">
        <v>42795</v>
      </c>
      <c r="G63" s="83">
        <v>8.6399999999999988</v>
      </c>
      <c r="H63" s="86" t="s">
        <v>121</v>
      </c>
      <c r="I63" s="87">
        <v>4.8000000000000001E-2</v>
      </c>
      <c r="J63" s="87">
        <v>4.8600000000000004E-2</v>
      </c>
      <c r="K63" s="83">
        <v>305000</v>
      </c>
      <c r="L63" s="85">
        <v>103.010131</v>
      </c>
      <c r="M63" s="83">
        <v>314.18090000000001</v>
      </c>
      <c r="N63" s="73"/>
      <c r="O63" s="84">
        <f t="shared" si="0"/>
        <v>3.8498871978562476E-3</v>
      </c>
      <c r="P63" s="84">
        <f>M63/'סכום נכסי הקרן'!$C$42</f>
        <v>1.0582383834207992E-3</v>
      </c>
    </row>
    <row r="64" spans="2:16">
      <c r="B64" s="76" t="s">
        <v>1274</v>
      </c>
      <c r="C64" s="73" t="s">
        <v>1275</v>
      </c>
      <c r="D64" s="73" t="s">
        <v>212</v>
      </c>
      <c r="E64" s="73"/>
      <c r="F64" s="93">
        <v>42856</v>
      </c>
      <c r="G64" s="83">
        <v>8.8100000000000023</v>
      </c>
      <c r="H64" s="86" t="s">
        <v>121</v>
      </c>
      <c r="I64" s="87">
        <v>4.8000000000000001E-2</v>
      </c>
      <c r="J64" s="87">
        <v>4.8600000000000004E-2</v>
      </c>
      <c r="K64" s="83">
        <v>186000</v>
      </c>
      <c r="L64" s="85">
        <v>101.8925</v>
      </c>
      <c r="M64" s="83">
        <v>189.52005</v>
      </c>
      <c r="N64" s="73"/>
      <c r="O64" s="84">
        <f t="shared" si="0"/>
        <v>2.3223270868218786E-3</v>
      </c>
      <c r="P64" s="84">
        <f>M64/'סכום נכסי הקרן'!$C$42</f>
        <v>6.3835004399640145E-4</v>
      </c>
    </row>
    <row r="65" spans="2:16">
      <c r="B65" s="76" t="s">
        <v>1276</v>
      </c>
      <c r="C65" s="73" t="s">
        <v>1277</v>
      </c>
      <c r="D65" s="73" t="s">
        <v>212</v>
      </c>
      <c r="E65" s="73"/>
      <c r="F65" s="93">
        <v>42887</v>
      </c>
      <c r="G65" s="83">
        <v>8.89</v>
      </c>
      <c r="H65" s="86" t="s">
        <v>121</v>
      </c>
      <c r="I65" s="87">
        <v>4.8000000000000001E-2</v>
      </c>
      <c r="J65" s="87">
        <v>4.8600000000000004E-2</v>
      </c>
      <c r="K65" s="83">
        <v>1350000</v>
      </c>
      <c r="L65" s="85">
        <v>101.288076</v>
      </c>
      <c r="M65" s="83">
        <v>1367.38903</v>
      </c>
      <c r="N65" s="73"/>
      <c r="O65" s="84">
        <f t="shared" si="0"/>
        <v>1.6755612836700361E-2</v>
      </c>
      <c r="P65" s="84">
        <f>M65/'סכום נכסי הקרן'!$C$42</f>
        <v>4.6057018635268232E-3</v>
      </c>
    </row>
    <row r="66" spans="2:16">
      <c r="B66" s="76" t="s">
        <v>1278</v>
      </c>
      <c r="C66" s="73" t="s">
        <v>1279</v>
      </c>
      <c r="D66" s="73" t="s">
        <v>212</v>
      </c>
      <c r="E66" s="73"/>
      <c r="F66" s="93">
        <v>42949</v>
      </c>
      <c r="G66" s="83">
        <v>8.8500000000000014</v>
      </c>
      <c r="H66" s="86" t="s">
        <v>121</v>
      </c>
      <c r="I66" s="87">
        <v>4.8000000000000001E-2</v>
      </c>
      <c r="J66" s="87">
        <v>4.8499999999999995E-2</v>
      </c>
      <c r="K66" s="83">
        <v>915000</v>
      </c>
      <c r="L66" s="85">
        <v>103.208602</v>
      </c>
      <c r="M66" s="83">
        <v>944.35870999999997</v>
      </c>
      <c r="N66" s="73"/>
      <c r="O66" s="84">
        <f t="shared" si="0"/>
        <v>1.1571914485613354E-2</v>
      </c>
      <c r="P66" s="84">
        <f>M66/'סכום נכסי הקרן'!$C$42</f>
        <v>3.1808319176619302E-3</v>
      </c>
    </row>
    <row r="67" spans="2:16">
      <c r="B67" s="76" t="s">
        <v>1280</v>
      </c>
      <c r="C67" s="73" t="s">
        <v>1281</v>
      </c>
      <c r="D67" s="73" t="s">
        <v>212</v>
      </c>
      <c r="E67" s="73"/>
      <c r="F67" s="93">
        <v>42979</v>
      </c>
      <c r="G67" s="83">
        <v>8.93</v>
      </c>
      <c r="H67" s="86" t="s">
        <v>121</v>
      </c>
      <c r="I67" s="87">
        <v>4.8000000000000001E-2</v>
      </c>
      <c r="J67" s="87">
        <v>4.8500000000000008E-2</v>
      </c>
      <c r="K67" s="83">
        <v>631000</v>
      </c>
      <c r="L67" s="85">
        <v>102.917945</v>
      </c>
      <c r="M67" s="83">
        <v>649.41223000000002</v>
      </c>
      <c r="N67" s="73"/>
      <c r="O67" s="84">
        <f t="shared" si="0"/>
        <v>7.9577206329483341E-3</v>
      </c>
      <c r="P67" s="84">
        <f>M67/'סכום נכסי הקרן'!$C$42</f>
        <v>2.1873797816764043E-3</v>
      </c>
    </row>
    <row r="68" spans="2:16">
      <c r="B68" s="76" t="s">
        <v>1282</v>
      </c>
      <c r="C68" s="73" t="s">
        <v>1283</v>
      </c>
      <c r="D68" s="73" t="s">
        <v>212</v>
      </c>
      <c r="E68" s="73"/>
      <c r="F68" s="93">
        <v>43009</v>
      </c>
      <c r="G68" s="83">
        <v>9.02</v>
      </c>
      <c r="H68" s="86" t="s">
        <v>121</v>
      </c>
      <c r="I68" s="87">
        <v>4.8000000000000001E-2</v>
      </c>
      <c r="J68" s="87">
        <v>4.8499999999999995E-2</v>
      </c>
      <c r="K68" s="83">
        <v>913000</v>
      </c>
      <c r="L68" s="85">
        <v>102.20495200000001</v>
      </c>
      <c r="M68" s="83">
        <v>933.13121000000001</v>
      </c>
      <c r="N68" s="73"/>
      <c r="O68" s="84">
        <f t="shared" si="0"/>
        <v>1.1434335757836043E-2</v>
      </c>
      <c r="P68" s="84">
        <f>M68/'סכום נכסי הקרן'!$C$42</f>
        <v>3.1430149419964556E-3</v>
      </c>
    </row>
    <row r="69" spans="2:16">
      <c r="B69" s="76" t="s">
        <v>1284</v>
      </c>
      <c r="C69" s="73" t="s">
        <v>1285</v>
      </c>
      <c r="D69" s="73" t="s">
        <v>212</v>
      </c>
      <c r="E69" s="73"/>
      <c r="F69" s="93">
        <v>43040</v>
      </c>
      <c r="G69" s="83">
        <v>9.1</v>
      </c>
      <c r="H69" s="86" t="s">
        <v>121</v>
      </c>
      <c r="I69" s="87">
        <v>4.8000000000000001E-2</v>
      </c>
      <c r="J69" s="87">
        <v>4.8499999999999995E-2</v>
      </c>
      <c r="K69" s="83">
        <v>313000</v>
      </c>
      <c r="L69" s="85">
        <v>101.700323</v>
      </c>
      <c r="M69" s="83">
        <v>318.32201000000003</v>
      </c>
      <c r="N69" s="73"/>
      <c r="O69" s="84">
        <f t="shared" si="0"/>
        <v>3.9006312321814233E-3</v>
      </c>
      <c r="P69" s="84">
        <f>M69/'סכום נכסי הקרן'!$C$42</f>
        <v>1.0721866582903655E-3</v>
      </c>
    </row>
    <row r="70" spans="2:16">
      <c r="B70" s="76" t="s">
        <v>1286</v>
      </c>
      <c r="C70" s="73" t="s">
        <v>1287</v>
      </c>
      <c r="D70" s="73" t="s">
        <v>212</v>
      </c>
      <c r="E70" s="73"/>
      <c r="F70" s="93">
        <v>43070</v>
      </c>
      <c r="G70" s="83">
        <v>9.19</v>
      </c>
      <c r="H70" s="86" t="s">
        <v>121</v>
      </c>
      <c r="I70" s="87">
        <v>4.8000000000000001E-2</v>
      </c>
      <c r="J70" s="87">
        <v>4.8499999999999995E-2</v>
      </c>
      <c r="K70" s="83">
        <v>743000</v>
      </c>
      <c r="L70" s="85">
        <v>100.996978</v>
      </c>
      <c r="M70" s="83">
        <v>750.40755000000001</v>
      </c>
      <c r="N70" s="73"/>
      <c r="O70" s="84">
        <f t="shared" si="0"/>
        <v>9.1952897834326405E-3</v>
      </c>
      <c r="P70" s="84">
        <f>M70/'סכום נכסי הקרן'!$C$42</f>
        <v>2.5275568076186762E-3</v>
      </c>
    </row>
    <row r="71" spans="2:16">
      <c r="B71" s="76" t="s">
        <v>1288</v>
      </c>
      <c r="C71" s="73" t="s">
        <v>1289</v>
      </c>
      <c r="D71" s="73" t="s">
        <v>212</v>
      </c>
      <c r="E71" s="73"/>
      <c r="F71" s="93">
        <v>43101</v>
      </c>
      <c r="G71" s="83">
        <v>9.0500000000000007</v>
      </c>
      <c r="H71" s="86" t="s">
        <v>121</v>
      </c>
      <c r="I71" s="87">
        <v>4.8000000000000001E-2</v>
      </c>
      <c r="J71" s="87">
        <v>4.8499999999999995E-2</v>
      </c>
      <c r="K71" s="83">
        <v>199000</v>
      </c>
      <c r="L71" s="85">
        <v>103.321095</v>
      </c>
      <c r="M71" s="83">
        <v>205.60898</v>
      </c>
      <c r="N71" s="73"/>
      <c r="O71" s="84">
        <f t="shared" si="0"/>
        <v>2.5194764540628703E-3</v>
      </c>
      <c r="P71" s="84">
        <f>M71/'סכום נכסי הקרן'!$C$42</f>
        <v>6.9254150908600563E-4</v>
      </c>
    </row>
    <row r="72" spans="2:16">
      <c r="B72" s="76" t="s">
        <v>1290</v>
      </c>
      <c r="C72" s="73" t="s">
        <v>1291</v>
      </c>
      <c r="D72" s="73" t="s">
        <v>212</v>
      </c>
      <c r="E72" s="73"/>
      <c r="F72" s="93">
        <v>43161</v>
      </c>
      <c r="G72" s="83">
        <v>9.2199999999999989</v>
      </c>
      <c r="H72" s="86" t="s">
        <v>121</v>
      </c>
      <c r="I72" s="87">
        <v>4.8000000000000001E-2</v>
      </c>
      <c r="J72" s="87">
        <v>4.8499999999999995E-2</v>
      </c>
      <c r="K72" s="83">
        <v>302000</v>
      </c>
      <c r="L72" s="85">
        <v>102.904387</v>
      </c>
      <c r="M72" s="83">
        <v>310.77125000000001</v>
      </c>
      <c r="N72" s="73"/>
      <c r="O72" s="84">
        <f t="shared" si="0"/>
        <v>3.8081062751961796E-3</v>
      </c>
      <c r="P72" s="84">
        <f>M72/'סכום נכסי הקרן'!$C$42</f>
        <v>1.0467538453599852E-3</v>
      </c>
    </row>
    <row r="73" spans="2:16">
      <c r="B73" s="76" t="s">
        <v>1292</v>
      </c>
      <c r="C73" s="73" t="s">
        <v>1293</v>
      </c>
      <c r="D73" s="73" t="s">
        <v>212</v>
      </c>
      <c r="E73" s="73"/>
      <c r="F73" s="93">
        <v>43252</v>
      </c>
      <c r="G73" s="83">
        <v>9.4699999999999989</v>
      </c>
      <c r="H73" s="86" t="s">
        <v>121</v>
      </c>
      <c r="I73" s="87">
        <v>4.8000000000000001E-2</v>
      </c>
      <c r="J73" s="87">
        <v>4.8499999999999995E-2</v>
      </c>
      <c r="K73" s="83">
        <v>85000</v>
      </c>
      <c r="L73" s="85">
        <v>100.89671800000001</v>
      </c>
      <c r="M73" s="83">
        <v>85.76221000000001</v>
      </c>
      <c r="N73" s="73"/>
      <c r="O73" s="84">
        <f t="shared" si="0"/>
        <v>1.050906768485478E-3</v>
      </c>
      <c r="P73" s="84">
        <f>M73/'סכום נכסי הקרן'!$C$42</f>
        <v>2.8886817266420429E-4</v>
      </c>
    </row>
    <row r="74" spans="2:16">
      <c r="B74" s="76" t="s">
        <v>1294</v>
      </c>
      <c r="C74" s="73" t="s">
        <v>1295</v>
      </c>
      <c r="D74" s="73" t="s">
        <v>212</v>
      </c>
      <c r="E74" s="73"/>
      <c r="F74" s="93">
        <v>43313</v>
      </c>
      <c r="G74" s="83">
        <v>9.41</v>
      </c>
      <c r="H74" s="86" t="s">
        <v>121</v>
      </c>
      <c r="I74" s="87">
        <v>4.8000000000000001E-2</v>
      </c>
      <c r="J74" s="87">
        <v>4.8600000000000004E-2</v>
      </c>
      <c r="K74" s="83">
        <v>1015000</v>
      </c>
      <c r="L74" s="85">
        <v>101.983816</v>
      </c>
      <c r="M74" s="83">
        <v>1035.13573</v>
      </c>
      <c r="N74" s="73"/>
      <c r="O74" s="84">
        <f t="shared" si="0"/>
        <v>1.2684271370317487E-2</v>
      </c>
      <c r="P74" s="84">
        <f>M74/'סכום נכסי הקרן'!$C$42</f>
        <v>3.4865912012356855E-3</v>
      </c>
    </row>
    <row r="75" spans="2:16">
      <c r="B75" s="76" t="s">
        <v>1296</v>
      </c>
      <c r="C75" s="73" t="s">
        <v>1297</v>
      </c>
      <c r="D75" s="73" t="s">
        <v>212</v>
      </c>
      <c r="E75" s="73"/>
      <c r="F75" s="93">
        <v>43345</v>
      </c>
      <c r="G75" s="83">
        <v>9.4899999999999984</v>
      </c>
      <c r="H75" s="86" t="s">
        <v>121</v>
      </c>
      <c r="I75" s="87">
        <v>4.8000000000000001E-2</v>
      </c>
      <c r="J75" s="87">
        <v>4.8499999999999995E-2</v>
      </c>
      <c r="K75" s="83">
        <v>6000</v>
      </c>
      <c r="L75" s="85">
        <v>101.580833</v>
      </c>
      <c r="M75" s="83">
        <v>6.0948500000000001</v>
      </c>
      <c r="N75" s="73"/>
      <c r="O75" s="84">
        <f t="shared" si="0"/>
        <v>7.4684632286221568E-5</v>
      </c>
      <c r="P75" s="84">
        <f>M75/'סכום נכסי הקרן'!$C$42</f>
        <v>2.0528950713401922E-5</v>
      </c>
    </row>
    <row r="76" spans="2:16">
      <c r="B76" s="76" t="s">
        <v>1298</v>
      </c>
      <c r="C76" s="73" t="s">
        <v>1299</v>
      </c>
      <c r="D76" s="73" t="s">
        <v>212</v>
      </c>
      <c r="E76" s="73"/>
      <c r="F76" s="93">
        <v>43497</v>
      </c>
      <c r="G76" s="83">
        <v>9.6799999999999979</v>
      </c>
      <c r="H76" s="86" t="s">
        <v>121</v>
      </c>
      <c r="I76" s="87">
        <v>4.8000000000000001E-2</v>
      </c>
      <c r="J76" s="87">
        <v>4.8499999999999995E-2</v>
      </c>
      <c r="K76" s="83">
        <v>698000</v>
      </c>
      <c r="L76" s="85">
        <v>101.998284</v>
      </c>
      <c r="M76" s="83">
        <v>711.94802000000004</v>
      </c>
      <c r="N76" s="73"/>
      <c r="O76" s="84">
        <f t="shared" ref="O76:O93" si="1">IFERROR(M76/$M$11,0)</f>
        <v>8.7240171752550957E-3</v>
      </c>
      <c r="P76" s="84">
        <f>M76/'סכום נכסי הקרן'!$C$42</f>
        <v>2.3980156711131671E-3</v>
      </c>
    </row>
    <row r="77" spans="2:16">
      <c r="B77" s="76" t="s">
        <v>1300</v>
      </c>
      <c r="C77" s="73" t="s">
        <v>1301</v>
      </c>
      <c r="D77" s="73" t="s">
        <v>212</v>
      </c>
      <c r="E77" s="73"/>
      <c r="F77" s="93">
        <v>43525</v>
      </c>
      <c r="G77" s="83">
        <v>9.76</v>
      </c>
      <c r="H77" s="86" t="s">
        <v>121</v>
      </c>
      <c r="I77" s="87">
        <v>4.8000000000000001E-2</v>
      </c>
      <c r="J77" s="87">
        <v>4.8599999999999997E-2</v>
      </c>
      <c r="K77" s="83">
        <v>226000</v>
      </c>
      <c r="L77" s="85">
        <v>101.695314</v>
      </c>
      <c r="M77" s="83">
        <v>229.83141000000001</v>
      </c>
      <c r="N77" s="73"/>
      <c r="O77" s="84">
        <f t="shared" si="1"/>
        <v>2.8162915155703302E-3</v>
      </c>
      <c r="P77" s="84">
        <f>M77/'סכום נכסי הקרן'!$C$42</f>
        <v>7.7412859845306598E-4</v>
      </c>
    </row>
    <row r="78" spans="2:16">
      <c r="B78" s="76" t="s">
        <v>1302</v>
      </c>
      <c r="C78" s="73" t="s">
        <v>1303</v>
      </c>
      <c r="D78" s="73" t="s">
        <v>212</v>
      </c>
      <c r="E78" s="73"/>
      <c r="F78" s="93">
        <v>43556</v>
      </c>
      <c r="G78" s="83">
        <v>9.84</v>
      </c>
      <c r="H78" s="86" t="s">
        <v>121</v>
      </c>
      <c r="I78" s="87">
        <v>4.8000000000000001E-2</v>
      </c>
      <c r="J78" s="87">
        <v>4.8500000000000008E-2</v>
      </c>
      <c r="K78" s="83">
        <v>471000</v>
      </c>
      <c r="L78" s="85">
        <v>101.193032</v>
      </c>
      <c r="M78" s="83">
        <v>476.61917999999997</v>
      </c>
      <c r="N78" s="73"/>
      <c r="O78" s="84">
        <f t="shared" si="1"/>
        <v>5.8403616494024377E-3</v>
      </c>
      <c r="P78" s="84">
        <f>M78/'סכום נכסי הקרן'!$C$42</f>
        <v>1.6053703791368184E-3</v>
      </c>
    </row>
    <row r="79" spans="2:16">
      <c r="B79" s="76" t="s">
        <v>1304</v>
      </c>
      <c r="C79" s="73" t="s">
        <v>1305</v>
      </c>
      <c r="D79" s="73" t="s">
        <v>212</v>
      </c>
      <c r="E79" s="73"/>
      <c r="F79" s="93">
        <v>43586</v>
      </c>
      <c r="G79" s="83">
        <v>9.9299999999999979</v>
      </c>
      <c r="H79" s="86" t="s">
        <v>121</v>
      </c>
      <c r="I79" s="87">
        <v>4.8000000000000001E-2</v>
      </c>
      <c r="J79" s="87">
        <v>4.8499999999999995E-2</v>
      </c>
      <c r="K79" s="83">
        <v>750000</v>
      </c>
      <c r="L79" s="85">
        <v>100.80852</v>
      </c>
      <c r="M79" s="83">
        <v>756.06389999999999</v>
      </c>
      <c r="N79" s="73"/>
      <c r="O79" s="84">
        <f t="shared" si="1"/>
        <v>9.2646011561214135E-3</v>
      </c>
      <c r="P79" s="84">
        <f>M79/'סכום נכסי הקרן'!$C$42</f>
        <v>2.5466087827071115E-3</v>
      </c>
    </row>
    <row r="80" spans="2:16">
      <c r="B80" s="76" t="s">
        <v>1306</v>
      </c>
      <c r="C80" s="73" t="s">
        <v>1307</v>
      </c>
      <c r="D80" s="73" t="s">
        <v>212</v>
      </c>
      <c r="E80" s="73"/>
      <c r="F80" s="93">
        <v>43647</v>
      </c>
      <c r="G80" s="83">
        <v>9.86</v>
      </c>
      <c r="H80" s="86" t="s">
        <v>121</v>
      </c>
      <c r="I80" s="87">
        <v>4.8000000000000001E-2</v>
      </c>
      <c r="J80" s="87">
        <v>4.8500000000000008E-2</v>
      </c>
      <c r="K80" s="83">
        <v>932000</v>
      </c>
      <c r="L80" s="85">
        <v>102.400147</v>
      </c>
      <c r="M80" s="83">
        <v>954.36937</v>
      </c>
      <c r="N80" s="73"/>
      <c r="O80" s="84">
        <f t="shared" si="1"/>
        <v>1.1694582387373429E-2</v>
      </c>
      <c r="P80" s="84">
        <f>M80/'סכום נכסי הקרן'!$C$42</f>
        <v>3.2145502775475098E-3</v>
      </c>
    </row>
    <row r="81" spans="2:16">
      <c r="B81" s="76" t="s">
        <v>1308</v>
      </c>
      <c r="C81" s="73" t="s">
        <v>1309</v>
      </c>
      <c r="D81" s="73" t="s">
        <v>212</v>
      </c>
      <c r="E81" s="73"/>
      <c r="F81" s="93">
        <v>43678</v>
      </c>
      <c r="G81" s="83">
        <v>9.94</v>
      </c>
      <c r="H81" s="86" t="s">
        <v>121</v>
      </c>
      <c r="I81" s="87">
        <v>4.8000000000000001E-2</v>
      </c>
      <c r="J81" s="87">
        <v>4.8499999999999995E-2</v>
      </c>
      <c r="K81" s="83">
        <v>492000</v>
      </c>
      <c r="L81" s="85">
        <v>101.996179</v>
      </c>
      <c r="M81" s="83">
        <v>501.82120000000003</v>
      </c>
      <c r="N81" s="73"/>
      <c r="O81" s="84">
        <f t="shared" si="1"/>
        <v>6.1491803400297715E-3</v>
      </c>
      <c r="P81" s="84">
        <f>M81/'סכום נכסי הקרן'!$C$42</f>
        <v>1.6902569680533907E-3</v>
      </c>
    </row>
    <row r="82" spans="2:16">
      <c r="B82" s="76" t="s">
        <v>1310</v>
      </c>
      <c r="C82" s="73" t="s">
        <v>1311</v>
      </c>
      <c r="D82" s="73" t="s">
        <v>212</v>
      </c>
      <c r="E82" s="73"/>
      <c r="F82" s="93">
        <v>43770</v>
      </c>
      <c r="G82" s="83">
        <v>10.19</v>
      </c>
      <c r="H82" s="86" t="s">
        <v>121</v>
      </c>
      <c r="I82" s="87">
        <v>4.8000000000000001E-2</v>
      </c>
      <c r="J82" s="87">
        <v>4.8500000000000008E-2</v>
      </c>
      <c r="K82" s="83">
        <v>487000</v>
      </c>
      <c r="L82" s="85">
        <v>100.793834</v>
      </c>
      <c r="M82" s="83">
        <v>490.86596999999995</v>
      </c>
      <c r="N82" s="73"/>
      <c r="O82" s="84">
        <f t="shared" si="1"/>
        <v>6.0149379346939574E-3</v>
      </c>
      <c r="P82" s="84">
        <f>M82/'סכום נכסי הקרן'!$C$42</f>
        <v>1.6533570645735703E-3</v>
      </c>
    </row>
    <row r="83" spans="2:16">
      <c r="B83" s="76" t="s">
        <v>1312</v>
      </c>
      <c r="C83" s="73" t="s">
        <v>1313</v>
      </c>
      <c r="D83" s="73" t="s">
        <v>212</v>
      </c>
      <c r="E83" s="73"/>
      <c r="F83" s="93">
        <v>43800</v>
      </c>
      <c r="G83" s="83">
        <v>10.280000000000001</v>
      </c>
      <c r="H83" s="86" t="s">
        <v>121</v>
      </c>
      <c r="I83" s="87">
        <v>4.8000000000000001E-2</v>
      </c>
      <c r="J83" s="87">
        <v>4.8499999999999995E-2</v>
      </c>
      <c r="K83" s="83">
        <v>516000</v>
      </c>
      <c r="L83" s="85">
        <v>100.39620499999999</v>
      </c>
      <c r="M83" s="83">
        <v>518.04441999999995</v>
      </c>
      <c r="N83" s="73"/>
      <c r="O83" s="84">
        <f t="shared" si="1"/>
        <v>6.3479752603639011E-3</v>
      </c>
      <c r="P83" s="84">
        <f>M83/'סכום נכסי הקרן'!$C$42</f>
        <v>1.7449007548229871E-3</v>
      </c>
    </row>
    <row r="84" spans="2:16">
      <c r="B84" s="76" t="s">
        <v>1314</v>
      </c>
      <c r="C84" s="73" t="s">
        <v>1315</v>
      </c>
      <c r="D84" s="73" t="s">
        <v>212</v>
      </c>
      <c r="E84" s="73"/>
      <c r="F84" s="93">
        <v>43863</v>
      </c>
      <c r="G84" s="83">
        <v>10.200000000000001</v>
      </c>
      <c r="H84" s="86" t="s">
        <v>121</v>
      </c>
      <c r="I84" s="87">
        <v>4.8000000000000001E-2</v>
      </c>
      <c r="J84" s="87">
        <v>4.8600000000000004E-2</v>
      </c>
      <c r="K84" s="83">
        <v>2270000</v>
      </c>
      <c r="L84" s="85">
        <v>101.958782</v>
      </c>
      <c r="M84" s="83">
        <v>2314.4643599999999</v>
      </c>
      <c r="N84" s="73"/>
      <c r="O84" s="84">
        <f t="shared" si="1"/>
        <v>2.8360816044064274E-2</v>
      </c>
      <c r="P84" s="84">
        <f>M84/'סכום נכסי הקרן'!$C$42</f>
        <v>7.7956840241130325E-3</v>
      </c>
    </row>
    <row r="85" spans="2:16">
      <c r="B85" s="76" t="s">
        <v>1316</v>
      </c>
      <c r="C85" s="73" t="s">
        <v>1317</v>
      </c>
      <c r="D85" s="73" t="s">
        <v>212</v>
      </c>
      <c r="E85" s="73"/>
      <c r="F85" s="93">
        <v>44075</v>
      </c>
      <c r="G85" s="83">
        <v>10.530000000000001</v>
      </c>
      <c r="H85" s="86" t="s">
        <v>121</v>
      </c>
      <c r="I85" s="87">
        <v>4.8000000000000001E-2</v>
      </c>
      <c r="J85" s="87">
        <v>4.8499999999999995E-2</v>
      </c>
      <c r="K85" s="83">
        <v>2695000</v>
      </c>
      <c r="L85" s="85">
        <v>101.59382100000001</v>
      </c>
      <c r="M85" s="83">
        <v>2737.9534800000001</v>
      </c>
      <c r="N85" s="73"/>
      <c r="O85" s="84">
        <f t="shared" si="1"/>
        <v>3.3550136405421087E-2</v>
      </c>
      <c r="P85" s="84">
        <f>M85/'סכום נכסי הקרן'!$C$42</f>
        <v>9.2220993209853035E-3</v>
      </c>
    </row>
    <row r="86" spans="2:16">
      <c r="B86" s="76" t="s">
        <v>1318</v>
      </c>
      <c r="C86" s="73" t="s">
        <v>1319</v>
      </c>
      <c r="D86" s="73" t="s">
        <v>212</v>
      </c>
      <c r="E86" s="73"/>
      <c r="F86" s="93">
        <v>40057</v>
      </c>
      <c r="G86" s="83">
        <v>3.36</v>
      </c>
      <c r="H86" s="86" t="s">
        <v>121</v>
      </c>
      <c r="I86" s="87">
        <v>4.8000000000000001E-2</v>
      </c>
      <c r="J86" s="87">
        <v>4.8500000000000008E-2</v>
      </c>
      <c r="K86" s="83">
        <v>117000</v>
      </c>
      <c r="L86" s="85">
        <v>110.781735</v>
      </c>
      <c r="M86" s="83">
        <v>129.61463000000001</v>
      </c>
      <c r="N86" s="73"/>
      <c r="O86" s="84">
        <f t="shared" si="1"/>
        <v>1.5882623822513538E-3</v>
      </c>
      <c r="P86" s="84">
        <f>M86/'סכום נכסי הקרן'!$C$42</f>
        <v>4.3657388631481104E-4</v>
      </c>
    </row>
    <row r="87" spans="2:16">
      <c r="B87" s="76" t="s">
        <v>1320</v>
      </c>
      <c r="C87" s="73" t="s">
        <v>1321</v>
      </c>
      <c r="D87" s="73" t="s">
        <v>212</v>
      </c>
      <c r="E87" s="73"/>
      <c r="F87" s="93">
        <v>39995</v>
      </c>
      <c r="G87" s="83">
        <v>3.19</v>
      </c>
      <c r="H87" s="86" t="s">
        <v>121</v>
      </c>
      <c r="I87" s="87">
        <v>4.8000000000000001E-2</v>
      </c>
      <c r="J87" s="87">
        <v>4.8599999999999997E-2</v>
      </c>
      <c r="K87" s="83">
        <v>50000</v>
      </c>
      <c r="L87" s="85">
        <v>113.83166</v>
      </c>
      <c r="M87" s="83">
        <v>56.91583</v>
      </c>
      <c r="N87" s="73"/>
      <c r="O87" s="84">
        <f t="shared" si="1"/>
        <v>6.9743108276907521E-4</v>
      </c>
      <c r="P87" s="84">
        <f>M87/'סכום נכסי הקרן'!$C$42</f>
        <v>1.9170648479984945E-4</v>
      </c>
    </row>
    <row r="88" spans="2:16">
      <c r="B88" s="76" t="s">
        <v>1322</v>
      </c>
      <c r="C88" s="73" t="s">
        <v>1323</v>
      </c>
      <c r="D88" s="73" t="s">
        <v>212</v>
      </c>
      <c r="E88" s="73"/>
      <c r="F88" s="93">
        <v>40756</v>
      </c>
      <c r="G88" s="83">
        <v>4.87</v>
      </c>
      <c r="H88" s="86" t="s">
        <v>121</v>
      </c>
      <c r="I88" s="87">
        <v>4.8000000000000001E-2</v>
      </c>
      <c r="J88" s="87">
        <v>4.8500000000000008E-2</v>
      </c>
      <c r="K88" s="83">
        <v>230000</v>
      </c>
      <c r="L88" s="85">
        <v>105.330448</v>
      </c>
      <c r="M88" s="83">
        <v>242.26003</v>
      </c>
      <c r="N88" s="73"/>
      <c r="O88" s="84">
        <f t="shared" si="1"/>
        <v>2.9685884407654015E-3</v>
      </c>
      <c r="P88" s="84">
        <f>M88/'סכום נכסי הקרן'!$C$42</f>
        <v>8.1599124108013661E-4</v>
      </c>
    </row>
    <row r="89" spans="2:16">
      <c r="B89" s="76" t="s">
        <v>1324</v>
      </c>
      <c r="C89" s="73" t="s">
        <v>1325</v>
      </c>
      <c r="D89" s="73" t="s">
        <v>212</v>
      </c>
      <c r="E89" s="73"/>
      <c r="F89" s="93">
        <v>40848</v>
      </c>
      <c r="G89" s="83">
        <v>5.12</v>
      </c>
      <c r="H89" s="86" t="s">
        <v>121</v>
      </c>
      <c r="I89" s="87">
        <v>4.8000000000000001E-2</v>
      </c>
      <c r="J89" s="87">
        <v>4.8600000000000004E-2</v>
      </c>
      <c r="K89" s="83">
        <v>41000</v>
      </c>
      <c r="L89" s="85">
        <v>104.080488</v>
      </c>
      <c r="M89" s="83">
        <v>42.673000000000002</v>
      </c>
      <c r="N89" s="73"/>
      <c r="O89" s="84">
        <f t="shared" si="1"/>
        <v>5.2290332223925667E-4</v>
      </c>
      <c r="P89" s="84">
        <f>M89/'סכום נכסי הקרן'!$C$42</f>
        <v>1.4373313761503566E-4</v>
      </c>
    </row>
    <row r="90" spans="2:16">
      <c r="B90" s="76" t="s">
        <v>1326</v>
      </c>
      <c r="C90" s="73" t="s">
        <v>1327</v>
      </c>
      <c r="D90" s="73" t="s">
        <v>212</v>
      </c>
      <c r="E90" s="73"/>
      <c r="F90" s="93">
        <v>40940</v>
      </c>
      <c r="G90" s="83">
        <v>5.25</v>
      </c>
      <c r="H90" s="86" t="s">
        <v>121</v>
      </c>
      <c r="I90" s="87">
        <v>4.8000000000000001E-2</v>
      </c>
      <c r="J90" s="87">
        <v>4.8499999999999995E-2</v>
      </c>
      <c r="K90" s="83">
        <v>1294000</v>
      </c>
      <c r="L90" s="85">
        <v>105.332971</v>
      </c>
      <c r="M90" s="83">
        <v>1363.00865</v>
      </c>
      <c r="N90" s="73"/>
      <c r="O90" s="84">
        <f t="shared" si="1"/>
        <v>1.6701936852947862E-2</v>
      </c>
      <c r="P90" s="84">
        <f>M90/'סכום נכסי הקרן'!$C$42</f>
        <v>4.5909476685710871E-3</v>
      </c>
    </row>
    <row r="91" spans="2:16">
      <c r="B91" s="76" t="s">
        <v>1328</v>
      </c>
      <c r="C91" s="73" t="s">
        <v>1329</v>
      </c>
      <c r="D91" s="73" t="s">
        <v>212</v>
      </c>
      <c r="E91" s="73"/>
      <c r="F91" s="93">
        <v>40969</v>
      </c>
      <c r="G91" s="83">
        <v>5.33</v>
      </c>
      <c r="H91" s="86" t="s">
        <v>121</v>
      </c>
      <c r="I91" s="87">
        <v>4.8000000000000001E-2</v>
      </c>
      <c r="J91" s="87">
        <v>4.8600000000000004E-2</v>
      </c>
      <c r="K91" s="83">
        <v>1425000</v>
      </c>
      <c r="L91" s="85">
        <v>104.886594</v>
      </c>
      <c r="M91" s="83">
        <v>1494.6339599999999</v>
      </c>
      <c r="N91" s="73"/>
      <c r="O91" s="84">
        <f t="shared" si="1"/>
        <v>1.8314837560415628E-2</v>
      </c>
      <c r="P91" s="84">
        <f>M91/'סכום נכסי הקרן'!$C$42</f>
        <v>5.0342940186250251E-3</v>
      </c>
    </row>
    <row r="92" spans="2:16">
      <c r="B92" s="76" t="s">
        <v>1330</v>
      </c>
      <c r="C92" s="73">
        <v>8789</v>
      </c>
      <c r="D92" s="73" t="s">
        <v>212</v>
      </c>
      <c r="E92" s="73"/>
      <c r="F92" s="93">
        <v>41000</v>
      </c>
      <c r="G92" s="83">
        <v>5.41</v>
      </c>
      <c r="H92" s="86" t="s">
        <v>121</v>
      </c>
      <c r="I92" s="87">
        <v>4.8000000000000001E-2</v>
      </c>
      <c r="J92" s="87">
        <v>4.8600000000000004E-2</v>
      </c>
      <c r="K92" s="83">
        <v>1216000</v>
      </c>
      <c r="L92" s="85">
        <v>104.494247</v>
      </c>
      <c r="M92" s="83">
        <v>1270.65004</v>
      </c>
      <c r="N92" s="73"/>
      <c r="O92" s="84">
        <f t="shared" si="1"/>
        <v>1.5570199595047086E-2</v>
      </c>
      <c r="P92" s="84">
        <f>M92/'סכום נכסי הקרן'!$C$42</f>
        <v>4.27986120169359E-3</v>
      </c>
    </row>
    <row r="93" spans="2:16">
      <c r="B93" s="76" t="s">
        <v>1331</v>
      </c>
      <c r="C93" s="73" t="s">
        <v>1332</v>
      </c>
      <c r="D93" s="73" t="s">
        <v>212</v>
      </c>
      <c r="E93" s="73"/>
      <c r="F93" s="93">
        <v>41640</v>
      </c>
      <c r="G93" s="83">
        <v>6.59</v>
      </c>
      <c r="H93" s="86" t="s">
        <v>121</v>
      </c>
      <c r="I93" s="87">
        <v>4.8000000000000001E-2</v>
      </c>
      <c r="J93" s="87">
        <v>4.8499999999999995E-2</v>
      </c>
      <c r="K93" s="83">
        <v>1034000</v>
      </c>
      <c r="L93" s="85">
        <v>102.39138</v>
      </c>
      <c r="M93" s="83">
        <v>1058.7268700000002</v>
      </c>
      <c r="N93" s="73"/>
      <c r="O93" s="84">
        <f t="shared" si="1"/>
        <v>1.2973350776063779E-2</v>
      </c>
      <c r="P93" s="84">
        <f>M93/'סכום נכסי הקרן'!$C$42</f>
        <v>3.5660519509396107E-3</v>
      </c>
    </row>
    <row r="94" spans="2:16">
      <c r="B94" s="114"/>
      <c r="C94" s="114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</row>
    <row r="95" spans="2:16">
      <c r="B95" s="114"/>
      <c r="C95" s="114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</row>
    <row r="96" spans="2:16">
      <c r="B96" s="114"/>
      <c r="C96" s="114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</row>
    <row r="97" spans="2:16">
      <c r="B97" s="116" t="s">
        <v>104</v>
      </c>
      <c r="C97" s="114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</row>
    <row r="98" spans="2:16">
      <c r="B98" s="116" t="s">
        <v>183</v>
      </c>
      <c r="C98" s="114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</row>
    <row r="99" spans="2:16">
      <c r="B99" s="116" t="s">
        <v>191</v>
      </c>
      <c r="C99" s="114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</row>
    <row r="100" spans="2:16">
      <c r="B100" s="114"/>
      <c r="C100" s="114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2:16">
      <c r="B101" s="114"/>
      <c r="C101" s="114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2:16">
      <c r="B102" s="114"/>
      <c r="C102" s="114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</row>
    <row r="103" spans="2:16">
      <c r="B103" s="114"/>
      <c r="C103" s="114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</row>
    <row r="104" spans="2:16">
      <c r="B104" s="114"/>
      <c r="C104" s="114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</row>
    <row r="105" spans="2:16">
      <c r="B105" s="114"/>
      <c r="C105" s="114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</row>
    <row r="106" spans="2:16">
      <c r="B106" s="114"/>
      <c r="C106" s="114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</row>
    <row r="107" spans="2:16">
      <c r="B107" s="114"/>
      <c r="C107" s="114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</row>
    <row r="108" spans="2:16">
      <c r="B108" s="114"/>
      <c r="C108" s="114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</row>
    <row r="109" spans="2:16">
      <c r="B109" s="114"/>
      <c r="C109" s="114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</row>
    <row r="110" spans="2:16">
      <c r="B110" s="114"/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</row>
    <row r="111" spans="2:16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</row>
    <row r="112" spans="2:16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</row>
    <row r="113" spans="2:16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</row>
    <row r="114" spans="2:16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</row>
    <row r="115" spans="2:16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</row>
    <row r="116" spans="2:16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</row>
    <row r="117" spans="2:16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</row>
    <row r="118" spans="2:16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</row>
    <row r="119" spans="2:16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</row>
    <row r="120" spans="2:16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</row>
    <row r="121" spans="2:16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</row>
    <row r="122" spans="2:16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</row>
    <row r="123" spans="2:16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</row>
    <row r="124" spans="2:16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</row>
    <row r="125" spans="2:16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</row>
    <row r="126" spans="2:16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</row>
    <row r="127" spans="2:16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</row>
    <row r="128" spans="2:16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</row>
    <row r="129" spans="2:16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</row>
    <row r="130" spans="2:16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</row>
    <row r="131" spans="2:16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</row>
    <row r="132" spans="2:16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</row>
    <row r="133" spans="2:16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</row>
    <row r="134" spans="2:16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</row>
    <row r="135" spans="2:16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</row>
    <row r="136" spans="2:16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</row>
    <row r="137" spans="2:16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</row>
    <row r="138" spans="2:16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</row>
    <row r="139" spans="2:16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</row>
    <row r="140" spans="2:16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</row>
    <row r="141" spans="2:16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</row>
    <row r="142" spans="2:16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</row>
    <row r="143" spans="2:16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</row>
    <row r="144" spans="2:16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</row>
    <row r="145" spans="2:16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</row>
    <row r="146" spans="2:16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</row>
    <row r="147" spans="2:16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</row>
    <row r="148" spans="2:16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</row>
    <row r="149" spans="2:16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</row>
    <row r="150" spans="2:16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</row>
    <row r="151" spans="2:16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</row>
    <row r="152" spans="2:16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</row>
    <row r="153" spans="2:16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</row>
    <row r="154" spans="2:16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</row>
    <row r="155" spans="2:16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</row>
    <row r="156" spans="2:16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</row>
    <row r="157" spans="2:16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</row>
    <row r="158" spans="2:16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</row>
    <row r="159" spans="2:16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</row>
    <row r="160" spans="2:16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</row>
    <row r="161" spans="2:16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</row>
    <row r="162" spans="2:16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</row>
    <row r="163" spans="2:16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</row>
    <row r="164" spans="2:16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</row>
    <row r="165" spans="2:16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</row>
    <row r="166" spans="2:16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</row>
    <row r="167" spans="2:16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</row>
    <row r="168" spans="2:16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</row>
    <row r="169" spans="2:16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</row>
    <row r="170" spans="2:16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</row>
    <row r="171" spans="2:16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</row>
    <row r="172" spans="2:16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</row>
    <row r="173" spans="2:16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</row>
    <row r="174" spans="2:16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</row>
    <row r="175" spans="2:16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</row>
    <row r="176" spans="2:16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</row>
    <row r="177" spans="2:16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</row>
    <row r="178" spans="2:16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</row>
    <row r="179" spans="2:16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</row>
    <row r="180" spans="2:16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</row>
    <row r="181" spans="2:16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</row>
    <row r="182" spans="2:16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</row>
    <row r="183" spans="2:16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</row>
    <row r="184" spans="2:16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</row>
    <row r="185" spans="2:16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</row>
    <row r="186" spans="2:16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</row>
    <row r="187" spans="2:16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</row>
    <row r="188" spans="2:16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</row>
    <row r="189" spans="2:16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</row>
    <row r="190" spans="2:16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</row>
    <row r="191" spans="2:16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</row>
    <row r="192" spans="2:16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</row>
    <row r="193" spans="2:16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</row>
    <row r="194" spans="2:16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</row>
    <row r="195" spans="2:16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</row>
    <row r="196" spans="2:16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</row>
    <row r="197" spans="2:16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</row>
    <row r="198" spans="2:16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</row>
    <row r="199" spans="2:16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</row>
    <row r="200" spans="2:16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</row>
    <row r="201" spans="2:16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</row>
    <row r="202" spans="2:16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</row>
    <row r="203" spans="2:16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</row>
    <row r="204" spans="2:16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</row>
    <row r="205" spans="2:16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</row>
    <row r="206" spans="2:16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</row>
    <row r="207" spans="2:16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</row>
    <row r="208" spans="2:16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</row>
    <row r="209" spans="2:16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</row>
    <row r="210" spans="2:16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</row>
    <row r="211" spans="2:16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</row>
    <row r="212" spans="2:16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</row>
    <row r="213" spans="2:16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</row>
    <row r="214" spans="2:16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</row>
    <row r="215" spans="2:16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</row>
    <row r="216" spans="2:16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</row>
    <row r="217" spans="2:16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</row>
    <row r="218" spans="2:16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</row>
    <row r="219" spans="2:16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</row>
    <row r="220" spans="2:16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</row>
    <row r="221" spans="2:16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</row>
    <row r="222" spans="2:16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</row>
    <row r="223" spans="2:16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</row>
    <row r="224" spans="2:16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</row>
    <row r="225" spans="2:16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</row>
    <row r="226" spans="2:16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</row>
    <row r="227" spans="2:16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</row>
    <row r="228" spans="2:16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</row>
    <row r="229" spans="2:16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</row>
    <row r="230" spans="2:16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</row>
    <row r="231" spans="2:16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</row>
    <row r="232" spans="2:16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</row>
    <row r="233" spans="2:16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</row>
    <row r="234" spans="2:16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</row>
    <row r="235" spans="2:16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</row>
    <row r="236" spans="2:16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</row>
    <row r="237" spans="2:16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</row>
    <row r="238" spans="2:16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</row>
    <row r="239" spans="2:16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</row>
    <row r="240" spans="2:16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</row>
    <row r="241" spans="2:16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</row>
    <row r="242" spans="2:16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</row>
    <row r="243" spans="2:16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</row>
    <row r="244" spans="2:16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</row>
    <row r="245" spans="2:16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</row>
    <row r="246" spans="2:16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</row>
    <row r="247" spans="2:16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</row>
    <row r="248" spans="2:16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</row>
    <row r="249" spans="2:16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</row>
    <row r="250" spans="2:16">
      <c r="B250" s="114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</row>
    <row r="251" spans="2:16">
      <c r="B251" s="114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</row>
    <row r="252" spans="2:16">
      <c r="B252" s="114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</row>
    <row r="253" spans="2:16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</row>
    <row r="254" spans="2:16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</row>
    <row r="255" spans="2:16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</row>
    <row r="256" spans="2:16">
      <c r="B256" s="114"/>
      <c r="C256" s="114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</row>
    <row r="257" spans="2:16">
      <c r="B257" s="114"/>
      <c r="C257" s="114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</row>
    <row r="258" spans="2:16">
      <c r="B258" s="114"/>
      <c r="C258" s="114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</row>
    <row r="259" spans="2:16">
      <c r="B259" s="114"/>
      <c r="C259" s="114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</row>
    <row r="260" spans="2:16">
      <c r="B260" s="114"/>
      <c r="C260" s="114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</row>
    <row r="261" spans="2:16">
      <c r="B261" s="114"/>
      <c r="C261" s="114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</row>
    <row r="262" spans="2:16">
      <c r="B262" s="114"/>
      <c r="C262" s="114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</row>
    <row r="263" spans="2:16">
      <c r="B263" s="114"/>
      <c r="C263" s="114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</row>
    <row r="264" spans="2:16">
      <c r="B264" s="114"/>
      <c r="C264" s="114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</row>
    <row r="265" spans="2:16">
      <c r="B265" s="114"/>
      <c r="C265" s="114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</row>
    <row r="266" spans="2:16">
      <c r="B266" s="114"/>
      <c r="C266" s="114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</row>
    <row r="267" spans="2:16">
      <c r="B267" s="114"/>
      <c r="C267" s="114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</row>
    <row r="268" spans="2:16">
      <c r="B268" s="114"/>
      <c r="C268" s="114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</row>
    <row r="269" spans="2:16">
      <c r="B269" s="114"/>
      <c r="C269" s="114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</row>
    <row r="270" spans="2:16">
      <c r="B270" s="114"/>
      <c r="C270" s="114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</row>
    <row r="271" spans="2:16">
      <c r="B271" s="114"/>
      <c r="C271" s="114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</row>
    <row r="272" spans="2:16">
      <c r="B272" s="114"/>
      <c r="C272" s="114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</row>
    <row r="273" spans="2:16">
      <c r="B273" s="114"/>
      <c r="C273" s="114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</row>
    <row r="274" spans="2:16">
      <c r="B274" s="114"/>
      <c r="C274" s="114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</row>
    <row r="275" spans="2:16"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</row>
    <row r="276" spans="2:16">
      <c r="B276" s="114"/>
      <c r="C276" s="114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</row>
    <row r="277" spans="2:16">
      <c r="B277" s="114"/>
      <c r="C277" s="114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</row>
    <row r="278" spans="2:16">
      <c r="B278" s="114"/>
      <c r="C278" s="114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</row>
    <row r="279" spans="2:16">
      <c r="B279" s="114"/>
      <c r="C279" s="114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</row>
    <row r="280" spans="2:16">
      <c r="B280" s="114"/>
      <c r="C280" s="114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</row>
    <row r="281" spans="2:16">
      <c r="B281" s="114"/>
      <c r="C281" s="114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</row>
    <row r="282" spans="2:16">
      <c r="B282" s="114"/>
      <c r="C282" s="114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</row>
    <row r="283" spans="2:16">
      <c r="B283" s="114"/>
      <c r="C283" s="114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</row>
    <row r="284" spans="2:16">
      <c r="B284" s="114"/>
      <c r="C284" s="114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</row>
    <row r="285" spans="2:16">
      <c r="B285" s="114"/>
      <c r="C285" s="114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</row>
    <row r="286" spans="2:16">
      <c r="B286" s="114"/>
      <c r="C286" s="114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</row>
    <row r="287" spans="2:16">
      <c r="B287" s="114"/>
      <c r="C287" s="114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</row>
    <row r="288" spans="2:16">
      <c r="B288" s="114"/>
      <c r="C288" s="114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</row>
    <row r="289" spans="2:16">
      <c r="B289" s="114"/>
      <c r="C289" s="114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</row>
    <row r="290" spans="2:16">
      <c r="B290" s="114"/>
      <c r="C290" s="114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</row>
    <row r="291" spans="2:16">
      <c r="B291" s="114"/>
      <c r="C291" s="114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</row>
    <row r="292" spans="2:16">
      <c r="B292" s="114"/>
      <c r="C292" s="114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</row>
    <row r="293" spans="2:16">
      <c r="B293" s="114"/>
      <c r="C293" s="114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</row>
    <row r="294" spans="2:16">
      <c r="B294" s="114"/>
      <c r="C294" s="114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</row>
    <row r="295" spans="2:16">
      <c r="B295" s="114"/>
      <c r="C295" s="114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</row>
    <row r="296" spans="2:16">
      <c r="B296" s="114"/>
      <c r="C296" s="114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</row>
    <row r="297" spans="2:16">
      <c r="B297" s="114"/>
      <c r="C297" s="114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</row>
    <row r="298" spans="2:16">
      <c r="B298" s="114"/>
      <c r="C298" s="114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</row>
    <row r="299" spans="2:16">
      <c r="B299" s="114"/>
      <c r="C299" s="114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</row>
    <row r="300" spans="2:16">
      <c r="B300" s="114"/>
      <c r="C300" s="114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</row>
    <row r="301" spans="2:16">
      <c r="B301" s="114"/>
      <c r="C301" s="114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</row>
    <row r="302" spans="2:16">
      <c r="B302" s="114"/>
      <c r="C302" s="114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</row>
    <row r="303" spans="2:16">
      <c r="B303" s="114"/>
      <c r="C303" s="114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</row>
    <row r="304" spans="2:16">
      <c r="B304" s="114"/>
      <c r="C304" s="114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</row>
    <row r="305" spans="2:16">
      <c r="B305" s="114"/>
      <c r="C305" s="114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</row>
    <row r="306" spans="2:16">
      <c r="B306" s="114"/>
      <c r="C306" s="114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</row>
    <row r="307" spans="2:16">
      <c r="B307" s="114"/>
      <c r="C307" s="114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</row>
    <row r="308" spans="2:16">
      <c r="B308" s="114"/>
      <c r="C308" s="114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</row>
    <row r="309" spans="2:16">
      <c r="B309" s="114"/>
      <c r="C309" s="114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</row>
    <row r="310" spans="2:16">
      <c r="B310" s="114"/>
      <c r="C310" s="114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</row>
    <row r="311" spans="2:16"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</row>
    <row r="312" spans="2:16">
      <c r="B312" s="114"/>
      <c r="C312" s="114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</row>
    <row r="313" spans="2:16">
      <c r="B313" s="114"/>
      <c r="C313" s="114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</row>
    <row r="314" spans="2:16">
      <c r="B314" s="114"/>
      <c r="C314" s="114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</row>
    <row r="315" spans="2:16">
      <c r="B315" s="114"/>
      <c r="C315" s="114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</row>
    <row r="316" spans="2:16">
      <c r="B316" s="114"/>
      <c r="C316" s="114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</row>
    <row r="317" spans="2:16">
      <c r="B317" s="114"/>
      <c r="C317" s="114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</row>
    <row r="318" spans="2:16">
      <c r="B318" s="114"/>
      <c r="C318" s="114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</row>
    <row r="319" spans="2:16">
      <c r="B319" s="114"/>
      <c r="C319" s="114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</row>
    <row r="320" spans="2:16">
      <c r="B320" s="114"/>
      <c r="C320" s="114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</row>
    <row r="321" spans="2:16">
      <c r="B321" s="114"/>
      <c r="C321" s="114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</row>
    <row r="322" spans="2:16">
      <c r="B322" s="114"/>
      <c r="C322" s="114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</row>
    <row r="323" spans="2:16">
      <c r="B323" s="114"/>
      <c r="C323" s="114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</row>
    <row r="324" spans="2:16">
      <c r="B324" s="114"/>
      <c r="C324" s="114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</row>
    <row r="325" spans="2:16">
      <c r="B325" s="114"/>
      <c r="C325" s="114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</row>
    <row r="326" spans="2:16">
      <c r="B326" s="114"/>
      <c r="C326" s="114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</row>
    <row r="327" spans="2:16">
      <c r="B327" s="114"/>
      <c r="C327" s="114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</row>
    <row r="328" spans="2:16">
      <c r="B328" s="114"/>
      <c r="C328" s="114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</row>
    <row r="329" spans="2:16">
      <c r="B329" s="114"/>
      <c r="C329" s="114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</row>
    <row r="330" spans="2:16">
      <c r="B330" s="114"/>
      <c r="C330" s="114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</row>
    <row r="331" spans="2:16">
      <c r="B331" s="114"/>
      <c r="C331" s="114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</row>
    <row r="332" spans="2:16">
      <c r="B332" s="114"/>
      <c r="C332" s="114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</row>
    <row r="333" spans="2:16">
      <c r="B333" s="114"/>
      <c r="C333" s="114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</row>
    <row r="334" spans="2:16">
      <c r="B334" s="114"/>
      <c r="C334" s="114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</row>
    <row r="335" spans="2:16">
      <c r="B335" s="114"/>
      <c r="C335" s="114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</row>
    <row r="336" spans="2:16">
      <c r="B336" s="114"/>
      <c r="C336" s="114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</row>
    <row r="337" spans="2:16">
      <c r="B337" s="114"/>
      <c r="C337" s="114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</row>
    <row r="338" spans="2:16">
      <c r="B338" s="114"/>
      <c r="C338" s="114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</row>
    <row r="339" spans="2:16">
      <c r="B339" s="114"/>
      <c r="C339" s="114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</row>
    <row r="340" spans="2:16">
      <c r="B340" s="114"/>
      <c r="C340" s="114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</row>
    <row r="341" spans="2:16">
      <c r="B341" s="114"/>
      <c r="C341" s="114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</row>
    <row r="342" spans="2:16">
      <c r="B342" s="114"/>
      <c r="C342" s="114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</row>
    <row r="343" spans="2:16">
      <c r="B343" s="114"/>
      <c r="C343" s="114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</row>
    <row r="344" spans="2:16">
      <c r="B344" s="114"/>
      <c r="C344" s="114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</row>
    <row r="345" spans="2:16">
      <c r="B345" s="114"/>
      <c r="C345" s="114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</row>
    <row r="346" spans="2:16">
      <c r="B346" s="114"/>
      <c r="C346" s="114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</row>
    <row r="347" spans="2:16">
      <c r="B347" s="114"/>
      <c r="C347" s="114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</row>
    <row r="348" spans="2:16">
      <c r="B348" s="114"/>
      <c r="C348" s="114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</row>
    <row r="349" spans="2:16">
      <c r="B349" s="114"/>
      <c r="C349" s="114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</row>
    <row r="350" spans="2:16">
      <c r="B350" s="114"/>
      <c r="C350" s="114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</row>
    <row r="351" spans="2:16">
      <c r="B351" s="114"/>
      <c r="C351" s="114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</row>
    <row r="352" spans="2:16">
      <c r="B352" s="114"/>
      <c r="C352" s="114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</row>
    <row r="353" spans="2:16">
      <c r="B353" s="114"/>
      <c r="C353" s="114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</row>
    <row r="354" spans="2:16">
      <c r="B354" s="114"/>
      <c r="C354" s="114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</row>
    <row r="355" spans="2:16">
      <c r="B355" s="114"/>
      <c r="C355" s="114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</row>
    <row r="356" spans="2:16">
      <c r="B356" s="114"/>
      <c r="C356" s="114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</row>
    <row r="357" spans="2:16">
      <c r="B357" s="114"/>
      <c r="C357" s="114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</row>
    <row r="358" spans="2:16">
      <c r="B358" s="114"/>
      <c r="C358" s="114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</row>
    <row r="359" spans="2:16">
      <c r="B359" s="114"/>
      <c r="C359" s="114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</row>
    <row r="360" spans="2:16">
      <c r="B360" s="114"/>
      <c r="C360" s="114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</row>
    <row r="361" spans="2:16">
      <c r="B361" s="114"/>
      <c r="C361" s="114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</row>
    <row r="362" spans="2:16">
      <c r="B362" s="114"/>
      <c r="C362" s="114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</row>
    <row r="363" spans="2:16">
      <c r="B363" s="114"/>
      <c r="C363" s="114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</row>
    <row r="364" spans="2:16">
      <c r="B364" s="114"/>
      <c r="C364" s="114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</row>
    <row r="365" spans="2:16">
      <c r="B365" s="114"/>
      <c r="C365" s="114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</row>
    <row r="366" spans="2:16">
      <c r="B366" s="114"/>
      <c r="C366" s="114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</row>
    <row r="367" spans="2:16">
      <c r="B367" s="114"/>
      <c r="C367" s="114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</row>
    <row r="368" spans="2:16">
      <c r="B368" s="114"/>
      <c r="C368" s="114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</row>
    <row r="369" spans="2:16">
      <c r="B369" s="114"/>
      <c r="C369" s="114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</row>
    <row r="370" spans="2:16">
      <c r="B370" s="114"/>
      <c r="C370" s="114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</row>
    <row r="371" spans="2:16">
      <c r="B371" s="114"/>
      <c r="C371" s="114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</row>
    <row r="372" spans="2:16">
      <c r="B372" s="114"/>
      <c r="C372" s="114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</row>
    <row r="373" spans="2:16">
      <c r="B373" s="114"/>
      <c r="C373" s="114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</row>
    <row r="374" spans="2:16">
      <c r="B374" s="114"/>
      <c r="C374" s="114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</row>
    <row r="375" spans="2:16">
      <c r="B375" s="114"/>
      <c r="C375" s="114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</row>
    <row r="376" spans="2:16">
      <c r="B376" s="114"/>
      <c r="C376" s="114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</row>
    <row r="377" spans="2:16">
      <c r="B377" s="114"/>
      <c r="C377" s="114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</row>
    <row r="378" spans="2:16">
      <c r="B378" s="114"/>
      <c r="C378" s="114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</row>
    <row r="379" spans="2:16">
      <c r="B379" s="114"/>
      <c r="C379" s="114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</row>
    <row r="380" spans="2:16">
      <c r="B380" s="114"/>
      <c r="C380" s="114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</row>
    <row r="381" spans="2:16">
      <c r="B381" s="114"/>
      <c r="C381" s="114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</row>
    <row r="382" spans="2:16">
      <c r="B382" s="114"/>
      <c r="C382" s="114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</row>
    <row r="383" spans="2:16">
      <c r="B383" s="114"/>
      <c r="C383" s="114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</row>
    <row r="384" spans="2:16">
      <c r="B384" s="114"/>
      <c r="C384" s="114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</row>
    <row r="385" spans="2:16">
      <c r="B385" s="114"/>
      <c r="C385" s="114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</row>
    <row r="386" spans="2:16">
      <c r="B386" s="114"/>
      <c r="C386" s="114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</row>
    <row r="387" spans="2:16">
      <c r="B387" s="114"/>
      <c r="C387" s="114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</row>
    <row r="388" spans="2:16">
      <c r="B388" s="114"/>
      <c r="C388" s="114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</row>
    <row r="389" spans="2:16">
      <c r="B389" s="114"/>
      <c r="C389" s="114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</row>
    <row r="390" spans="2:16">
      <c r="B390" s="114"/>
      <c r="C390" s="114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</row>
    <row r="391" spans="2:16">
      <c r="B391" s="114"/>
      <c r="C391" s="114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</row>
    <row r="392" spans="2:16">
      <c r="B392" s="114"/>
      <c r="C392" s="114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</row>
    <row r="393" spans="2:16">
      <c r="B393" s="114"/>
      <c r="C393" s="114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</row>
    <row r="394" spans="2:16">
      <c r="B394" s="114"/>
      <c r="C394" s="114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</row>
    <row r="395" spans="2:16">
      <c r="B395" s="114"/>
      <c r="C395" s="114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</row>
    <row r="396" spans="2:16">
      <c r="B396" s="114"/>
      <c r="C396" s="114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</row>
    <row r="397" spans="2:16">
      <c r="B397" s="114"/>
      <c r="C397" s="114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</row>
    <row r="398" spans="2:16">
      <c r="B398" s="114"/>
      <c r="C398" s="114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</row>
    <row r="399" spans="2:16">
      <c r="B399" s="114"/>
      <c r="C399" s="114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</row>
    <row r="400" spans="2:16">
      <c r="B400" s="114"/>
      <c r="C400" s="114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</row>
    <row r="401" spans="2:16">
      <c r="B401" s="114"/>
      <c r="C401" s="114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</row>
    <row r="402" spans="2:16">
      <c r="B402" s="114"/>
      <c r="C402" s="114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</row>
    <row r="403" spans="2:16">
      <c r="B403" s="114"/>
      <c r="C403" s="114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</row>
    <row r="404" spans="2:16">
      <c r="B404" s="114"/>
      <c r="C404" s="114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</row>
    <row r="405" spans="2:16">
      <c r="B405" s="114"/>
      <c r="C405" s="114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</row>
    <row r="406" spans="2:16">
      <c r="B406" s="114"/>
      <c r="C406" s="114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</row>
    <row r="407" spans="2:16">
      <c r="B407" s="114"/>
      <c r="C407" s="114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</row>
    <row r="408" spans="2:16">
      <c r="B408" s="114"/>
      <c r="C408" s="114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</row>
    <row r="409" spans="2:16">
      <c r="B409" s="114"/>
      <c r="C409" s="114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</row>
    <row r="410" spans="2:16">
      <c r="B410" s="114"/>
      <c r="C410" s="114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</row>
    <row r="411" spans="2:16">
      <c r="B411" s="114"/>
      <c r="C411" s="114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</row>
    <row r="412" spans="2:16">
      <c r="B412" s="114"/>
      <c r="C412" s="114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</row>
    <row r="413" spans="2:16">
      <c r="B413" s="114"/>
      <c r="C413" s="114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</row>
    <row r="414" spans="2:16">
      <c r="B414" s="114"/>
      <c r="C414" s="114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</row>
    <row r="415" spans="2:16">
      <c r="B415" s="114"/>
      <c r="C415" s="114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</row>
    <row r="416" spans="2:16">
      <c r="B416" s="114"/>
      <c r="C416" s="114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</row>
    <row r="417" spans="2:16">
      <c r="B417" s="114"/>
      <c r="C417" s="114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</row>
    <row r="418" spans="2:16">
      <c r="B418" s="114"/>
      <c r="C418" s="114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</row>
    <row r="419" spans="2:16">
      <c r="B419" s="114"/>
      <c r="C419" s="114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</row>
    <row r="420" spans="2:16">
      <c r="B420" s="114"/>
      <c r="C420" s="114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</row>
    <row r="421" spans="2:16">
      <c r="B421" s="114"/>
      <c r="C421" s="114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</row>
    <row r="422" spans="2:16">
      <c r="B422" s="114"/>
      <c r="C422" s="114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</row>
    <row r="423" spans="2:16">
      <c r="B423" s="114"/>
      <c r="C423" s="114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</row>
    <row r="424" spans="2:16">
      <c r="B424" s="114"/>
      <c r="C424" s="114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</row>
    <row r="425" spans="2:16">
      <c r="B425" s="114"/>
      <c r="C425" s="114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</row>
    <row r="426" spans="2:16">
      <c r="B426" s="114"/>
      <c r="C426" s="114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</row>
    <row r="427" spans="2:16">
      <c r="B427" s="114"/>
      <c r="C427" s="114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</row>
    <row r="428" spans="2:16">
      <c r="B428" s="114"/>
      <c r="C428" s="114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</row>
    <row r="429" spans="2:16">
      <c r="B429" s="114"/>
      <c r="C429" s="114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</row>
    <row r="430" spans="2:16">
      <c r="B430" s="114"/>
      <c r="C430" s="114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</row>
    <row r="431" spans="2:16">
      <c r="B431" s="114"/>
      <c r="C431" s="114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</row>
    <row r="432" spans="2:16">
      <c r="B432" s="114"/>
      <c r="C432" s="114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</row>
    <row r="433" spans="2:16">
      <c r="B433" s="114"/>
      <c r="C433" s="114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</row>
    <row r="434" spans="2:16">
      <c r="B434" s="114"/>
      <c r="C434" s="114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</row>
    <row r="435" spans="2:16">
      <c r="B435" s="114"/>
      <c r="C435" s="114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</row>
    <row r="436" spans="2:16">
      <c r="B436" s="114"/>
      <c r="C436" s="114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</row>
    <row r="437" spans="2:16">
      <c r="B437" s="114"/>
      <c r="C437" s="114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</row>
    <row r="438" spans="2:16">
      <c r="B438" s="114"/>
      <c r="C438" s="114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</row>
    <row r="439" spans="2:16">
      <c r="B439" s="114"/>
      <c r="C439" s="114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</row>
    <row r="440" spans="2:16">
      <c r="B440" s="114"/>
      <c r="C440" s="114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</row>
    <row r="441" spans="2:16">
      <c r="B441" s="114"/>
      <c r="C441" s="114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</row>
    <row r="442" spans="2:16">
      <c r="B442" s="114"/>
      <c r="C442" s="114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</row>
    <row r="443" spans="2:16">
      <c r="B443" s="114"/>
      <c r="C443" s="114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</row>
    <row r="444" spans="2:16">
      <c r="B444" s="114"/>
      <c r="C444" s="114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</row>
    <row r="445" spans="2:16">
      <c r="B445" s="114"/>
      <c r="C445" s="114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</row>
    <row r="446" spans="2:16">
      <c r="B446" s="114"/>
      <c r="C446" s="114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</row>
    <row r="447" spans="2:16">
      <c r="B447" s="114"/>
      <c r="C447" s="114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</row>
    <row r="448" spans="2:16">
      <c r="B448" s="114"/>
      <c r="C448" s="114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</row>
    <row r="449" spans="2:16">
      <c r="B449" s="114"/>
      <c r="C449" s="114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</row>
    <row r="450" spans="2:16">
      <c r="B450" s="114"/>
      <c r="C450" s="114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</row>
    <row r="451" spans="2:16">
      <c r="B451" s="114"/>
      <c r="C451" s="114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</row>
    <row r="452" spans="2:16">
      <c r="B452" s="114"/>
      <c r="C452" s="114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134</v>
      </c>
      <c r="C1" s="67" t="s" vm="1">
        <v>207</v>
      </c>
    </row>
    <row r="2" spans="2:19">
      <c r="B2" s="46" t="s">
        <v>133</v>
      </c>
      <c r="C2" s="67" t="s">
        <v>208</v>
      </c>
    </row>
    <row r="3" spans="2:19">
      <c r="B3" s="46" t="s">
        <v>135</v>
      </c>
      <c r="C3" s="67" t="s">
        <v>209</v>
      </c>
    </row>
    <row r="4" spans="2:19">
      <c r="B4" s="46" t="s">
        <v>136</v>
      </c>
      <c r="C4" s="67">
        <v>2144</v>
      </c>
    </row>
    <row r="6" spans="2:19" ht="26.25" customHeight="1">
      <c r="B6" s="129" t="s">
        <v>161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</row>
    <row r="7" spans="2:19" ht="26.25" customHeight="1">
      <c r="B7" s="129" t="s">
        <v>82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1"/>
    </row>
    <row r="8" spans="2:19" s="3" customFormat="1" ht="78.75">
      <c r="B8" s="21" t="s">
        <v>108</v>
      </c>
      <c r="C8" s="29" t="s">
        <v>42</v>
      </c>
      <c r="D8" s="29" t="s">
        <v>110</v>
      </c>
      <c r="E8" s="29" t="s">
        <v>109</v>
      </c>
      <c r="F8" s="29" t="s">
        <v>61</v>
      </c>
      <c r="G8" s="29" t="s">
        <v>14</v>
      </c>
      <c r="H8" s="29" t="s">
        <v>62</v>
      </c>
      <c r="I8" s="29" t="s">
        <v>96</v>
      </c>
      <c r="J8" s="29" t="s">
        <v>17</v>
      </c>
      <c r="K8" s="29" t="s">
        <v>95</v>
      </c>
      <c r="L8" s="29" t="s">
        <v>16</v>
      </c>
      <c r="M8" s="58" t="s">
        <v>18</v>
      </c>
      <c r="N8" s="29" t="s">
        <v>185</v>
      </c>
      <c r="O8" s="29" t="s">
        <v>184</v>
      </c>
      <c r="P8" s="29" t="s">
        <v>103</v>
      </c>
      <c r="Q8" s="29" t="s">
        <v>54</v>
      </c>
      <c r="R8" s="29" t="s">
        <v>137</v>
      </c>
      <c r="S8" s="30" t="s">
        <v>139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192</v>
      </c>
      <c r="O9" s="31"/>
      <c r="P9" s="31" t="s">
        <v>188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105</v>
      </c>
      <c r="R10" s="18" t="s">
        <v>106</v>
      </c>
      <c r="S10" s="19" t="s">
        <v>140</v>
      </c>
    </row>
    <row r="11" spans="2:19" s="4" customFormat="1" ht="18" customHeight="1">
      <c r="B11" s="119" t="s">
        <v>1605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20">
        <v>0</v>
      </c>
      <c r="Q11" s="88"/>
      <c r="R11" s="121">
        <v>0</v>
      </c>
      <c r="S11" s="121">
        <v>0</v>
      </c>
    </row>
    <row r="12" spans="2:19" ht="20.25" customHeight="1">
      <c r="B12" s="116" t="s">
        <v>200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16" t="s">
        <v>104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16" t="s">
        <v>183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16" t="s">
        <v>191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</row>
    <row r="112" spans="2:19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</row>
    <row r="113" spans="2:19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</row>
    <row r="114" spans="2:19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</row>
    <row r="115" spans="2:19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</row>
    <row r="116" spans="2:19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</row>
    <row r="117" spans="2:19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</row>
    <row r="118" spans="2:19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</row>
    <row r="119" spans="2:19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</row>
    <row r="120" spans="2:19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</row>
    <row r="121" spans="2:19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</row>
    <row r="122" spans="2:19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</row>
    <row r="123" spans="2:19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</row>
    <row r="124" spans="2:19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</row>
    <row r="125" spans="2:19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</row>
    <row r="126" spans="2:19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</row>
    <row r="127" spans="2:19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</row>
    <row r="128" spans="2:19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</row>
    <row r="129" spans="2:19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</row>
    <row r="130" spans="2:19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</row>
    <row r="131" spans="2:19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</row>
    <row r="132" spans="2:19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</row>
    <row r="133" spans="2:19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</row>
    <row r="134" spans="2:19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</row>
    <row r="135" spans="2:19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</row>
    <row r="136" spans="2:19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</row>
    <row r="137" spans="2:19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</row>
    <row r="138" spans="2:19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</row>
    <row r="139" spans="2:19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</row>
    <row r="140" spans="2:19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</row>
    <row r="141" spans="2:19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</row>
    <row r="142" spans="2:19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</row>
    <row r="143" spans="2:19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</row>
    <row r="144" spans="2:19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</row>
    <row r="145" spans="2:19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</row>
    <row r="146" spans="2:19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</row>
    <row r="147" spans="2:19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</row>
    <row r="148" spans="2:19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</row>
    <row r="149" spans="2:19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</row>
    <row r="150" spans="2:19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</row>
    <row r="151" spans="2:19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</row>
    <row r="152" spans="2:19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</row>
    <row r="153" spans="2:19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</row>
    <row r="154" spans="2:19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</row>
    <row r="155" spans="2:19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</row>
    <row r="156" spans="2:19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</row>
    <row r="157" spans="2:19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</row>
    <row r="158" spans="2:19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</row>
    <row r="159" spans="2:19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</row>
    <row r="160" spans="2:19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</row>
    <row r="161" spans="2:19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</row>
    <row r="162" spans="2:19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</row>
    <row r="163" spans="2:19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</row>
    <row r="164" spans="2:19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</row>
    <row r="165" spans="2:19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</row>
    <row r="166" spans="2:19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</row>
    <row r="167" spans="2:19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</row>
    <row r="168" spans="2:19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</row>
    <row r="169" spans="2:19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</row>
    <row r="170" spans="2:19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</row>
    <row r="171" spans="2:19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</row>
    <row r="172" spans="2:19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</row>
    <row r="173" spans="2:19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</row>
    <row r="174" spans="2:19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</row>
    <row r="175" spans="2:19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</row>
    <row r="176" spans="2:19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</row>
    <row r="177" spans="2:19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</row>
    <row r="178" spans="2:19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</row>
    <row r="179" spans="2:19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</row>
    <row r="180" spans="2:19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</row>
    <row r="181" spans="2:19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</row>
    <row r="182" spans="2:19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</row>
    <row r="183" spans="2:19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</row>
    <row r="184" spans="2:19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</row>
    <row r="185" spans="2:19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</row>
    <row r="186" spans="2:19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</row>
    <row r="187" spans="2:19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</row>
    <row r="188" spans="2:19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</row>
    <row r="189" spans="2:19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</row>
    <row r="190" spans="2:19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</row>
    <row r="191" spans="2:19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</row>
    <row r="192" spans="2:19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</row>
    <row r="193" spans="2:19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</row>
    <row r="194" spans="2:19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</row>
    <row r="195" spans="2:19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</row>
    <row r="196" spans="2:19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</row>
    <row r="197" spans="2:19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</row>
    <row r="198" spans="2:19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</row>
    <row r="199" spans="2:19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</row>
    <row r="200" spans="2:19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</row>
    <row r="201" spans="2:19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</row>
    <row r="202" spans="2:19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</row>
    <row r="203" spans="2:19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</row>
    <row r="204" spans="2:19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</row>
    <row r="205" spans="2:19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</row>
    <row r="206" spans="2:19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</row>
    <row r="207" spans="2:19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</row>
    <row r="208" spans="2:19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</row>
    <row r="209" spans="2:19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</row>
    <row r="210" spans="2:19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</row>
    <row r="211" spans="2:19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</row>
    <row r="212" spans="2:19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</row>
    <row r="213" spans="2:19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</row>
    <row r="214" spans="2:19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</row>
    <row r="215" spans="2:19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</row>
    <row r="216" spans="2:19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</row>
    <row r="217" spans="2:19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</row>
    <row r="218" spans="2:19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</row>
    <row r="219" spans="2:19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</row>
    <row r="220" spans="2:19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</row>
    <row r="221" spans="2:19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</row>
    <row r="222" spans="2:19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</row>
    <row r="223" spans="2:19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</row>
    <row r="224" spans="2:19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</row>
    <row r="225" spans="2:19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</row>
    <row r="226" spans="2:19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</row>
    <row r="227" spans="2:19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</row>
    <row r="228" spans="2:19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</row>
    <row r="229" spans="2:19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</row>
    <row r="230" spans="2:19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</row>
    <row r="231" spans="2:19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</row>
    <row r="232" spans="2:19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</row>
    <row r="233" spans="2:19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</row>
    <row r="234" spans="2:19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</row>
    <row r="235" spans="2:19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</row>
    <row r="236" spans="2:19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</row>
    <row r="237" spans="2:19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</row>
    <row r="238" spans="2:19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</row>
    <row r="239" spans="2:19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</row>
    <row r="240" spans="2:19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</row>
    <row r="241" spans="2:19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</row>
    <row r="242" spans="2:19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</row>
    <row r="243" spans="2:19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</row>
    <row r="244" spans="2:19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</row>
    <row r="245" spans="2:19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</row>
    <row r="246" spans="2:19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</row>
    <row r="247" spans="2:19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</row>
    <row r="248" spans="2:19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</row>
    <row r="249" spans="2:19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</row>
    <row r="250" spans="2:19">
      <c r="B250" s="114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</row>
    <row r="251" spans="2:19">
      <c r="B251" s="114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</row>
    <row r="252" spans="2:19">
      <c r="B252" s="114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</row>
    <row r="253" spans="2:19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</row>
    <row r="254" spans="2:19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</row>
    <row r="255" spans="2:19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</row>
    <row r="256" spans="2:19">
      <c r="B256" s="114"/>
      <c r="C256" s="114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</row>
    <row r="257" spans="2:19">
      <c r="B257" s="114"/>
      <c r="C257" s="114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</row>
    <row r="258" spans="2:19">
      <c r="B258" s="114"/>
      <c r="C258" s="114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</row>
    <row r="259" spans="2:19">
      <c r="B259" s="114"/>
      <c r="C259" s="114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</row>
    <row r="260" spans="2:19">
      <c r="B260" s="114"/>
      <c r="C260" s="114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</row>
    <row r="261" spans="2:19">
      <c r="B261" s="114"/>
      <c r="C261" s="114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</row>
    <row r="262" spans="2:19">
      <c r="B262" s="114"/>
      <c r="C262" s="114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</row>
    <row r="263" spans="2:19">
      <c r="B263" s="114"/>
      <c r="C263" s="114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</row>
    <row r="264" spans="2:19">
      <c r="B264" s="114"/>
      <c r="C264" s="114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</row>
    <row r="265" spans="2:19">
      <c r="B265" s="114"/>
      <c r="C265" s="114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</row>
    <row r="266" spans="2:19">
      <c r="B266" s="114"/>
      <c r="C266" s="114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</row>
    <row r="267" spans="2:19">
      <c r="B267" s="114"/>
      <c r="C267" s="114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</row>
    <row r="268" spans="2:19">
      <c r="B268" s="114"/>
      <c r="C268" s="114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</row>
    <row r="269" spans="2:19">
      <c r="B269" s="114"/>
      <c r="C269" s="114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</row>
    <row r="270" spans="2:19">
      <c r="B270" s="114"/>
      <c r="C270" s="114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</row>
    <row r="271" spans="2:19">
      <c r="B271" s="114"/>
      <c r="C271" s="114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</row>
    <row r="272" spans="2:19">
      <c r="B272" s="114"/>
      <c r="C272" s="114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</row>
    <row r="273" spans="2:19">
      <c r="B273" s="114"/>
      <c r="C273" s="114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</row>
    <row r="274" spans="2:19">
      <c r="B274" s="114"/>
      <c r="C274" s="114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</row>
    <row r="275" spans="2:19"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</row>
    <row r="276" spans="2:19">
      <c r="B276" s="114"/>
      <c r="C276" s="114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</row>
    <row r="277" spans="2:19">
      <c r="B277" s="114"/>
      <c r="C277" s="114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</row>
    <row r="278" spans="2:19">
      <c r="B278" s="114"/>
      <c r="C278" s="114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</row>
    <row r="279" spans="2:19">
      <c r="B279" s="114"/>
      <c r="C279" s="114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</row>
    <row r="280" spans="2:19">
      <c r="B280" s="114"/>
      <c r="C280" s="114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</row>
    <row r="281" spans="2:19">
      <c r="B281" s="114"/>
      <c r="C281" s="114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</row>
    <row r="282" spans="2:19">
      <c r="B282" s="114"/>
      <c r="C282" s="114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</row>
    <row r="283" spans="2:19">
      <c r="B283" s="114"/>
      <c r="C283" s="114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</row>
    <row r="284" spans="2:19">
      <c r="B284" s="114"/>
      <c r="C284" s="114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</row>
    <row r="285" spans="2:19">
      <c r="B285" s="114"/>
      <c r="C285" s="114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</row>
    <row r="286" spans="2:19">
      <c r="B286" s="114"/>
      <c r="C286" s="114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</row>
    <row r="287" spans="2:19">
      <c r="B287" s="114"/>
      <c r="C287" s="114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</row>
    <row r="288" spans="2:19">
      <c r="B288" s="114"/>
      <c r="C288" s="114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</row>
    <row r="289" spans="2:19">
      <c r="B289" s="114"/>
      <c r="C289" s="114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</row>
    <row r="290" spans="2:19">
      <c r="B290" s="114"/>
      <c r="C290" s="114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</row>
    <row r="291" spans="2:19">
      <c r="B291" s="114"/>
      <c r="C291" s="114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</row>
    <row r="292" spans="2:19">
      <c r="B292" s="114"/>
      <c r="C292" s="114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</row>
    <row r="293" spans="2:19">
      <c r="B293" s="114"/>
      <c r="C293" s="114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</row>
    <row r="294" spans="2:19">
      <c r="B294" s="114"/>
      <c r="C294" s="114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</row>
    <row r="295" spans="2:19">
      <c r="B295" s="114"/>
      <c r="C295" s="114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</row>
    <row r="296" spans="2:19">
      <c r="B296" s="114"/>
      <c r="C296" s="114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</row>
    <row r="297" spans="2:19">
      <c r="B297" s="114"/>
      <c r="C297" s="114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</row>
    <row r="298" spans="2:19">
      <c r="B298" s="114"/>
      <c r="C298" s="114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</row>
    <row r="299" spans="2:19">
      <c r="B299" s="114"/>
      <c r="C299" s="114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</row>
    <row r="300" spans="2:19">
      <c r="B300" s="114"/>
      <c r="C300" s="114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</row>
    <row r="301" spans="2:19">
      <c r="B301" s="114"/>
      <c r="C301" s="114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</row>
    <row r="302" spans="2:19">
      <c r="B302" s="114"/>
      <c r="C302" s="114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</row>
    <row r="303" spans="2:19">
      <c r="B303" s="114"/>
      <c r="C303" s="114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</row>
    <row r="304" spans="2:19">
      <c r="B304" s="114"/>
      <c r="C304" s="114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</row>
    <row r="305" spans="2:19">
      <c r="B305" s="114"/>
      <c r="C305" s="114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</row>
    <row r="306" spans="2:19">
      <c r="B306" s="114"/>
      <c r="C306" s="114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</row>
    <row r="307" spans="2:19">
      <c r="B307" s="114"/>
      <c r="C307" s="114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</row>
    <row r="308" spans="2:19">
      <c r="B308" s="114"/>
      <c r="C308" s="114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</row>
    <row r="309" spans="2:19">
      <c r="B309" s="114"/>
      <c r="C309" s="114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</row>
    <row r="310" spans="2:19">
      <c r="B310" s="114"/>
      <c r="C310" s="114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</row>
    <row r="311" spans="2:19"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35.28515625" style="2" bestFit="1" customWidth="1"/>
    <col min="3" max="3" width="29.140625" style="2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.140625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1.28515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134</v>
      </c>
      <c r="C1" s="67" t="s" vm="1">
        <v>207</v>
      </c>
    </row>
    <row r="2" spans="2:30">
      <c r="B2" s="46" t="s">
        <v>133</v>
      </c>
      <c r="C2" s="67" t="s">
        <v>208</v>
      </c>
    </row>
    <row r="3" spans="2:30">
      <c r="B3" s="46" t="s">
        <v>135</v>
      </c>
      <c r="C3" s="67" t="s">
        <v>209</v>
      </c>
    </row>
    <row r="4" spans="2:30">
      <c r="B4" s="46" t="s">
        <v>136</v>
      </c>
      <c r="C4" s="67">
        <v>2144</v>
      </c>
    </row>
    <row r="6" spans="2:30" ht="26.25" customHeight="1">
      <c r="B6" s="129" t="s">
        <v>161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</row>
    <row r="7" spans="2:30" ht="26.25" customHeight="1">
      <c r="B7" s="129" t="s">
        <v>83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1"/>
    </row>
    <row r="8" spans="2:30" s="3" customFormat="1" ht="78.75">
      <c r="B8" s="21" t="s">
        <v>108</v>
      </c>
      <c r="C8" s="29" t="s">
        <v>42</v>
      </c>
      <c r="D8" s="29" t="s">
        <v>110</v>
      </c>
      <c r="E8" s="29" t="s">
        <v>109</v>
      </c>
      <c r="F8" s="29" t="s">
        <v>61</v>
      </c>
      <c r="G8" s="29" t="s">
        <v>14</v>
      </c>
      <c r="H8" s="29" t="s">
        <v>62</v>
      </c>
      <c r="I8" s="29" t="s">
        <v>96</v>
      </c>
      <c r="J8" s="29" t="s">
        <v>17</v>
      </c>
      <c r="K8" s="29" t="s">
        <v>95</v>
      </c>
      <c r="L8" s="29" t="s">
        <v>16</v>
      </c>
      <c r="M8" s="58" t="s">
        <v>18</v>
      </c>
      <c r="N8" s="58" t="s">
        <v>185</v>
      </c>
      <c r="O8" s="29" t="s">
        <v>184</v>
      </c>
      <c r="P8" s="29" t="s">
        <v>103</v>
      </c>
      <c r="Q8" s="29" t="s">
        <v>54</v>
      </c>
      <c r="R8" s="29" t="s">
        <v>137</v>
      </c>
      <c r="S8" s="30" t="s">
        <v>139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192</v>
      </c>
      <c r="O9" s="31"/>
      <c r="P9" s="31" t="s">
        <v>188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105</v>
      </c>
      <c r="R10" s="18" t="s">
        <v>106</v>
      </c>
      <c r="S10" s="19" t="s">
        <v>140</v>
      </c>
      <c r="AA10" s="1"/>
    </row>
    <row r="11" spans="2:30" s="4" customFormat="1" ht="18" customHeight="1">
      <c r="B11" s="94" t="s">
        <v>47</v>
      </c>
      <c r="C11" s="69"/>
      <c r="D11" s="69"/>
      <c r="E11" s="69"/>
      <c r="F11" s="69"/>
      <c r="G11" s="69"/>
      <c r="H11" s="69"/>
      <c r="I11" s="69"/>
      <c r="J11" s="79">
        <v>5.3329005590040603</v>
      </c>
      <c r="K11" s="69"/>
      <c r="L11" s="69"/>
      <c r="M11" s="78">
        <v>1.4537645462012472E-2</v>
      </c>
      <c r="N11" s="77"/>
      <c r="O11" s="79"/>
      <c r="P11" s="77">
        <v>2655.0150650760002</v>
      </c>
      <c r="Q11" s="69"/>
      <c r="R11" s="78">
        <f>IFERROR(P11/$P$11,0)</f>
        <v>1</v>
      </c>
      <c r="S11" s="78">
        <f>P11/'סכום נכסי הקרן'!$C$42</f>
        <v>8.942742383206281E-3</v>
      </c>
      <c r="AA11" s="1"/>
      <c r="AD11" s="1"/>
    </row>
    <row r="12" spans="2:30" ht="17.25" customHeight="1">
      <c r="B12" s="95" t="s">
        <v>181</v>
      </c>
      <c r="C12" s="71"/>
      <c r="D12" s="71"/>
      <c r="E12" s="71"/>
      <c r="F12" s="71"/>
      <c r="G12" s="71"/>
      <c r="H12" s="71"/>
      <c r="I12" s="71"/>
      <c r="J12" s="82">
        <v>5.3329005590040612</v>
      </c>
      <c r="K12" s="71"/>
      <c r="L12" s="71"/>
      <c r="M12" s="81">
        <v>1.4537645462012472E-2</v>
      </c>
      <c r="N12" s="80"/>
      <c r="O12" s="82"/>
      <c r="P12" s="80">
        <v>2655.0150650759997</v>
      </c>
      <c r="Q12" s="71"/>
      <c r="R12" s="81">
        <f t="shared" ref="R12:R37" si="0">IFERROR(P12/$P$11,0)</f>
        <v>0.99999999999999978</v>
      </c>
      <c r="S12" s="81">
        <f>P12/'סכום נכסי הקרן'!$C$42</f>
        <v>8.9427423832062793E-3</v>
      </c>
    </row>
    <row r="13" spans="2:30">
      <c r="B13" s="96" t="s">
        <v>55</v>
      </c>
      <c r="C13" s="71"/>
      <c r="D13" s="71"/>
      <c r="E13" s="71"/>
      <c r="F13" s="71"/>
      <c r="G13" s="71"/>
      <c r="H13" s="71"/>
      <c r="I13" s="71"/>
      <c r="J13" s="82">
        <v>6.6150983662517255</v>
      </c>
      <c r="K13" s="71"/>
      <c r="L13" s="71"/>
      <c r="M13" s="81">
        <v>1.2082036604418016E-2</v>
      </c>
      <c r="N13" s="80"/>
      <c r="O13" s="82"/>
      <c r="P13" s="80">
        <v>1508.567805765</v>
      </c>
      <c r="Q13" s="71"/>
      <c r="R13" s="81">
        <f t="shared" si="0"/>
        <v>0.568195572826935</v>
      </c>
      <c r="S13" s="81">
        <f>P13/'סכום נכסי הקרן'!$C$42</f>
        <v>5.0812266310696023E-3</v>
      </c>
    </row>
    <row r="14" spans="2:30">
      <c r="B14" s="97" t="s">
        <v>1333</v>
      </c>
      <c r="C14" s="73" t="s">
        <v>1334</v>
      </c>
      <c r="D14" s="86" t="s">
        <v>1335</v>
      </c>
      <c r="E14" s="73" t="s">
        <v>322</v>
      </c>
      <c r="F14" s="86" t="s">
        <v>117</v>
      </c>
      <c r="G14" s="73" t="s">
        <v>292</v>
      </c>
      <c r="H14" s="73" t="s">
        <v>293</v>
      </c>
      <c r="I14" s="93">
        <v>39076</v>
      </c>
      <c r="J14" s="85">
        <v>7.6200000000136647</v>
      </c>
      <c r="K14" s="86" t="s">
        <v>121</v>
      </c>
      <c r="L14" s="87">
        <v>4.9000000000000002E-2</v>
      </c>
      <c r="M14" s="84">
        <v>6.4000000000202428E-3</v>
      </c>
      <c r="N14" s="83">
        <v>121281.192081</v>
      </c>
      <c r="O14" s="85">
        <v>162.91999999999999</v>
      </c>
      <c r="P14" s="83">
        <v>197.591315815</v>
      </c>
      <c r="Q14" s="84">
        <v>6.5641824494630098E-5</v>
      </c>
      <c r="R14" s="84">
        <f t="shared" si="0"/>
        <v>7.4421918886303548E-2</v>
      </c>
      <c r="S14" s="84">
        <f>P14/'סכום נכסי הקרן'!$C$42</f>
        <v>6.6553604826408662E-4</v>
      </c>
    </row>
    <row r="15" spans="2:30">
      <c r="B15" s="97" t="s">
        <v>1336</v>
      </c>
      <c r="C15" s="73" t="s">
        <v>1337</v>
      </c>
      <c r="D15" s="86" t="s">
        <v>1335</v>
      </c>
      <c r="E15" s="73" t="s">
        <v>322</v>
      </c>
      <c r="F15" s="86" t="s">
        <v>117</v>
      </c>
      <c r="G15" s="73" t="s">
        <v>292</v>
      </c>
      <c r="H15" s="73" t="s">
        <v>293</v>
      </c>
      <c r="I15" s="93">
        <v>40738</v>
      </c>
      <c r="J15" s="85">
        <v>11.740000000007134</v>
      </c>
      <c r="K15" s="86" t="s">
        <v>121</v>
      </c>
      <c r="L15" s="87">
        <v>4.0999999999999995E-2</v>
      </c>
      <c r="M15" s="84">
        <v>1.0100000000012122E-2</v>
      </c>
      <c r="N15" s="83">
        <v>388663.82131600002</v>
      </c>
      <c r="O15" s="85">
        <v>146.46</v>
      </c>
      <c r="P15" s="83">
        <v>569.23704803099997</v>
      </c>
      <c r="Q15" s="84">
        <v>9.5564382125286446E-5</v>
      </c>
      <c r="R15" s="84">
        <f t="shared" si="0"/>
        <v>0.21440068477152144</v>
      </c>
      <c r="S15" s="84">
        <f>P15/'סכום נכסי הקרן'!$C$42</f>
        <v>1.9173300906947341E-3</v>
      </c>
    </row>
    <row r="16" spans="2:30">
      <c r="B16" s="97" t="s">
        <v>1338</v>
      </c>
      <c r="C16" s="73" t="s">
        <v>1339</v>
      </c>
      <c r="D16" s="86" t="s">
        <v>1335</v>
      </c>
      <c r="E16" s="73" t="s">
        <v>1340</v>
      </c>
      <c r="F16" s="86" t="s">
        <v>1341</v>
      </c>
      <c r="G16" s="73" t="s">
        <v>292</v>
      </c>
      <c r="H16" s="73" t="s">
        <v>293</v>
      </c>
      <c r="I16" s="93">
        <v>38918</v>
      </c>
      <c r="J16" s="85">
        <v>0.36999999833820285</v>
      </c>
      <c r="K16" s="86" t="s">
        <v>121</v>
      </c>
      <c r="L16" s="87">
        <v>0.05</v>
      </c>
      <c r="M16" s="84">
        <v>2.9000000065026845E-3</v>
      </c>
      <c r="N16" s="83">
        <v>114.44053599999999</v>
      </c>
      <c r="O16" s="85">
        <v>120.94</v>
      </c>
      <c r="P16" s="83">
        <v>0.13840437899999999</v>
      </c>
      <c r="Q16" s="84">
        <v>2.9790019869464927E-5</v>
      </c>
      <c r="R16" s="84">
        <f t="shared" si="0"/>
        <v>5.2129413810327342E-5</v>
      </c>
      <c r="S16" s="84">
        <f>P16/'סכום נכסי הקרן'!$C$42</f>
        <v>4.6617991829331314E-7</v>
      </c>
    </row>
    <row r="17" spans="2:19">
      <c r="B17" s="97" t="s">
        <v>1342</v>
      </c>
      <c r="C17" s="73" t="s">
        <v>1343</v>
      </c>
      <c r="D17" s="86" t="s">
        <v>1335</v>
      </c>
      <c r="E17" s="73" t="s">
        <v>1344</v>
      </c>
      <c r="F17" s="86" t="s">
        <v>1345</v>
      </c>
      <c r="G17" s="73" t="s">
        <v>305</v>
      </c>
      <c r="H17" s="73" t="s">
        <v>119</v>
      </c>
      <c r="I17" s="93">
        <v>42795</v>
      </c>
      <c r="J17" s="85">
        <v>6.8600000000089585</v>
      </c>
      <c r="K17" s="86" t="s">
        <v>121</v>
      </c>
      <c r="L17" s="87">
        <v>2.1400000000000002E-2</v>
      </c>
      <c r="M17" s="84">
        <v>1.1000000000429256E-3</v>
      </c>
      <c r="N17" s="83">
        <v>91748.281849000006</v>
      </c>
      <c r="O17" s="85">
        <v>116.8</v>
      </c>
      <c r="P17" s="83">
        <v>107.161996414</v>
      </c>
      <c r="Q17" s="84">
        <v>3.7857201599121446E-4</v>
      </c>
      <c r="R17" s="84">
        <f t="shared" si="0"/>
        <v>4.0362104842117899E-2</v>
      </c>
      <c r="S17" s="84">
        <f>P17/'סכום נכסי הקרן'!$C$42</f>
        <v>3.6094790564702322E-4</v>
      </c>
    </row>
    <row r="18" spans="2:19">
      <c r="B18" s="97" t="s">
        <v>1346</v>
      </c>
      <c r="C18" s="73" t="s">
        <v>1347</v>
      </c>
      <c r="D18" s="86" t="s">
        <v>1335</v>
      </c>
      <c r="E18" s="73" t="s">
        <v>310</v>
      </c>
      <c r="F18" s="86" t="s">
        <v>299</v>
      </c>
      <c r="G18" s="73" t="s">
        <v>344</v>
      </c>
      <c r="H18" s="73" t="s">
        <v>293</v>
      </c>
      <c r="I18" s="93">
        <v>36489</v>
      </c>
      <c r="J18" s="85">
        <v>4.5599999933209103</v>
      </c>
      <c r="K18" s="86" t="s">
        <v>121</v>
      </c>
      <c r="L18" s="87">
        <v>6.0499999999999998E-2</v>
      </c>
      <c r="M18" s="84">
        <v>-3.4999999705334272E-3</v>
      </c>
      <c r="N18" s="83">
        <v>58.343994999999993</v>
      </c>
      <c r="O18" s="85">
        <v>174.5</v>
      </c>
      <c r="P18" s="83">
        <v>0.10181027799999999</v>
      </c>
      <c r="Q18" s="73"/>
      <c r="R18" s="84">
        <f t="shared" si="0"/>
        <v>3.8346403129387011E-5</v>
      </c>
      <c r="S18" s="84">
        <f>P18/'סכום נכסי הקרן'!$C$42</f>
        <v>3.4292200450868317E-7</v>
      </c>
    </row>
    <row r="19" spans="2:19">
      <c r="B19" s="97" t="s">
        <v>1348</v>
      </c>
      <c r="C19" s="73" t="s">
        <v>1349</v>
      </c>
      <c r="D19" s="86" t="s">
        <v>1335</v>
      </c>
      <c r="E19" s="73" t="s">
        <v>352</v>
      </c>
      <c r="F19" s="86" t="s">
        <v>117</v>
      </c>
      <c r="G19" s="73" t="s">
        <v>334</v>
      </c>
      <c r="H19" s="73" t="s">
        <v>119</v>
      </c>
      <c r="I19" s="93">
        <v>39084</v>
      </c>
      <c r="J19" s="85">
        <v>3.2900000000209877</v>
      </c>
      <c r="K19" s="86" t="s">
        <v>121</v>
      </c>
      <c r="L19" s="87">
        <v>5.5999999999999994E-2</v>
      </c>
      <c r="M19" s="84">
        <v>-3.9999999999592471E-3</v>
      </c>
      <c r="N19" s="83">
        <v>33592.933341000004</v>
      </c>
      <c r="O19" s="85">
        <v>146.09</v>
      </c>
      <c r="P19" s="83">
        <v>49.075913693000004</v>
      </c>
      <c r="Q19" s="84">
        <v>5.0405414920739452E-5</v>
      </c>
      <c r="R19" s="84">
        <f t="shared" si="0"/>
        <v>1.8484231723783155E-2</v>
      </c>
      <c r="S19" s="84">
        <f>P19/'סכום נכסי הקרן'!$C$42</f>
        <v>1.6529972245728171E-4</v>
      </c>
    </row>
    <row r="20" spans="2:19">
      <c r="B20" s="97" t="s">
        <v>1350</v>
      </c>
      <c r="C20" s="73" t="s">
        <v>1351</v>
      </c>
      <c r="D20" s="86" t="s">
        <v>1335</v>
      </c>
      <c r="E20" s="73" t="s">
        <v>411</v>
      </c>
      <c r="F20" s="86" t="s">
        <v>412</v>
      </c>
      <c r="G20" s="73" t="s">
        <v>371</v>
      </c>
      <c r="H20" s="73" t="s">
        <v>119</v>
      </c>
      <c r="I20" s="93">
        <v>40561</v>
      </c>
      <c r="J20" s="85">
        <v>1.0099999999998679</v>
      </c>
      <c r="K20" s="86" t="s">
        <v>121</v>
      </c>
      <c r="L20" s="87">
        <v>0.06</v>
      </c>
      <c r="M20" s="84">
        <v>7.9999999999823719E-3</v>
      </c>
      <c r="N20" s="83">
        <v>198908.40919599999</v>
      </c>
      <c r="O20" s="85">
        <v>114.08</v>
      </c>
      <c r="P20" s="83">
        <v>226.91472240299998</v>
      </c>
      <c r="Q20" s="84">
        <v>6.4497777508657489E-5</v>
      </c>
      <c r="R20" s="84">
        <f t="shared" si="0"/>
        <v>8.546645380202561E-2</v>
      </c>
      <c r="S20" s="84">
        <f>P20/'סכום נכסי הקרן'!$C$42</f>
        <v>7.6430447875771592E-4</v>
      </c>
    </row>
    <row r="21" spans="2:19">
      <c r="B21" s="97" t="s">
        <v>1352</v>
      </c>
      <c r="C21" s="73" t="s">
        <v>1353</v>
      </c>
      <c r="D21" s="86" t="s">
        <v>1335</v>
      </c>
      <c r="E21" s="73" t="s">
        <v>553</v>
      </c>
      <c r="F21" s="86" t="s">
        <v>299</v>
      </c>
      <c r="G21" s="73" t="s">
        <v>465</v>
      </c>
      <c r="H21" s="73" t="s">
        <v>293</v>
      </c>
      <c r="I21" s="93">
        <v>39387</v>
      </c>
      <c r="J21" s="85">
        <v>1.7500000000007232</v>
      </c>
      <c r="K21" s="86" t="s">
        <v>121</v>
      </c>
      <c r="L21" s="87">
        <v>5.7500000000000002E-2</v>
      </c>
      <c r="M21" s="84">
        <v>-2.5999999999901614E-3</v>
      </c>
      <c r="N21" s="83">
        <v>261226.30093999996</v>
      </c>
      <c r="O21" s="85">
        <v>132.29</v>
      </c>
      <c r="P21" s="83">
        <v>345.57627050899998</v>
      </c>
      <c r="Q21" s="84">
        <v>2.0063463973886325E-4</v>
      </c>
      <c r="R21" s="84">
        <f t="shared" si="0"/>
        <v>0.13015981530752926</v>
      </c>
      <c r="S21" s="84">
        <f>P21/'סכום נכסי הקרן'!$C$42</f>
        <v>1.1639856969409435E-3</v>
      </c>
    </row>
    <row r="22" spans="2:19">
      <c r="B22" s="97" t="s">
        <v>1354</v>
      </c>
      <c r="C22" s="73" t="s">
        <v>1355</v>
      </c>
      <c r="D22" s="86" t="s">
        <v>27</v>
      </c>
      <c r="E22" s="73">
        <v>1229</v>
      </c>
      <c r="F22" s="86" t="s">
        <v>665</v>
      </c>
      <c r="G22" s="73" t="s">
        <v>1356</v>
      </c>
      <c r="H22" s="73" t="s">
        <v>293</v>
      </c>
      <c r="I22" s="93">
        <v>38445</v>
      </c>
      <c r="J22" s="85">
        <v>0.10000000025774367</v>
      </c>
      <c r="K22" s="86" t="s">
        <v>121</v>
      </c>
      <c r="L22" s="87">
        <v>6.7000000000000004E-2</v>
      </c>
      <c r="M22" s="84">
        <v>0</v>
      </c>
      <c r="N22" s="83">
        <v>1884.5602143624303</v>
      </c>
      <c r="O22" s="85">
        <v>102.93711978731208</v>
      </c>
      <c r="P22" s="83">
        <v>1.9399120049999996</v>
      </c>
      <c r="Q22" s="84">
        <v>1.8727285025934648E-4</v>
      </c>
      <c r="R22" s="84">
        <f t="shared" si="0"/>
        <v>7.3065950943840285E-4</v>
      </c>
      <c r="S22" s="84">
        <f>P22/'סכום נכסי הקרן'!$C$42</f>
        <v>6.5340997627475147E-6</v>
      </c>
    </row>
    <row r="23" spans="2:19">
      <c r="B23" s="97" t="s">
        <v>1357</v>
      </c>
      <c r="C23" s="73" t="s">
        <v>1358</v>
      </c>
      <c r="D23" s="86" t="s">
        <v>27</v>
      </c>
      <c r="E23" s="73">
        <v>1229</v>
      </c>
      <c r="F23" s="86" t="s">
        <v>665</v>
      </c>
      <c r="G23" s="73" t="s">
        <v>1356</v>
      </c>
      <c r="H23" s="73" t="s">
        <v>293</v>
      </c>
      <c r="I23" s="93">
        <v>38573</v>
      </c>
      <c r="J23" s="85">
        <v>0.23000000192614897</v>
      </c>
      <c r="K23" s="86" t="s">
        <v>121</v>
      </c>
      <c r="L23" s="87">
        <v>6.7000000000000004E-2</v>
      </c>
      <c r="M23" s="84">
        <v>0</v>
      </c>
      <c r="N23" s="83">
        <v>238.40182179451</v>
      </c>
      <c r="O23" s="85">
        <v>102.3524943949481</v>
      </c>
      <c r="P23" s="83">
        <v>0.24401021099999998</v>
      </c>
      <c r="Q23" s="84">
        <v>2.5614008649818992E-5</v>
      </c>
      <c r="R23" s="84">
        <f t="shared" si="0"/>
        <v>9.190539602192998E-5</v>
      </c>
      <c r="S23" s="84">
        <f>P23/'סכום נכסי הקרן'!$C$42</f>
        <v>8.2188628025067105E-7</v>
      </c>
    </row>
    <row r="24" spans="2:19">
      <c r="B24" s="97" t="s">
        <v>1359</v>
      </c>
      <c r="C24" s="73" t="s">
        <v>1360</v>
      </c>
      <c r="D24" s="86" t="s">
        <v>27</v>
      </c>
      <c r="E24" s="73">
        <v>1229</v>
      </c>
      <c r="F24" s="86" t="s">
        <v>665</v>
      </c>
      <c r="G24" s="73" t="s">
        <v>1356</v>
      </c>
      <c r="H24" s="73" t="s">
        <v>293</v>
      </c>
      <c r="I24" s="93">
        <v>38376</v>
      </c>
      <c r="J24" s="85">
        <v>0.08</v>
      </c>
      <c r="K24" s="86" t="s">
        <v>121</v>
      </c>
      <c r="L24" s="87">
        <v>7.0000000000000007E-2</v>
      </c>
      <c r="M24" s="84">
        <v>0</v>
      </c>
      <c r="N24" s="83">
        <v>68.435512000000003</v>
      </c>
      <c r="O24" s="85">
        <v>100.12594199999999</v>
      </c>
      <c r="P24" s="83">
        <v>6.8521699999999991E-2</v>
      </c>
      <c r="Q24" s="84">
        <v>1.5015180061236289E-5</v>
      </c>
      <c r="R24" s="84">
        <f t="shared" si="0"/>
        <v>2.5808403463066055E-5</v>
      </c>
      <c r="S24" s="84">
        <f>P24/'סכום נכסי הקרן'!$C$42</f>
        <v>2.3079790349204855E-7</v>
      </c>
    </row>
    <row r="25" spans="2:19">
      <c r="B25" s="97" t="s">
        <v>1361</v>
      </c>
      <c r="C25" s="73" t="s">
        <v>1362</v>
      </c>
      <c r="D25" s="86" t="s">
        <v>27</v>
      </c>
      <c r="E25" s="73" t="s">
        <v>1363</v>
      </c>
      <c r="F25" s="86" t="s">
        <v>643</v>
      </c>
      <c r="G25" s="73" t="s">
        <v>626</v>
      </c>
      <c r="H25" s="73"/>
      <c r="I25" s="93">
        <v>39104</v>
      </c>
      <c r="J25" s="85">
        <v>5.6600000001121895</v>
      </c>
      <c r="K25" s="86" t="s">
        <v>121</v>
      </c>
      <c r="L25" s="87">
        <v>5.5999999999999994E-2</v>
      </c>
      <c r="M25" s="84">
        <v>0</v>
      </c>
      <c r="N25" s="83">
        <v>42486.575582999998</v>
      </c>
      <c r="O25" s="85">
        <v>24.755770999999999</v>
      </c>
      <c r="P25" s="83">
        <v>10.517880327</v>
      </c>
      <c r="Q25" s="84">
        <v>7.3915137870897912E-5</v>
      </c>
      <c r="R25" s="84">
        <f t="shared" si="0"/>
        <v>3.9615143677909507E-3</v>
      </c>
      <c r="S25" s="84">
        <f>P25/'סכום נכסי הקרן'!$C$42</f>
        <v>3.5426802438524769E-5</v>
      </c>
    </row>
    <row r="26" spans="2:19">
      <c r="B26" s="98"/>
      <c r="C26" s="73"/>
      <c r="D26" s="73"/>
      <c r="E26" s="73"/>
      <c r="F26" s="73"/>
      <c r="G26" s="73"/>
      <c r="H26" s="73"/>
      <c r="I26" s="73"/>
      <c r="J26" s="85"/>
      <c r="K26" s="73"/>
      <c r="L26" s="73"/>
      <c r="M26" s="84"/>
      <c r="N26" s="83"/>
      <c r="O26" s="85"/>
      <c r="P26" s="73"/>
      <c r="Q26" s="73"/>
      <c r="R26" s="84"/>
      <c r="S26" s="73"/>
    </row>
    <row r="27" spans="2:19">
      <c r="B27" s="96" t="s">
        <v>56</v>
      </c>
      <c r="C27" s="71"/>
      <c r="D27" s="71"/>
      <c r="E27" s="71"/>
      <c r="F27" s="71"/>
      <c r="G27" s="71"/>
      <c r="H27" s="71"/>
      <c r="I27" s="71"/>
      <c r="J27" s="82">
        <v>3.9615248618198282</v>
      </c>
      <c r="K27" s="71"/>
      <c r="L27" s="71"/>
      <c r="M27" s="81">
        <v>1.4588514915077318E-2</v>
      </c>
      <c r="N27" s="80"/>
      <c r="O27" s="82"/>
      <c r="P27" s="80">
        <v>990.48406931099998</v>
      </c>
      <c r="Q27" s="71"/>
      <c r="R27" s="81">
        <f t="shared" si="0"/>
        <v>0.37306156275337266</v>
      </c>
      <c r="S27" s="81">
        <f>P27/'סכום נכסי הקרן'!$C$42</f>
        <v>3.336193448779755E-3</v>
      </c>
    </row>
    <row r="28" spans="2:19">
      <c r="B28" s="97" t="s">
        <v>1364</v>
      </c>
      <c r="C28" s="73" t="s">
        <v>1365</v>
      </c>
      <c r="D28" s="86" t="s">
        <v>1335</v>
      </c>
      <c r="E28" s="73" t="s">
        <v>1344</v>
      </c>
      <c r="F28" s="86" t="s">
        <v>1345</v>
      </c>
      <c r="G28" s="73" t="s">
        <v>305</v>
      </c>
      <c r="H28" s="73" t="s">
        <v>119</v>
      </c>
      <c r="I28" s="93">
        <v>42795</v>
      </c>
      <c r="J28" s="85">
        <v>6.4299999999938677</v>
      </c>
      <c r="K28" s="86" t="s">
        <v>121</v>
      </c>
      <c r="L28" s="87">
        <v>3.7400000000000003E-2</v>
      </c>
      <c r="M28" s="84">
        <v>1.5899999999985648E-2</v>
      </c>
      <c r="N28" s="83">
        <v>199036.66114899999</v>
      </c>
      <c r="O28" s="85">
        <v>115.52</v>
      </c>
      <c r="P28" s="83">
        <v>229.927155387</v>
      </c>
      <c r="Q28" s="84">
        <v>4.1400839186248777E-4</v>
      </c>
      <c r="R28" s="84">
        <f t="shared" si="0"/>
        <v>8.6601073723255234E-2</v>
      </c>
      <c r="S28" s="84">
        <f>P28/'סכום נכסי הקרן'!$C$42</f>
        <v>7.744510924161264E-4</v>
      </c>
    </row>
    <row r="29" spans="2:19">
      <c r="B29" s="97" t="s">
        <v>1366</v>
      </c>
      <c r="C29" s="73" t="s">
        <v>1367</v>
      </c>
      <c r="D29" s="86" t="s">
        <v>1335</v>
      </c>
      <c r="E29" s="73" t="s">
        <v>1344</v>
      </c>
      <c r="F29" s="86" t="s">
        <v>1345</v>
      </c>
      <c r="G29" s="73" t="s">
        <v>305</v>
      </c>
      <c r="H29" s="73" t="s">
        <v>119</v>
      </c>
      <c r="I29" s="93">
        <v>42795</v>
      </c>
      <c r="J29" s="85">
        <v>2.6300000000010928</v>
      </c>
      <c r="K29" s="86" t="s">
        <v>121</v>
      </c>
      <c r="L29" s="87">
        <v>2.5000000000000001E-2</v>
      </c>
      <c r="M29" s="84">
        <v>8.5000000000234194E-3</v>
      </c>
      <c r="N29" s="83">
        <v>243714.089362</v>
      </c>
      <c r="O29" s="85">
        <v>105.12</v>
      </c>
      <c r="P29" s="83">
        <v>256.19225344400002</v>
      </c>
      <c r="Q29" s="84">
        <v>3.9204314086413228E-4</v>
      </c>
      <c r="R29" s="84">
        <f t="shared" si="0"/>
        <v>9.6493709890367985E-2</v>
      </c>
      <c r="S29" s="84">
        <f>P29/'סכום נכסי הקרן'!$C$42</f>
        <v>8.6291838914940482E-4</v>
      </c>
    </row>
    <row r="30" spans="2:19">
      <c r="B30" s="97" t="s">
        <v>1368</v>
      </c>
      <c r="C30" s="73" t="s">
        <v>1369</v>
      </c>
      <c r="D30" s="86" t="s">
        <v>1335</v>
      </c>
      <c r="E30" s="73" t="s">
        <v>1370</v>
      </c>
      <c r="F30" s="86" t="s">
        <v>343</v>
      </c>
      <c r="G30" s="73" t="s">
        <v>371</v>
      </c>
      <c r="H30" s="73" t="s">
        <v>119</v>
      </c>
      <c r="I30" s="93">
        <v>42598</v>
      </c>
      <c r="J30" s="85">
        <v>4.3400000000065972</v>
      </c>
      <c r="K30" s="86" t="s">
        <v>121</v>
      </c>
      <c r="L30" s="87">
        <v>3.1E-2</v>
      </c>
      <c r="M30" s="84">
        <v>1.5000000000000003E-2</v>
      </c>
      <c r="N30" s="83">
        <v>169782.81001700004</v>
      </c>
      <c r="O30" s="85">
        <v>107.13</v>
      </c>
      <c r="P30" s="83">
        <v>181.88832436999999</v>
      </c>
      <c r="Q30" s="84">
        <v>1.9563532689533843E-4</v>
      </c>
      <c r="R30" s="84">
        <f t="shared" si="0"/>
        <v>6.8507454726925779E-2</v>
      </c>
      <c r="S30" s="84">
        <f>P30/'סכום נכסי הקרן'!$C$42</f>
        <v>6.1264451895206467E-4</v>
      </c>
    </row>
    <row r="31" spans="2:19">
      <c r="B31" s="97" t="s">
        <v>1371</v>
      </c>
      <c r="C31" s="73" t="s">
        <v>1372</v>
      </c>
      <c r="D31" s="86" t="s">
        <v>1335</v>
      </c>
      <c r="E31" s="73" t="s">
        <v>1373</v>
      </c>
      <c r="F31" s="86" t="s">
        <v>142</v>
      </c>
      <c r="G31" s="73" t="s">
        <v>465</v>
      </c>
      <c r="H31" s="73" t="s">
        <v>293</v>
      </c>
      <c r="I31" s="93">
        <v>44007</v>
      </c>
      <c r="J31" s="85">
        <v>5.3799999999777732</v>
      </c>
      <c r="K31" s="86" t="s">
        <v>121</v>
      </c>
      <c r="L31" s="87">
        <v>3.3500000000000002E-2</v>
      </c>
      <c r="M31" s="84">
        <v>2.8099999999872137E-2</v>
      </c>
      <c r="N31" s="83">
        <v>81149.851966000002</v>
      </c>
      <c r="O31" s="85">
        <v>103.12</v>
      </c>
      <c r="P31" s="83">
        <v>83.681726446999988</v>
      </c>
      <c r="Q31" s="84">
        <v>8.1149851966000005E-5</v>
      </c>
      <c r="R31" s="84">
        <f t="shared" si="0"/>
        <v>3.1518362192270492E-2</v>
      </c>
      <c r="S31" s="84">
        <f>P31/'סכום נכסי הקרן'!$C$42</f>
        <v>2.8186059342606376E-4</v>
      </c>
    </row>
    <row r="32" spans="2:19">
      <c r="B32" s="97" t="s">
        <v>1374</v>
      </c>
      <c r="C32" s="73" t="s">
        <v>1375</v>
      </c>
      <c r="D32" s="86" t="s">
        <v>1335</v>
      </c>
      <c r="E32" s="73" t="s">
        <v>1376</v>
      </c>
      <c r="F32" s="86" t="s">
        <v>118</v>
      </c>
      <c r="G32" s="73" t="s">
        <v>469</v>
      </c>
      <c r="H32" s="73" t="s">
        <v>119</v>
      </c>
      <c r="I32" s="93">
        <v>43741</v>
      </c>
      <c r="J32" s="85">
        <v>0.9899999999987279</v>
      </c>
      <c r="K32" s="86" t="s">
        <v>121</v>
      </c>
      <c r="L32" s="87">
        <v>1.34E-2</v>
      </c>
      <c r="M32" s="84">
        <v>1.3499999999936394E-2</v>
      </c>
      <c r="N32" s="83">
        <v>117524.918254</v>
      </c>
      <c r="O32" s="85">
        <v>100.33</v>
      </c>
      <c r="P32" s="83">
        <v>117.912750485</v>
      </c>
      <c r="Q32" s="84">
        <v>2.2532003779497265E-4</v>
      </c>
      <c r="R32" s="84">
        <f t="shared" si="0"/>
        <v>4.4411330103554324E-2</v>
      </c>
      <c r="S32" s="84">
        <f>P32/'סכום נכסי הקרן'!$C$42</f>
        <v>3.9715908401162021E-4</v>
      </c>
    </row>
    <row r="33" spans="2:19">
      <c r="B33" s="97" t="s">
        <v>1377</v>
      </c>
      <c r="C33" s="73" t="s">
        <v>1378</v>
      </c>
      <c r="D33" s="86" t="s">
        <v>1335</v>
      </c>
      <c r="E33" s="73" t="s">
        <v>1379</v>
      </c>
      <c r="F33" s="86" t="s">
        <v>343</v>
      </c>
      <c r="G33" s="73" t="s">
        <v>744</v>
      </c>
      <c r="H33" s="73" t="s">
        <v>293</v>
      </c>
      <c r="I33" s="93">
        <v>43310</v>
      </c>
      <c r="J33" s="85">
        <v>3.5400000000044582</v>
      </c>
      <c r="K33" s="86" t="s">
        <v>121</v>
      </c>
      <c r="L33" s="87">
        <v>3.5499999999999997E-2</v>
      </c>
      <c r="M33" s="84">
        <v>1.6200000000048023E-2</v>
      </c>
      <c r="N33" s="83">
        <v>109010.707964</v>
      </c>
      <c r="O33" s="85">
        <v>106.97</v>
      </c>
      <c r="P33" s="83">
        <v>116.60875431200002</v>
      </c>
      <c r="Q33" s="84">
        <v>3.702809373777174E-4</v>
      </c>
      <c r="R33" s="84">
        <f t="shared" si="0"/>
        <v>4.3920185555957315E-2</v>
      </c>
      <c r="S33" s="84">
        <f>P33/'סכום נכסי הקרן'!$C$42</f>
        <v>3.9276690484954378E-4</v>
      </c>
    </row>
    <row r="34" spans="2:19">
      <c r="B34" s="97" t="s">
        <v>1380</v>
      </c>
      <c r="C34" s="73" t="s">
        <v>1381</v>
      </c>
      <c r="D34" s="86" t="s">
        <v>1335</v>
      </c>
      <c r="E34" s="73" t="s">
        <v>1382</v>
      </c>
      <c r="F34" s="86" t="s">
        <v>343</v>
      </c>
      <c r="G34" s="73" t="s">
        <v>615</v>
      </c>
      <c r="H34" s="73" t="s">
        <v>119</v>
      </c>
      <c r="I34" s="93">
        <v>41903</v>
      </c>
      <c r="J34" s="85">
        <v>0.57999999993447393</v>
      </c>
      <c r="K34" s="86" t="s">
        <v>121</v>
      </c>
      <c r="L34" s="87">
        <v>5.1500000000000004E-2</v>
      </c>
      <c r="M34" s="84">
        <v>1.3000000000468047E-2</v>
      </c>
      <c r="N34" s="83">
        <v>4094.1886829999999</v>
      </c>
      <c r="O34" s="85">
        <v>104.37</v>
      </c>
      <c r="P34" s="83">
        <v>4.2731048659999997</v>
      </c>
      <c r="Q34" s="84">
        <v>2.7294496599078455E-4</v>
      </c>
      <c r="R34" s="84">
        <f t="shared" si="0"/>
        <v>1.6094465610415215E-3</v>
      </c>
      <c r="S34" s="84">
        <f>P34/'סכום נכסי הקרן'!$C$42</f>
        <v>1.4392865974931609E-5</v>
      </c>
    </row>
    <row r="35" spans="2:19">
      <c r="B35" s="98"/>
      <c r="C35" s="73"/>
      <c r="D35" s="73"/>
      <c r="E35" s="73"/>
      <c r="F35" s="73"/>
      <c r="G35" s="73"/>
      <c r="H35" s="73"/>
      <c r="I35" s="73"/>
      <c r="J35" s="85"/>
      <c r="K35" s="73"/>
      <c r="L35" s="73"/>
      <c r="M35" s="84"/>
      <c r="N35" s="83"/>
      <c r="O35" s="85"/>
      <c r="P35" s="73"/>
      <c r="Q35" s="73"/>
      <c r="R35" s="84"/>
      <c r="S35" s="73"/>
    </row>
    <row r="36" spans="2:19">
      <c r="B36" s="96" t="s">
        <v>44</v>
      </c>
      <c r="C36" s="71"/>
      <c r="D36" s="71"/>
      <c r="E36" s="71"/>
      <c r="F36" s="71"/>
      <c r="G36" s="71"/>
      <c r="H36" s="71"/>
      <c r="I36" s="71"/>
      <c r="J36" s="82">
        <v>1.64</v>
      </c>
      <c r="K36" s="71"/>
      <c r="L36" s="71"/>
      <c r="M36" s="81">
        <v>3.78E-2</v>
      </c>
      <c r="N36" s="80"/>
      <c r="O36" s="82"/>
      <c r="P36" s="80">
        <v>155.96319</v>
      </c>
      <c r="Q36" s="71"/>
      <c r="R36" s="81">
        <f t="shared" si="0"/>
        <v>5.8742864419692294E-2</v>
      </c>
      <c r="S36" s="81">
        <f>P36/'סכום נכסי הקרן'!$C$42</f>
        <v>5.2532230335692253E-4</v>
      </c>
    </row>
    <row r="37" spans="2:19">
      <c r="B37" s="97" t="s">
        <v>1383</v>
      </c>
      <c r="C37" s="73" t="s">
        <v>1384</v>
      </c>
      <c r="D37" s="86" t="s">
        <v>1335</v>
      </c>
      <c r="E37" s="73" t="s">
        <v>1373</v>
      </c>
      <c r="F37" s="86" t="s">
        <v>142</v>
      </c>
      <c r="G37" s="73" t="s">
        <v>465</v>
      </c>
      <c r="H37" s="73" t="s">
        <v>293</v>
      </c>
      <c r="I37" s="93">
        <v>42625</v>
      </c>
      <c r="J37" s="85">
        <v>1.64</v>
      </c>
      <c r="K37" s="86" t="s">
        <v>120</v>
      </c>
      <c r="L37" s="87">
        <v>4.4500000000000005E-2</v>
      </c>
      <c r="M37" s="84">
        <v>3.78E-2</v>
      </c>
      <c r="N37" s="83">
        <v>47351</v>
      </c>
      <c r="O37" s="85">
        <v>102.45</v>
      </c>
      <c r="P37" s="83">
        <v>155.96319</v>
      </c>
      <c r="Q37" s="84">
        <v>2.1718266044204495E-4</v>
      </c>
      <c r="R37" s="84">
        <f t="shared" si="0"/>
        <v>5.8742864419692294E-2</v>
      </c>
      <c r="S37" s="84">
        <f>P37/'סכום נכסי הקרן'!$C$42</f>
        <v>5.2532230335692253E-4</v>
      </c>
    </row>
    <row r="38" spans="2:19"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</row>
    <row r="39" spans="2:19"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</row>
    <row r="40" spans="2:19"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</row>
    <row r="41" spans="2:19">
      <c r="B41" s="116" t="s">
        <v>200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</row>
    <row r="42" spans="2:19">
      <c r="B42" s="116" t="s">
        <v>104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</row>
    <row r="43" spans="2:19">
      <c r="B43" s="116" t="s">
        <v>183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</row>
    <row r="44" spans="2:19">
      <c r="B44" s="116" t="s">
        <v>191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</row>
    <row r="45" spans="2:19"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</row>
    <row r="46" spans="2:19">
      <c r="B46" s="11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</row>
    <row r="47" spans="2:19">
      <c r="B47" s="11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</row>
    <row r="48" spans="2:19">
      <c r="B48" s="11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</row>
    <row r="49" spans="2:19">
      <c r="B49" s="11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</row>
    <row r="50" spans="2:19">
      <c r="B50" s="11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</row>
    <row r="51" spans="2:19">
      <c r="B51" s="11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</row>
    <row r="52" spans="2:19">
      <c r="B52" s="114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</row>
    <row r="53" spans="2:19">
      <c r="B53" s="114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</row>
    <row r="54" spans="2:19">
      <c r="B54" s="114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</row>
    <row r="55" spans="2:19">
      <c r="B55" s="114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</row>
    <row r="56" spans="2:19">
      <c r="B56" s="114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</row>
    <row r="57" spans="2:19">
      <c r="B57" s="114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</row>
    <row r="58" spans="2:19">
      <c r="B58" s="114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</row>
    <row r="59" spans="2:19">
      <c r="B59" s="114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</row>
    <row r="60" spans="2:19">
      <c r="B60" s="114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</row>
    <row r="61" spans="2:19">
      <c r="B61" s="114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</row>
    <row r="62" spans="2:19">
      <c r="B62" s="11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</row>
    <row r="63" spans="2:19">
      <c r="B63" s="11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</row>
    <row r="64" spans="2:19">
      <c r="B64" s="11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</row>
    <row r="65" spans="2:19">
      <c r="B65" s="11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</row>
    <row r="66" spans="2:19">
      <c r="B66" s="11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</row>
    <row r="67" spans="2:19">
      <c r="B67" s="11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</row>
    <row r="68" spans="2:19">
      <c r="B68" s="11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</row>
    <row r="69" spans="2:19">
      <c r="B69" s="11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</row>
    <row r="70" spans="2:19">
      <c r="B70" s="11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</row>
    <row r="71" spans="2:19">
      <c r="B71" s="11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</row>
    <row r="72" spans="2:19">
      <c r="B72" s="11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</row>
    <row r="73" spans="2:19">
      <c r="B73" s="11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</row>
    <row r="74" spans="2:19">
      <c r="B74" s="11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</row>
    <row r="75" spans="2:19">
      <c r="B75" s="11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</row>
    <row r="76" spans="2:19">
      <c r="B76" s="114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</row>
    <row r="77" spans="2:19">
      <c r="B77" s="114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</row>
    <row r="78" spans="2:19">
      <c r="B78" s="114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</row>
    <row r="79" spans="2:19">
      <c r="B79" s="114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</row>
    <row r="80" spans="2:19">
      <c r="B80" s="114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</row>
    <row r="81" spans="2:19">
      <c r="B81" s="114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</row>
    <row r="82" spans="2:19">
      <c r="B82" s="114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</row>
    <row r="83" spans="2:19">
      <c r="B83" s="114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</row>
    <row r="84" spans="2:19">
      <c r="B84" s="114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</row>
    <row r="85" spans="2:19">
      <c r="B85" s="114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</row>
    <row r="86" spans="2:19">
      <c r="B86" s="114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</row>
    <row r="87" spans="2:19">
      <c r="B87" s="114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</row>
    <row r="88" spans="2:19">
      <c r="B88" s="114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</row>
    <row r="89" spans="2:19">
      <c r="B89" s="114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</row>
    <row r="90" spans="2:19">
      <c r="B90" s="114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</row>
    <row r="91" spans="2:19">
      <c r="B91" s="114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</row>
    <row r="92" spans="2:19">
      <c r="B92" s="114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</row>
    <row r="93" spans="2:19">
      <c r="B93" s="114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</row>
    <row r="94" spans="2:19">
      <c r="B94" s="114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</row>
    <row r="95" spans="2:19">
      <c r="B95" s="114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</row>
    <row r="96" spans="2:19">
      <c r="B96" s="114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</row>
    <row r="97" spans="2:19">
      <c r="B97" s="114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</row>
    <row r="98" spans="2:19">
      <c r="B98" s="114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</row>
    <row r="99" spans="2:19">
      <c r="B99" s="114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</row>
    <row r="100" spans="2:19">
      <c r="B100" s="114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</row>
    <row r="101" spans="2:19">
      <c r="B101" s="114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</row>
    <row r="102" spans="2:19">
      <c r="B102" s="114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</row>
    <row r="103" spans="2:19">
      <c r="B103" s="114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</row>
    <row r="104" spans="2:19">
      <c r="B104" s="114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</row>
    <row r="105" spans="2:19">
      <c r="B105" s="114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</row>
    <row r="106" spans="2:19">
      <c r="B106" s="114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</row>
    <row r="107" spans="2:19">
      <c r="B107" s="114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</row>
    <row r="108" spans="2:19">
      <c r="B108" s="114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</row>
    <row r="109" spans="2:19">
      <c r="B109" s="114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</row>
    <row r="110" spans="2:19">
      <c r="B110" s="114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</row>
    <row r="111" spans="2:19">
      <c r="B111" s="114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</row>
    <row r="112" spans="2:19">
      <c r="B112" s="114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</row>
    <row r="113" spans="2:19"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</row>
    <row r="114" spans="2:19">
      <c r="B114" s="114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</row>
    <row r="115" spans="2:19">
      <c r="B115" s="114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</row>
    <row r="116" spans="2:19">
      <c r="B116" s="114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</row>
    <row r="117" spans="2:19">
      <c r="B117" s="114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</row>
    <row r="118" spans="2:19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</row>
    <row r="119" spans="2:19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</row>
    <row r="120" spans="2:19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</row>
    <row r="121" spans="2:19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</row>
    <row r="122" spans="2:19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</row>
    <row r="123" spans="2:19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</row>
    <row r="124" spans="2:19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</row>
    <row r="125" spans="2:19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</row>
    <row r="126" spans="2:19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</row>
    <row r="127" spans="2:19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</row>
    <row r="128" spans="2:19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</row>
    <row r="129" spans="2:19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</row>
    <row r="130" spans="2:19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</row>
    <row r="131" spans="2:19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</row>
    <row r="132" spans="2:19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</row>
    <row r="133" spans="2:19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</row>
    <row r="134" spans="2:19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</row>
    <row r="135" spans="2:19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</row>
    <row r="136" spans="2:19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</row>
    <row r="137" spans="2:19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</row>
    <row r="138" spans="2:19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</row>
    <row r="139" spans="2:19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</row>
    <row r="140" spans="2:19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</row>
    <row r="141" spans="2:19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</row>
    <row r="142" spans="2:19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</row>
    <row r="143" spans="2:19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</row>
    <row r="144" spans="2:19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</row>
    <row r="145" spans="2:19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</row>
    <row r="146" spans="2:19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</row>
    <row r="147" spans="2:19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</row>
    <row r="148" spans="2:19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</row>
    <row r="149" spans="2:19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</row>
    <row r="150" spans="2:19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</row>
    <row r="151" spans="2:19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</row>
    <row r="152" spans="2:19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</row>
    <row r="153" spans="2:19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</row>
    <row r="154" spans="2:19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</row>
    <row r="155" spans="2:19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</row>
    <row r="156" spans="2:19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</row>
    <row r="157" spans="2:19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</row>
    <row r="158" spans="2:19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</row>
    <row r="159" spans="2:19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</row>
    <row r="160" spans="2:19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</row>
    <row r="161" spans="2:19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</row>
    <row r="162" spans="2:19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</row>
    <row r="163" spans="2:19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</row>
    <row r="164" spans="2:19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</row>
    <row r="165" spans="2:19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</row>
    <row r="166" spans="2:19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</row>
    <row r="167" spans="2:19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</row>
    <row r="168" spans="2:19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</row>
    <row r="169" spans="2:19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</row>
    <row r="170" spans="2:19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</row>
    <row r="171" spans="2:19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</row>
    <row r="172" spans="2:19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</row>
    <row r="173" spans="2:19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</row>
    <row r="174" spans="2:19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</row>
    <row r="175" spans="2:19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</row>
    <row r="176" spans="2:19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</row>
    <row r="177" spans="2:19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</row>
    <row r="178" spans="2:19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</row>
    <row r="179" spans="2:19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</row>
    <row r="180" spans="2:19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</row>
    <row r="181" spans="2:19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</row>
    <row r="182" spans="2:19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</row>
    <row r="183" spans="2:19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</row>
    <row r="184" spans="2:19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</row>
    <row r="185" spans="2:19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</row>
    <row r="186" spans="2:19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</row>
    <row r="187" spans="2:19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</row>
    <row r="188" spans="2:19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</row>
    <row r="189" spans="2:19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</row>
    <row r="190" spans="2:19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</row>
    <row r="191" spans="2:19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</row>
    <row r="192" spans="2:19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</row>
    <row r="193" spans="2:19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</row>
    <row r="194" spans="2:19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</row>
    <row r="195" spans="2:19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</row>
    <row r="196" spans="2:19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</row>
    <row r="197" spans="2:19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</row>
    <row r="198" spans="2:19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</row>
    <row r="199" spans="2:19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</row>
    <row r="200" spans="2:19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</row>
    <row r="201" spans="2:19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</row>
    <row r="202" spans="2:19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</row>
    <row r="203" spans="2:19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</row>
    <row r="204" spans="2:19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</row>
    <row r="205" spans="2:19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</row>
    <row r="206" spans="2:19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</row>
    <row r="207" spans="2:19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</row>
    <row r="208" spans="2:19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</row>
    <row r="209" spans="2:19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</row>
    <row r="210" spans="2:19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</row>
    <row r="211" spans="2:19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</row>
    <row r="212" spans="2:19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</row>
    <row r="213" spans="2:19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</row>
    <row r="214" spans="2:19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</row>
    <row r="215" spans="2:19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</row>
    <row r="216" spans="2:19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</row>
    <row r="217" spans="2:19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</row>
    <row r="218" spans="2:19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</row>
    <row r="219" spans="2:19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</row>
    <row r="220" spans="2:19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</row>
    <row r="221" spans="2:19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</row>
    <row r="222" spans="2:19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</row>
    <row r="223" spans="2:19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</row>
    <row r="224" spans="2:19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</row>
    <row r="225" spans="2:19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</row>
    <row r="226" spans="2:19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</row>
    <row r="227" spans="2:19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</row>
    <row r="228" spans="2:19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</row>
    <row r="229" spans="2:19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</row>
    <row r="230" spans="2:19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</row>
    <row r="231" spans="2:19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</row>
    <row r="232" spans="2:19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</row>
    <row r="233" spans="2:19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</row>
    <row r="234" spans="2:19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</row>
    <row r="235" spans="2:19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</row>
    <row r="236" spans="2:19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</row>
    <row r="237" spans="2:19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</row>
    <row r="238" spans="2:19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</row>
    <row r="239" spans="2:19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</row>
    <row r="240" spans="2:19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</row>
    <row r="241" spans="2:19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</row>
    <row r="242" spans="2:19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</row>
    <row r="243" spans="2:19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</row>
    <row r="244" spans="2:19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</row>
    <row r="245" spans="2:19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</row>
    <row r="246" spans="2:19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</row>
    <row r="247" spans="2:19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</row>
    <row r="248" spans="2:19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</row>
    <row r="249" spans="2:19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</row>
    <row r="250" spans="2:19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</row>
    <row r="251" spans="2:19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</row>
    <row r="252" spans="2:19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</row>
    <row r="253" spans="2:19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</row>
    <row r="254" spans="2:19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</row>
    <row r="255" spans="2:19">
      <c r="B255" s="114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</row>
    <row r="256" spans="2:19"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</row>
    <row r="257" spans="2:19"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</row>
    <row r="258" spans="2:19"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</row>
    <row r="259" spans="2:19">
      <c r="B259" s="114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</row>
    <row r="260" spans="2:19"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</row>
    <row r="261" spans="2:19"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</row>
    <row r="262" spans="2:19"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</row>
    <row r="263" spans="2:19"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</row>
    <row r="264" spans="2:19"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</row>
    <row r="265" spans="2:19">
      <c r="B265" s="114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</row>
    <row r="266" spans="2:19"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</row>
    <row r="267" spans="2:19">
      <c r="B267" s="114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</row>
    <row r="268" spans="2:19"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</row>
    <row r="269" spans="2:19"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</row>
    <row r="270" spans="2:19"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</row>
    <row r="271" spans="2:19"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</row>
    <row r="272" spans="2:19"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</row>
    <row r="273" spans="2:19"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</row>
    <row r="274" spans="2:19"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</row>
    <row r="275" spans="2:19"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</row>
    <row r="276" spans="2:19"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</row>
    <row r="277" spans="2:19"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</row>
    <row r="278" spans="2:19"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</row>
    <row r="279" spans="2:19">
      <c r="B279" s="114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</row>
    <row r="280" spans="2:19"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</row>
    <row r="281" spans="2:19"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</row>
    <row r="282" spans="2:19">
      <c r="B282" s="114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</row>
    <row r="283" spans="2:19"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</row>
    <row r="284" spans="2:19"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</row>
    <row r="285" spans="2:19">
      <c r="B285" s="114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</row>
    <row r="286" spans="2:19"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</row>
    <row r="287" spans="2:19">
      <c r="B287" s="114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</row>
    <row r="288" spans="2:19">
      <c r="B288" s="114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</row>
    <row r="289" spans="2:19">
      <c r="B289" s="114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</row>
    <row r="290" spans="2:19">
      <c r="B290" s="114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</row>
    <row r="291" spans="2:19"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</row>
    <row r="292" spans="2:19"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</row>
    <row r="293" spans="2:19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</row>
    <row r="294" spans="2:19"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</row>
    <row r="295" spans="2:19"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</row>
    <row r="296" spans="2:19"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</row>
    <row r="297" spans="2:19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</row>
    <row r="298" spans="2:19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</row>
    <row r="299" spans="2:19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</row>
    <row r="300" spans="2:19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</row>
    <row r="301" spans="2:19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</row>
    <row r="302" spans="2:19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</row>
    <row r="303" spans="2:19">
      <c r="B303" s="114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</row>
    <row r="304" spans="2:19">
      <c r="B304" s="114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</row>
    <row r="305" spans="2:19">
      <c r="B305" s="114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</row>
    <row r="306" spans="2:19">
      <c r="B306" s="114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</row>
    <row r="307" spans="2:19">
      <c r="B307" s="114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</row>
    <row r="308" spans="2:19">
      <c r="B308" s="114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</row>
    <row r="309" spans="2:19">
      <c r="B309" s="114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</row>
    <row r="310" spans="2:19">
      <c r="B310" s="114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</row>
    <row r="311" spans="2:19">
      <c r="B311" s="114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</row>
    <row r="312" spans="2:19">
      <c r="B312" s="114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</row>
    <row r="313" spans="2:19">
      <c r="B313" s="114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</row>
    <row r="314" spans="2:19">
      <c r="B314" s="114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</row>
    <row r="315" spans="2:19">
      <c r="B315" s="114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</row>
    <row r="316" spans="2:19">
      <c r="B316" s="114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</row>
    <row r="317" spans="2:19">
      <c r="B317" s="114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</row>
    <row r="318" spans="2:19">
      <c r="B318" s="114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</row>
    <row r="319" spans="2:19">
      <c r="B319" s="114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</row>
    <row r="320" spans="2:19">
      <c r="B320" s="114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</row>
    <row r="321" spans="2:19">
      <c r="B321" s="114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</row>
    <row r="322" spans="2:19">
      <c r="B322" s="114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</row>
    <row r="323" spans="2:19">
      <c r="B323" s="114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</row>
    <row r="324" spans="2:19">
      <c r="B324" s="114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</row>
    <row r="325" spans="2:19">
      <c r="B325" s="114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</row>
    <row r="326" spans="2:19">
      <c r="B326" s="114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</row>
    <row r="327" spans="2:19">
      <c r="B327" s="114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</row>
    <row r="328" spans="2:19">
      <c r="B328" s="114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</row>
    <row r="329" spans="2:19">
      <c r="B329" s="114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</row>
    <row r="330" spans="2:19">
      <c r="B330" s="114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</row>
    <row r="331" spans="2:19">
      <c r="B331" s="114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</row>
    <row r="332" spans="2:19">
      <c r="B332" s="114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</row>
    <row r="333" spans="2:19">
      <c r="B333" s="114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</row>
    <row r="334" spans="2:19">
      <c r="B334" s="114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</row>
    <row r="335" spans="2:19">
      <c r="B335" s="114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</row>
    <row r="336" spans="2:19">
      <c r="B336" s="114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</row>
    <row r="337" spans="2:19">
      <c r="B337" s="114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</row>
    <row r="338" spans="2:19">
      <c r="B338" s="114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</row>
    <row r="339" spans="2:19">
      <c r="B339" s="114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</row>
    <row r="340" spans="2:19">
      <c r="B340" s="114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</row>
    <row r="341" spans="2:19">
      <c r="B341" s="114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</row>
    <row r="342" spans="2:19">
      <c r="B342" s="114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</row>
    <row r="343" spans="2:19">
      <c r="B343" s="114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</row>
    <row r="344" spans="2:19">
      <c r="B344" s="114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</row>
    <row r="345" spans="2:19">
      <c r="B345" s="114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</row>
    <row r="346" spans="2:19">
      <c r="B346" s="114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</row>
    <row r="347" spans="2:19">
      <c r="B347" s="114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</row>
    <row r="348" spans="2:19">
      <c r="B348" s="114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</row>
    <row r="349" spans="2:19">
      <c r="B349" s="114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</row>
    <row r="350" spans="2:19">
      <c r="B350" s="114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</row>
    <row r="351" spans="2:19">
      <c r="B351" s="114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</row>
    <row r="352" spans="2:19">
      <c r="B352" s="114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</row>
    <row r="353" spans="2:19">
      <c r="B353" s="114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</row>
    <row r="354" spans="2:19">
      <c r="B354" s="114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</row>
    <row r="355" spans="2:19">
      <c r="B355" s="114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</row>
    <row r="356" spans="2:19">
      <c r="B356" s="114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</row>
    <row r="357" spans="2:19">
      <c r="B357" s="114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</row>
    <row r="358" spans="2:19">
      <c r="B358" s="114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</row>
    <row r="359" spans="2:19">
      <c r="B359" s="114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</row>
    <row r="360" spans="2:19">
      <c r="B360" s="114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</row>
    <row r="361" spans="2:19">
      <c r="B361" s="114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</row>
    <row r="362" spans="2:19">
      <c r="B362" s="114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</row>
    <row r="363" spans="2:19">
      <c r="B363" s="114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</row>
    <row r="364" spans="2:19">
      <c r="B364" s="114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</row>
    <row r="365" spans="2:19">
      <c r="B365" s="114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</row>
    <row r="366" spans="2:19">
      <c r="B366" s="114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</row>
    <row r="367" spans="2:19">
      <c r="B367" s="114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</row>
    <row r="368" spans="2:19">
      <c r="B368" s="114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</row>
    <row r="369" spans="2:19">
      <c r="B369" s="114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</row>
    <row r="370" spans="2:19">
      <c r="B370" s="114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</row>
    <row r="371" spans="2:19">
      <c r="B371" s="114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</row>
    <row r="372" spans="2:19">
      <c r="B372" s="114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</row>
    <row r="373" spans="2:19">
      <c r="B373" s="114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</row>
    <row r="374" spans="2:19">
      <c r="B374" s="114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</row>
    <row r="375" spans="2:19">
      <c r="B375" s="114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</row>
    <row r="376" spans="2:19">
      <c r="B376" s="114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</row>
    <row r="377" spans="2:19">
      <c r="B377" s="114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</row>
    <row r="378" spans="2:19">
      <c r="B378" s="114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</row>
    <row r="379" spans="2:19">
      <c r="B379" s="114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</row>
    <row r="380" spans="2:19">
      <c r="B380" s="114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</row>
    <row r="381" spans="2:19">
      <c r="B381" s="114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</row>
    <row r="382" spans="2:19">
      <c r="B382" s="114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</row>
    <row r="383" spans="2:19">
      <c r="B383" s="114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</row>
    <row r="384" spans="2:19">
      <c r="B384" s="114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</row>
    <row r="385" spans="2:19">
      <c r="B385" s="114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</row>
    <row r="386" spans="2:19">
      <c r="B386" s="114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</row>
    <row r="387" spans="2:19">
      <c r="B387" s="114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</row>
    <row r="388" spans="2:19">
      <c r="B388" s="114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</row>
    <row r="389" spans="2:19">
      <c r="B389" s="114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</row>
    <row r="390" spans="2:19"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</row>
    <row r="391" spans="2:19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</row>
    <row r="392" spans="2:19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</row>
    <row r="393" spans="2:19"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</row>
    <row r="394" spans="2:19">
      <c r="B394" s="114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</row>
    <row r="395" spans="2:19">
      <c r="B395" s="114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</row>
    <row r="396" spans="2:19">
      <c r="B396" s="114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</row>
    <row r="397" spans="2:19">
      <c r="B397" s="114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</row>
    <row r="398" spans="2:19">
      <c r="B398" s="114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</row>
    <row r="399" spans="2:19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</row>
    <row r="400" spans="2:19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</row>
    <row r="401" spans="2:19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</row>
    <row r="402" spans="2:19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</row>
    <row r="403" spans="2:19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</row>
    <row r="404" spans="2:19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</row>
    <row r="405" spans="2:19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</row>
    <row r="406" spans="2:19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</row>
    <row r="407" spans="2:19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</row>
    <row r="408" spans="2:19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</row>
    <row r="409" spans="2:19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</row>
    <row r="410" spans="2:19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</row>
    <row r="411" spans="2:19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</row>
    <row r="412" spans="2:19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</row>
    <row r="413" spans="2:19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</row>
    <row r="414" spans="2:19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</row>
    <row r="415" spans="2:19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</row>
    <row r="416" spans="2:19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</row>
    <row r="417" spans="2:19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</row>
    <row r="418" spans="2:19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</row>
    <row r="419" spans="2:19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</row>
    <row r="420" spans="2:19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</row>
    <row r="421" spans="2:19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</row>
    <row r="422" spans="2:19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</row>
    <row r="423" spans="2:19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</row>
    <row r="424" spans="2:19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</row>
    <row r="425" spans="2:19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</row>
    <row r="426" spans="2:19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</row>
    <row r="427" spans="2:19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</row>
    <row r="428" spans="2:19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</row>
    <row r="429" spans="2:19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</row>
    <row r="430" spans="2:19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</row>
    <row r="431" spans="2:19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</row>
    <row r="432" spans="2:19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</row>
    <row r="433" spans="2:19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</row>
    <row r="434" spans="2:19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</row>
    <row r="435" spans="2:19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</row>
    <row r="436" spans="2:19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</row>
    <row r="437" spans="2:19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</row>
    <row r="438" spans="2:19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</row>
    <row r="439" spans="2:19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</row>
    <row r="440" spans="2:19"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</row>
    <row r="441" spans="2:19">
      <c r="B441" s="114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</row>
    <row r="442" spans="2:19">
      <c r="B442" s="114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</row>
    <row r="443" spans="2:19"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</row>
    <row r="444" spans="2:19"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</row>
    <row r="445" spans="2:19"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</row>
    <row r="446" spans="2:19"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</row>
    <row r="447" spans="2:19">
      <c r="B447" s="114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</row>
    <row r="448" spans="2:19">
      <c r="B448" s="114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</row>
    <row r="449" spans="2:19">
      <c r="B449" s="114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</row>
    <row r="450" spans="2:19">
      <c r="B450" s="114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</row>
    <row r="451" spans="2:19">
      <c r="B451" s="114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</row>
    <row r="452" spans="2:19">
      <c r="B452" s="114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</row>
    <row r="453" spans="2:19">
      <c r="B453" s="114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</row>
    <row r="454" spans="2:19">
      <c r="B454" s="114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</row>
    <row r="455" spans="2:19">
      <c r="B455" s="114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</row>
    <row r="456" spans="2:19">
      <c r="B456" s="114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</row>
    <row r="457" spans="2:19">
      <c r="B457" s="114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</row>
    <row r="458" spans="2:19">
      <c r="B458" s="114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</row>
    <row r="459" spans="2:19">
      <c r="B459" s="114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</row>
    <row r="460" spans="2:19">
      <c r="B460" s="114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</row>
    <row r="461" spans="2:19">
      <c r="B461" s="114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</row>
    <row r="462" spans="2:19">
      <c r="B462" s="114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</row>
    <row r="463" spans="2:19">
      <c r="B463" s="114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</row>
    <row r="464" spans="2:19">
      <c r="B464" s="114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</row>
    <row r="465" spans="2:19">
      <c r="B465" s="114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</row>
    <row r="466" spans="2:19">
      <c r="B466" s="114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</row>
    <row r="467" spans="2:19">
      <c r="B467" s="114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</row>
    <row r="468" spans="2:19">
      <c r="B468" s="114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</row>
    <row r="469" spans="2:19">
      <c r="B469" s="114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</row>
    <row r="470" spans="2:19">
      <c r="B470" s="114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</row>
    <row r="471" spans="2:19">
      <c r="B471" s="114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</row>
    <row r="472" spans="2:19">
      <c r="B472" s="114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</row>
    <row r="473" spans="2:19">
      <c r="B473" s="114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</row>
    <row r="474" spans="2:19">
      <c r="B474" s="114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</row>
    <row r="475" spans="2:19">
      <c r="B475" s="114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</row>
    <row r="476" spans="2:19">
      <c r="B476" s="114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</row>
    <row r="477" spans="2:19">
      <c r="B477" s="114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</row>
    <row r="478" spans="2:19">
      <c r="B478" s="114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</row>
    <row r="479" spans="2:19">
      <c r="B479" s="114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</row>
    <row r="480" spans="2:19">
      <c r="B480" s="114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</row>
    <row r="481" spans="2:19">
      <c r="B481" s="114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</row>
    <row r="482" spans="2:19">
      <c r="B482" s="114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</row>
    <row r="483" spans="2:19">
      <c r="B483" s="114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</row>
    <row r="484" spans="2:19">
      <c r="B484" s="114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</row>
    <row r="485" spans="2:19">
      <c r="B485" s="114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</row>
    <row r="486" spans="2:19">
      <c r="B486" s="114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</row>
    <row r="487" spans="2:19">
      <c r="B487" s="114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</row>
    <row r="488" spans="2:19">
      <c r="B488" s="114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</row>
    <row r="489" spans="2:19">
      <c r="B489" s="114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</row>
    <row r="490" spans="2:19">
      <c r="B490" s="114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</row>
    <row r="491" spans="2:19">
      <c r="B491" s="114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</row>
    <row r="492" spans="2:19">
      <c r="B492" s="114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</row>
    <row r="493" spans="2:19">
      <c r="B493" s="114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</row>
    <row r="494" spans="2:19">
      <c r="B494" s="114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</row>
    <row r="495" spans="2:19">
      <c r="B495" s="114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</row>
    <row r="496" spans="2:19">
      <c r="B496" s="114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</row>
    <row r="497" spans="2:19">
      <c r="B497" s="114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</row>
    <row r="498" spans="2:19">
      <c r="B498" s="114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</row>
    <row r="499" spans="2:19">
      <c r="B499" s="114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</row>
    <row r="500" spans="2:19">
      <c r="B500" s="114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</row>
    <row r="501" spans="2:19">
      <c r="B501" s="114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</row>
    <row r="502" spans="2:19">
      <c r="B502" s="114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</row>
    <row r="503" spans="2:19">
      <c r="B503" s="114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</row>
    <row r="504" spans="2:19">
      <c r="B504" s="114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</row>
    <row r="505" spans="2:19">
      <c r="B505" s="114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</row>
    <row r="506" spans="2:19">
      <c r="B506" s="114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</row>
    <row r="507" spans="2:19">
      <c r="B507" s="114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</row>
    <row r="508" spans="2:19">
      <c r="B508" s="114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</row>
    <row r="509" spans="2:19">
      <c r="B509" s="114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</row>
    <row r="510" spans="2:19">
      <c r="B510" s="114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</row>
    <row r="511" spans="2:19">
      <c r="B511" s="114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</row>
    <row r="512" spans="2:19">
      <c r="B512" s="114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</row>
    <row r="513" spans="2:19">
      <c r="B513" s="114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</row>
    <row r="514" spans="2:19">
      <c r="B514" s="114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</row>
    <row r="515" spans="2:19">
      <c r="B515" s="114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</row>
    <row r="516" spans="2:19">
      <c r="B516" s="114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</row>
    <row r="517" spans="2:19">
      <c r="B517" s="114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</row>
    <row r="518" spans="2:19">
      <c r="B518" s="114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</row>
    <row r="519" spans="2:19">
      <c r="B519" s="114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</row>
    <row r="520" spans="2:19">
      <c r="B520" s="114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</row>
    <row r="521" spans="2:19">
      <c r="B521" s="114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</row>
    <row r="522" spans="2:19">
      <c r="B522" s="114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</row>
    <row r="523" spans="2:19">
      <c r="B523" s="114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</row>
    <row r="524" spans="2:19">
      <c r="B524" s="114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</row>
    <row r="525" spans="2:19">
      <c r="B525" s="114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</row>
    <row r="526" spans="2:19">
      <c r="B526" s="114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</row>
    <row r="527" spans="2:19">
      <c r="B527" s="114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</row>
    <row r="528" spans="2:19">
      <c r="B528" s="114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</row>
    <row r="529" spans="2:19">
      <c r="B529" s="114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</row>
    <row r="530" spans="2:19">
      <c r="B530" s="114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</row>
    <row r="531" spans="2:19">
      <c r="B531" s="114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</row>
    <row r="532" spans="2:19">
      <c r="B532" s="114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</row>
    <row r="533" spans="2:19">
      <c r="B533" s="114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</row>
    <row r="534" spans="2:19">
      <c r="B534" s="114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</row>
    <row r="535" spans="2:19">
      <c r="B535" s="114"/>
      <c r="C535" s="114"/>
      <c r="D535" s="114"/>
      <c r="E535" s="114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</row>
    <row r="536" spans="2:19">
      <c r="B536" s="114"/>
      <c r="C536" s="114"/>
      <c r="D536" s="114"/>
      <c r="E536" s="114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</row>
    <row r="537" spans="2:19">
      <c r="B537" s="114"/>
      <c r="C537" s="114"/>
      <c r="D537" s="114"/>
      <c r="E537" s="114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</row>
    <row r="538" spans="2:19">
      <c r="B538" s="122"/>
      <c r="C538" s="114"/>
      <c r="D538" s="114"/>
      <c r="E538" s="114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</row>
    <row r="539" spans="2:19">
      <c r="B539" s="122"/>
      <c r="C539" s="114"/>
      <c r="D539" s="114"/>
      <c r="E539" s="114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</row>
    <row r="540" spans="2:19">
      <c r="B540" s="123"/>
      <c r="C540" s="114"/>
      <c r="D540" s="114"/>
      <c r="E540" s="114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</row>
    <row r="541" spans="2:19">
      <c r="B541" s="114"/>
      <c r="C541" s="114"/>
      <c r="D541" s="114"/>
      <c r="E541" s="114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</row>
    <row r="542" spans="2:19">
      <c r="B542" s="114"/>
      <c r="C542" s="114"/>
      <c r="D542" s="114"/>
      <c r="E542" s="114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</row>
    <row r="543" spans="2:19">
      <c r="B543" s="114"/>
      <c r="C543" s="114"/>
      <c r="D543" s="114"/>
      <c r="E543" s="114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</row>
    <row r="544" spans="2:19">
      <c r="B544" s="114"/>
      <c r="C544" s="114"/>
      <c r="D544" s="114"/>
      <c r="E544" s="114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</row>
    <row r="545" spans="2:19">
      <c r="B545" s="114"/>
      <c r="C545" s="114"/>
      <c r="D545" s="114"/>
      <c r="E545" s="114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</row>
    <row r="546" spans="2:19">
      <c r="B546" s="114"/>
      <c r="C546" s="114"/>
      <c r="D546" s="114"/>
      <c r="E546" s="114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</row>
    <row r="547" spans="2:19">
      <c r="B547" s="114"/>
      <c r="C547" s="114"/>
      <c r="D547" s="114"/>
      <c r="E547" s="114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</row>
    <row r="548" spans="2:19">
      <c r="B548" s="114"/>
      <c r="C548" s="114"/>
      <c r="D548" s="114"/>
      <c r="E548" s="114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</row>
    <row r="549" spans="2:19">
      <c r="B549" s="114"/>
      <c r="C549" s="114"/>
      <c r="D549" s="114"/>
      <c r="E549" s="114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</row>
    <row r="550" spans="2:19">
      <c r="B550" s="114"/>
      <c r="C550" s="114"/>
      <c r="D550" s="114"/>
      <c r="E550" s="114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</row>
    <row r="551" spans="2:19">
      <c r="B551" s="114"/>
      <c r="C551" s="114"/>
      <c r="D551" s="114"/>
      <c r="E551" s="114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</row>
    <row r="552" spans="2:19">
      <c r="B552" s="114"/>
      <c r="C552" s="114"/>
      <c r="D552" s="114"/>
      <c r="E552" s="114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</row>
    <row r="553" spans="2:19">
      <c r="B553" s="114"/>
      <c r="C553" s="114"/>
      <c r="D553" s="114"/>
      <c r="E553" s="114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</row>
    <row r="554" spans="2:19">
      <c r="B554" s="114"/>
      <c r="C554" s="114"/>
      <c r="D554" s="114"/>
      <c r="E554" s="114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</row>
    <row r="555" spans="2:19">
      <c r="B555" s="114"/>
      <c r="C555" s="114"/>
      <c r="D555" s="114"/>
      <c r="E555" s="114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</row>
    <row r="556" spans="2:19">
      <c r="B556" s="114"/>
      <c r="C556" s="114"/>
      <c r="D556" s="114"/>
      <c r="E556" s="114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</row>
    <row r="557" spans="2:19">
      <c r="B557" s="114"/>
      <c r="C557" s="114"/>
      <c r="D557" s="114"/>
      <c r="E557" s="114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</row>
    <row r="558" spans="2:19">
      <c r="B558" s="114"/>
      <c r="C558" s="114"/>
      <c r="D558" s="114"/>
      <c r="E558" s="114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</row>
    <row r="559" spans="2:19">
      <c r="B559" s="114"/>
      <c r="C559" s="114"/>
      <c r="D559" s="114"/>
      <c r="E559" s="114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</row>
    <row r="560" spans="2:19">
      <c r="B560" s="114"/>
      <c r="C560" s="114"/>
      <c r="D560" s="114"/>
      <c r="E560" s="114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</row>
    <row r="561" spans="2:19">
      <c r="B561" s="114"/>
      <c r="C561" s="114"/>
      <c r="D561" s="114"/>
      <c r="E561" s="114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</row>
    <row r="562" spans="2:19">
      <c r="B562" s="114"/>
      <c r="C562" s="114"/>
      <c r="D562" s="114"/>
      <c r="E562" s="114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</row>
    <row r="563" spans="2:19">
      <c r="B563" s="114"/>
      <c r="C563" s="114"/>
      <c r="D563" s="114"/>
      <c r="E563" s="114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</row>
    <row r="564" spans="2:19">
      <c r="B564" s="114"/>
      <c r="C564" s="114"/>
      <c r="D564" s="114"/>
      <c r="E564" s="114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</row>
    <row r="565" spans="2:19">
      <c r="B565" s="114"/>
      <c r="C565" s="114"/>
      <c r="D565" s="114"/>
      <c r="E565" s="114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</row>
    <row r="566" spans="2:19">
      <c r="B566" s="114"/>
      <c r="C566" s="114"/>
      <c r="D566" s="114"/>
      <c r="E566" s="114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</row>
    <row r="567" spans="2:19">
      <c r="B567" s="114"/>
      <c r="C567" s="114"/>
      <c r="D567" s="114"/>
      <c r="E567" s="114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</row>
    <row r="568" spans="2:19">
      <c r="B568" s="114"/>
      <c r="C568" s="114"/>
      <c r="D568" s="114"/>
      <c r="E568" s="114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</row>
    <row r="569" spans="2:19">
      <c r="B569" s="114"/>
      <c r="C569" s="114"/>
      <c r="D569" s="114"/>
      <c r="E569" s="114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</row>
    <row r="570" spans="2:19">
      <c r="B570" s="114"/>
      <c r="C570" s="114"/>
      <c r="D570" s="114"/>
      <c r="E570" s="114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</row>
    <row r="571" spans="2:19">
      <c r="B571" s="114"/>
      <c r="C571" s="114"/>
      <c r="D571" s="114"/>
      <c r="E571" s="114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</row>
    <row r="572" spans="2:19">
      <c r="B572" s="114"/>
      <c r="C572" s="114"/>
      <c r="D572" s="114"/>
      <c r="E572" s="114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</row>
    <row r="573" spans="2:19">
      <c r="B573" s="114"/>
      <c r="C573" s="114"/>
      <c r="D573" s="114"/>
      <c r="E573" s="114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</row>
    <row r="574" spans="2:19">
      <c r="B574" s="114"/>
      <c r="C574" s="114"/>
      <c r="D574" s="114"/>
      <c r="E574" s="114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</row>
    <row r="575" spans="2:19">
      <c r="B575" s="114"/>
      <c r="C575" s="114"/>
      <c r="D575" s="114"/>
      <c r="E575" s="114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</row>
    <row r="576" spans="2:19">
      <c r="B576" s="114"/>
      <c r="C576" s="114"/>
      <c r="D576" s="114"/>
      <c r="E576" s="114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</row>
    <row r="577" spans="2:19">
      <c r="B577" s="114"/>
      <c r="C577" s="114"/>
      <c r="D577" s="114"/>
      <c r="E577" s="114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</row>
    <row r="578" spans="2:19">
      <c r="B578" s="114"/>
      <c r="C578" s="114"/>
      <c r="D578" s="114"/>
      <c r="E578" s="114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</row>
    <row r="579" spans="2:19">
      <c r="B579" s="114"/>
      <c r="C579" s="114"/>
      <c r="D579" s="114"/>
      <c r="E579" s="114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</row>
    <row r="580" spans="2:19">
      <c r="B580" s="114"/>
      <c r="C580" s="114"/>
      <c r="D580" s="114"/>
      <c r="E580" s="114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</row>
    <row r="581" spans="2:19">
      <c r="B581" s="114"/>
      <c r="C581" s="114"/>
      <c r="D581" s="114"/>
      <c r="E581" s="114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</row>
    <row r="582" spans="2:19">
      <c r="B582" s="114"/>
      <c r="C582" s="114"/>
      <c r="D582" s="114"/>
      <c r="E582" s="114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</row>
    <row r="583" spans="2:19">
      <c r="B583" s="114"/>
      <c r="C583" s="114"/>
      <c r="D583" s="114"/>
      <c r="E583" s="114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</row>
    <row r="584" spans="2:19">
      <c r="B584" s="114"/>
      <c r="C584" s="114"/>
      <c r="D584" s="114"/>
      <c r="E584" s="114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</row>
    <row r="585" spans="2:19">
      <c r="B585" s="114"/>
      <c r="C585" s="114"/>
      <c r="D585" s="114"/>
      <c r="E585" s="114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</row>
    <row r="586" spans="2:19">
      <c r="B586" s="114"/>
      <c r="C586" s="114"/>
      <c r="D586" s="114"/>
      <c r="E586" s="114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</row>
    <row r="587" spans="2:19">
      <c r="B587" s="114"/>
      <c r="C587" s="114"/>
      <c r="D587" s="114"/>
      <c r="E587" s="114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</row>
    <row r="588" spans="2:19">
      <c r="B588" s="114"/>
      <c r="C588" s="114"/>
      <c r="D588" s="114"/>
      <c r="E588" s="114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</row>
    <row r="589" spans="2:19">
      <c r="B589" s="114"/>
      <c r="C589" s="114"/>
      <c r="D589" s="114"/>
      <c r="E589" s="114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</row>
    <row r="590" spans="2:19">
      <c r="B590" s="114"/>
      <c r="C590" s="114"/>
      <c r="D590" s="114"/>
      <c r="E590" s="114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</row>
    <row r="591" spans="2:19">
      <c r="B591" s="114"/>
      <c r="C591" s="114"/>
      <c r="D591" s="114"/>
      <c r="E591" s="114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</row>
    <row r="592" spans="2:19">
      <c r="B592" s="114"/>
      <c r="C592" s="114"/>
      <c r="D592" s="114"/>
      <c r="E592" s="114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</row>
    <row r="593" spans="2:19">
      <c r="B593" s="114"/>
      <c r="C593" s="114"/>
      <c r="D593" s="114"/>
      <c r="E593" s="114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</row>
    <row r="594" spans="2:19">
      <c r="B594" s="114"/>
      <c r="C594" s="114"/>
      <c r="D594" s="114"/>
      <c r="E594" s="114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</row>
    <row r="595" spans="2:19">
      <c r="B595" s="114"/>
      <c r="C595" s="114"/>
      <c r="D595" s="114"/>
      <c r="E595" s="114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</row>
    <row r="596" spans="2:19">
      <c r="B596" s="114"/>
      <c r="C596" s="114"/>
      <c r="D596" s="114"/>
      <c r="E596" s="114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</row>
    <row r="597" spans="2:19">
      <c r="B597" s="114"/>
      <c r="C597" s="114"/>
      <c r="D597" s="114"/>
      <c r="E597" s="114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</row>
    <row r="598" spans="2:19">
      <c r="B598" s="114"/>
      <c r="C598" s="114"/>
      <c r="D598" s="114"/>
      <c r="E598" s="114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</row>
    <row r="599" spans="2:19">
      <c r="B599" s="114"/>
      <c r="C599" s="114"/>
      <c r="D599" s="114"/>
      <c r="E599" s="114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</row>
    <row r="600" spans="2:19">
      <c r="B600" s="114"/>
      <c r="C600" s="114"/>
      <c r="D600" s="114"/>
      <c r="E600" s="114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</row>
    <row r="601" spans="2:19">
      <c r="B601" s="114"/>
      <c r="C601" s="114"/>
      <c r="D601" s="114"/>
      <c r="E601" s="114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</row>
    <row r="602" spans="2:19">
      <c r="B602" s="114"/>
      <c r="C602" s="114"/>
      <c r="D602" s="114"/>
      <c r="E602" s="114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</row>
    <row r="603" spans="2:19">
      <c r="B603" s="114"/>
      <c r="C603" s="114"/>
      <c r="D603" s="114"/>
      <c r="E603" s="114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</row>
    <row r="604" spans="2:19">
      <c r="B604" s="114"/>
      <c r="C604" s="114"/>
      <c r="D604" s="114"/>
      <c r="E604" s="114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</row>
    <row r="605" spans="2:19">
      <c r="B605" s="114"/>
      <c r="C605" s="114"/>
      <c r="D605" s="114"/>
      <c r="E605" s="114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</row>
    <row r="606" spans="2:19">
      <c r="B606" s="114"/>
      <c r="C606" s="114"/>
      <c r="D606" s="114"/>
      <c r="E606" s="114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</row>
    <row r="607" spans="2:19">
      <c r="B607" s="114"/>
      <c r="C607" s="114"/>
      <c r="D607" s="114"/>
      <c r="E607" s="114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</row>
    <row r="608" spans="2:19">
      <c r="B608" s="114"/>
      <c r="C608" s="114"/>
      <c r="D608" s="114"/>
      <c r="E608" s="114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</row>
    <row r="609" spans="2:19">
      <c r="B609" s="114"/>
      <c r="C609" s="114"/>
      <c r="D609" s="114"/>
      <c r="E609" s="114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</row>
    <row r="610" spans="2:19">
      <c r="B610" s="114"/>
      <c r="C610" s="114"/>
      <c r="D610" s="114"/>
      <c r="E610" s="114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</row>
    <row r="611" spans="2:19">
      <c r="B611" s="114"/>
      <c r="C611" s="114"/>
      <c r="D611" s="114"/>
      <c r="E611" s="114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</row>
    <row r="612" spans="2:19">
      <c r="B612" s="114"/>
      <c r="C612" s="114"/>
      <c r="D612" s="114"/>
      <c r="E612" s="114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</row>
    <row r="613" spans="2:19">
      <c r="B613" s="114"/>
      <c r="C613" s="114"/>
      <c r="D613" s="114"/>
      <c r="E613" s="114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</row>
    <row r="614" spans="2:19">
      <c r="B614" s="114"/>
      <c r="C614" s="114"/>
      <c r="D614" s="114"/>
      <c r="E614" s="114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</row>
    <row r="615" spans="2:19">
      <c r="B615" s="114"/>
      <c r="C615" s="114"/>
      <c r="D615" s="114"/>
      <c r="E615" s="114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</row>
    <row r="616" spans="2:19">
      <c r="B616" s="114"/>
      <c r="C616" s="114"/>
      <c r="D616" s="114"/>
      <c r="E616" s="114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</row>
    <row r="617" spans="2:19">
      <c r="B617" s="114"/>
      <c r="C617" s="114"/>
      <c r="D617" s="114"/>
      <c r="E617" s="114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</row>
    <row r="618" spans="2:19">
      <c r="B618" s="114"/>
      <c r="C618" s="114"/>
      <c r="D618" s="114"/>
      <c r="E618" s="114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</row>
    <row r="619" spans="2:19">
      <c r="B619" s="114"/>
      <c r="C619" s="114"/>
      <c r="D619" s="114"/>
      <c r="E619" s="114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</row>
    <row r="620" spans="2:19">
      <c r="B620" s="114"/>
      <c r="C620" s="114"/>
      <c r="D620" s="114"/>
      <c r="E620" s="114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</row>
    <row r="621" spans="2:19">
      <c r="B621" s="114"/>
      <c r="C621" s="114"/>
      <c r="D621" s="114"/>
      <c r="E621" s="114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</row>
    <row r="622" spans="2:19">
      <c r="B622" s="114"/>
      <c r="C622" s="114"/>
      <c r="D622" s="114"/>
      <c r="E622" s="114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</row>
    <row r="623" spans="2:19">
      <c r="B623" s="114"/>
      <c r="C623" s="114"/>
      <c r="D623" s="114"/>
      <c r="E623" s="114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</row>
    <row r="624" spans="2:19">
      <c r="B624" s="114"/>
      <c r="C624" s="114"/>
      <c r="D624" s="114"/>
      <c r="E624" s="114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</row>
    <row r="625" spans="2:19">
      <c r="B625" s="114"/>
      <c r="C625" s="114"/>
      <c r="D625" s="114"/>
      <c r="E625" s="114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</row>
    <row r="626" spans="2:19">
      <c r="B626" s="114"/>
      <c r="C626" s="114"/>
      <c r="D626" s="114"/>
      <c r="E626" s="114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</row>
    <row r="627" spans="2:19">
      <c r="B627" s="114"/>
      <c r="C627" s="114"/>
      <c r="D627" s="114"/>
      <c r="E627" s="114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</row>
    <row r="628" spans="2:19">
      <c r="B628" s="114"/>
      <c r="C628" s="114"/>
      <c r="D628" s="114"/>
      <c r="E628" s="114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</row>
    <row r="629" spans="2:19">
      <c r="B629" s="114"/>
      <c r="C629" s="114"/>
      <c r="D629" s="114"/>
      <c r="E629" s="114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</row>
    <row r="630" spans="2:19">
      <c r="B630" s="114"/>
      <c r="C630" s="114"/>
      <c r="D630" s="114"/>
      <c r="E630" s="114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</row>
    <row r="631" spans="2:19">
      <c r="B631" s="114"/>
      <c r="C631" s="114"/>
      <c r="D631" s="114"/>
      <c r="E631" s="114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</row>
    <row r="632" spans="2:19">
      <c r="B632" s="114"/>
      <c r="C632" s="114"/>
      <c r="D632" s="114"/>
      <c r="E632" s="114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</row>
    <row r="633" spans="2:19">
      <c r="B633" s="114"/>
      <c r="C633" s="114"/>
      <c r="D633" s="114"/>
      <c r="E633" s="114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</row>
    <row r="634" spans="2:19">
      <c r="B634" s="114"/>
      <c r="C634" s="114"/>
      <c r="D634" s="114"/>
      <c r="E634" s="114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</row>
    <row r="635" spans="2:19">
      <c r="B635" s="114"/>
      <c r="C635" s="114"/>
      <c r="D635" s="114"/>
      <c r="E635" s="114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</row>
    <row r="636" spans="2:19">
      <c r="B636" s="114"/>
      <c r="C636" s="114"/>
      <c r="D636" s="114"/>
      <c r="E636" s="114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</row>
    <row r="637" spans="2:19">
      <c r="B637" s="114"/>
      <c r="C637" s="114"/>
      <c r="D637" s="114"/>
      <c r="E637" s="114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</row>
    <row r="638" spans="2:19">
      <c r="B638" s="114"/>
      <c r="C638" s="114"/>
      <c r="D638" s="114"/>
      <c r="E638" s="114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</row>
    <row r="639" spans="2:19">
      <c r="B639" s="114"/>
      <c r="C639" s="114"/>
      <c r="D639" s="114"/>
      <c r="E639" s="114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</row>
    <row r="640" spans="2:19">
      <c r="B640" s="114"/>
      <c r="C640" s="114"/>
      <c r="D640" s="114"/>
      <c r="E640" s="114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</row>
    <row r="641" spans="2:19">
      <c r="B641" s="114"/>
      <c r="C641" s="114"/>
      <c r="D641" s="114"/>
      <c r="E641" s="114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</row>
    <row r="642" spans="2:19">
      <c r="B642" s="114"/>
      <c r="C642" s="114"/>
      <c r="D642" s="114"/>
      <c r="E642" s="114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</row>
    <row r="643" spans="2:19">
      <c r="B643" s="114"/>
      <c r="C643" s="114"/>
      <c r="D643" s="114"/>
      <c r="E643" s="114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</row>
    <row r="644" spans="2:19">
      <c r="B644" s="114"/>
      <c r="C644" s="114"/>
      <c r="D644" s="114"/>
      <c r="E644" s="114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</row>
    <row r="645" spans="2:19">
      <c r="B645" s="114"/>
      <c r="C645" s="114"/>
      <c r="D645" s="114"/>
      <c r="E645" s="114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</row>
    <row r="646" spans="2:19">
      <c r="B646" s="114"/>
      <c r="C646" s="114"/>
      <c r="D646" s="114"/>
      <c r="E646" s="114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</row>
    <row r="647" spans="2:19">
      <c r="B647" s="114"/>
      <c r="C647" s="114"/>
      <c r="D647" s="114"/>
      <c r="E647" s="114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</row>
    <row r="648" spans="2:19">
      <c r="B648" s="114"/>
      <c r="C648" s="114"/>
      <c r="D648" s="114"/>
      <c r="E648" s="114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</row>
    <row r="649" spans="2:19">
      <c r="B649" s="114"/>
      <c r="C649" s="114"/>
      <c r="D649" s="114"/>
      <c r="E649" s="114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</row>
    <row r="650" spans="2:19">
      <c r="B650" s="114"/>
      <c r="C650" s="114"/>
      <c r="D650" s="114"/>
      <c r="E650" s="114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</row>
    <row r="651" spans="2:19">
      <c r="B651" s="114"/>
      <c r="C651" s="114"/>
      <c r="D651" s="114"/>
      <c r="E651" s="114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</row>
    <row r="652" spans="2:19">
      <c r="B652" s="114"/>
      <c r="C652" s="114"/>
      <c r="D652" s="114"/>
      <c r="E652" s="114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</row>
    <row r="653" spans="2:19">
      <c r="B653" s="114"/>
      <c r="C653" s="114"/>
      <c r="D653" s="114"/>
      <c r="E653" s="114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</row>
    <row r="654" spans="2:19">
      <c r="B654" s="114"/>
      <c r="C654" s="114"/>
      <c r="D654" s="114"/>
      <c r="E654" s="114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</row>
    <row r="655" spans="2:19">
      <c r="B655" s="114"/>
      <c r="C655" s="114"/>
      <c r="D655" s="114"/>
      <c r="E655" s="114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</row>
    <row r="656" spans="2:19">
      <c r="B656" s="114"/>
      <c r="C656" s="114"/>
      <c r="D656" s="114"/>
      <c r="E656" s="114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</row>
    <row r="657" spans="2:19">
      <c r="B657" s="114"/>
      <c r="C657" s="114"/>
      <c r="D657" s="114"/>
      <c r="E657" s="114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</row>
    <row r="658" spans="2:19">
      <c r="B658" s="114"/>
      <c r="C658" s="114"/>
      <c r="D658" s="114"/>
      <c r="E658" s="114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</row>
    <row r="659" spans="2:19">
      <c r="B659" s="114"/>
      <c r="C659" s="114"/>
      <c r="D659" s="114"/>
      <c r="E659" s="114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</row>
    <row r="660" spans="2:19">
      <c r="B660" s="114"/>
      <c r="C660" s="114"/>
      <c r="D660" s="114"/>
      <c r="E660" s="114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</row>
    <row r="661" spans="2:19">
      <c r="B661" s="114"/>
      <c r="C661" s="114"/>
      <c r="D661" s="114"/>
      <c r="E661" s="114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</row>
    <row r="662" spans="2:19">
      <c r="B662" s="114"/>
      <c r="C662" s="114"/>
      <c r="D662" s="114"/>
      <c r="E662" s="114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</row>
    <row r="663" spans="2:19">
      <c r="B663" s="114"/>
      <c r="C663" s="114"/>
      <c r="D663" s="114"/>
      <c r="E663" s="114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</row>
    <row r="664" spans="2:19">
      <c r="B664" s="114"/>
      <c r="C664" s="114"/>
      <c r="D664" s="114"/>
      <c r="E664" s="114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</row>
    <row r="665" spans="2:19">
      <c r="B665" s="114"/>
      <c r="C665" s="114"/>
      <c r="D665" s="114"/>
      <c r="E665" s="114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</row>
    <row r="666" spans="2:19">
      <c r="B666" s="114"/>
      <c r="C666" s="114"/>
      <c r="D666" s="114"/>
      <c r="E666" s="114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</row>
    <row r="667" spans="2:19">
      <c r="B667" s="114"/>
      <c r="C667" s="114"/>
      <c r="D667" s="114"/>
      <c r="E667" s="114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</row>
    <row r="668" spans="2:19">
      <c r="B668" s="114"/>
      <c r="C668" s="114"/>
      <c r="D668" s="114"/>
      <c r="E668" s="114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</row>
  </sheetData>
  <sheetProtection sheet="1" objects="1" scenarios="1"/>
  <mergeCells count="2">
    <mergeCell ref="B6:S6"/>
    <mergeCell ref="B7:S7"/>
  </mergeCells>
  <phoneticPr fontId="3" type="noConversion"/>
  <conditionalFormatting sqref="B12:B37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49.28515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9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855468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134</v>
      </c>
      <c r="C1" s="67" t="s" vm="1">
        <v>207</v>
      </c>
    </row>
    <row r="2" spans="2:49">
      <c r="B2" s="46" t="s">
        <v>133</v>
      </c>
      <c r="C2" s="67" t="s">
        <v>208</v>
      </c>
    </row>
    <row r="3" spans="2:49">
      <c r="B3" s="46" t="s">
        <v>135</v>
      </c>
      <c r="C3" s="67" t="s">
        <v>209</v>
      </c>
    </row>
    <row r="4" spans="2:49">
      <c r="B4" s="46" t="s">
        <v>136</v>
      </c>
      <c r="C4" s="67">
        <v>2144</v>
      </c>
    </row>
    <row r="6" spans="2:49" ht="26.25" customHeight="1">
      <c r="B6" s="129" t="s">
        <v>161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1"/>
    </row>
    <row r="7" spans="2:49" ht="26.25" customHeight="1">
      <c r="B7" s="129" t="s">
        <v>84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1"/>
    </row>
    <row r="8" spans="2:49" s="3" customFormat="1" ht="78.75">
      <c r="B8" s="21" t="s">
        <v>108</v>
      </c>
      <c r="C8" s="29" t="s">
        <v>42</v>
      </c>
      <c r="D8" s="29" t="s">
        <v>110</v>
      </c>
      <c r="E8" s="29" t="s">
        <v>109</v>
      </c>
      <c r="F8" s="29" t="s">
        <v>61</v>
      </c>
      <c r="G8" s="29" t="s">
        <v>95</v>
      </c>
      <c r="H8" s="29" t="s">
        <v>185</v>
      </c>
      <c r="I8" s="29" t="s">
        <v>184</v>
      </c>
      <c r="J8" s="29" t="s">
        <v>103</v>
      </c>
      <c r="K8" s="29" t="s">
        <v>54</v>
      </c>
      <c r="L8" s="29" t="s">
        <v>137</v>
      </c>
      <c r="M8" s="30" t="s">
        <v>139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192</v>
      </c>
      <c r="I9" s="31"/>
      <c r="J9" s="31" t="s">
        <v>188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19" t="s">
        <v>28</v>
      </c>
      <c r="C11" s="73"/>
      <c r="D11" s="73"/>
      <c r="E11" s="73"/>
      <c r="F11" s="73"/>
      <c r="G11" s="73"/>
      <c r="H11" s="83"/>
      <c r="I11" s="83"/>
      <c r="J11" s="120">
        <v>0</v>
      </c>
      <c r="K11" s="73"/>
      <c r="L11" s="121">
        <v>0</v>
      </c>
      <c r="M11" s="121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92"/>
      <c r="C12" s="73"/>
      <c r="D12" s="73"/>
      <c r="E12" s="73"/>
      <c r="F12" s="73"/>
      <c r="G12" s="73"/>
      <c r="H12" s="83"/>
      <c r="I12" s="83"/>
      <c r="J12" s="73"/>
      <c r="K12" s="73"/>
      <c r="L12" s="84"/>
      <c r="M12" s="73"/>
    </row>
    <row r="13" spans="2:49">
      <c r="B13" s="89"/>
      <c r="C13" s="71"/>
      <c r="D13" s="71"/>
      <c r="E13" s="71"/>
      <c r="F13" s="71"/>
      <c r="G13" s="71"/>
      <c r="H13" s="80"/>
      <c r="I13" s="80"/>
      <c r="J13" s="71"/>
      <c r="K13" s="71"/>
      <c r="L13" s="81"/>
      <c r="M13" s="71"/>
    </row>
    <row r="14" spans="2:49">
      <c r="B14" s="76"/>
      <c r="C14" s="73"/>
      <c r="D14" s="86"/>
      <c r="E14" s="73"/>
      <c r="F14" s="86"/>
      <c r="G14" s="86"/>
      <c r="H14" s="83"/>
      <c r="I14" s="83"/>
      <c r="J14" s="73"/>
      <c r="K14" s="73"/>
      <c r="L14" s="84"/>
      <c r="M14" s="73"/>
    </row>
    <row r="15" spans="2:4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4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>
      <c r="B18" s="116" t="s">
        <v>200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>
      <c r="B19" s="116" t="s">
        <v>104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>
      <c r="B20" s="116" t="s">
        <v>183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>
      <c r="B21" s="116" t="s">
        <v>191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2:13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</row>
    <row r="113" spans="2:13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</row>
    <row r="114" spans="2:13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</row>
    <row r="115" spans="2:13">
      <c r="B115" s="114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</row>
    <row r="116" spans="2:13">
      <c r="B116" s="114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</row>
    <row r="117" spans="2:13">
      <c r="B117" s="114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</row>
    <row r="118" spans="2:13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</row>
    <row r="119" spans="2:13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</row>
    <row r="120" spans="2:13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</row>
    <row r="121" spans="2:13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</row>
    <row r="122" spans="2:13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</row>
    <row r="123" spans="2:13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</row>
    <row r="124" spans="2:13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</row>
    <row r="125" spans="2:13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</row>
    <row r="126" spans="2:13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</row>
    <row r="127" spans="2:13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</row>
    <row r="128" spans="2:13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</row>
    <row r="129" spans="2:13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</row>
    <row r="130" spans="2:13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</row>
    <row r="131" spans="2:13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</row>
    <row r="132" spans="2:13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</row>
    <row r="133" spans="2:13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</row>
    <row r="134" spans="2:13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</row>
    <row r="135" spans="2:13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2:13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  <row r="137" spans="2:13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</row>
    <row r="138" spans="2:13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</row>
    <row r="139" spans="2:13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</row>
    <row r="140" spans="2:13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</row>
    <row r="141" spans="2:13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</row>
    <row r="142" spans="2:13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</row>
    <row r="143" spans="2:13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</row>
    <row r="144" spans="2:13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</row>
    <row r="145" spans="2:13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</row>
    <row r="146" spans="2:13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</row>
    <row r="147" spans="2:13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</row>
    <row r="148" spans="2:13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</row>
    <row r="149" spans="2:13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</row>
    <row r="150" spans="2:13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</row>
    <row r="151" spans="2:13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</row>
    <row r="152" spans="2:13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</row>
    <row r="153" spans="2:13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</row>
    <row r="154" spans="2:13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</row>
    <row r="155" spans="2:13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</row>
    <row r="156" spans="2:13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</row>
    <row r="157" spans="2:13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</row>
    <row r="158" spans="2:13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</row>
    <row r="159" spans="2:13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</row>
    <row r="160" spans="2:13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</row>
    <row r="161" spans="2:13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</row>
    <row r="162" spans="2:13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</row>
    <row r="163" spans="2:13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</row>
    <row r="164" spans="2:13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</row>
    <row r="165" spans="2:13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</row>
    <row r="166" spans="2:13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</row>
    <row r="167" spans="2:13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</row>
    <row r="168" spans="2:13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</row>
    <row r="169" spans="2:13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</row>
    <row r="170" spans="2:13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</row>
    <row r="171" spans="2:13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</row>
    <row r="172" spans="2:13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</row>
    <row r="173" spans="2:13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</row>
    <row r="174" spans="2:13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</row>
    <row r="175" spans="2:13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</row>
    <row r="176" spans="2:13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</row>
    <row r="177" spans="2:13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</row>
    <row r="178" spans="2:13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</row>
    <row r="179" spans="2:13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</row>
    <row r="180" spans="2:13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</row>
    <row r="181" spans="2:13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</row>
    <row r="182" spans="2:13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</row>
    <row r="183" spans="2:13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</row>
    <row r="184" spans="2:13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</row>
    <row r="185" spans="2:13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</row>
    <row r="186" spans="2:13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</row>
    <row r="187" spans="2:13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</row>
    <row r="188" spans="2:13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</row>
    <row r="189" spans="2:13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</row>
    <row r="190" spans="2:13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</row>
    <row r="191" spans="2:13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</row>
    <row r="192" spans="2:13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</row>
    <row r="193" spans="2:13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</row>
    <row r="194" spans="2:13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</row>
    <row r="195" spans="2:13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</row>
    <row r="196" spans="2:13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</row>
    <row r="197" spans="2:13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</row>
    <row r="198" spans="2:13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</row>
    <row r="199" spans="2:13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</row>
    <row r="200" spans="2:13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</row>
    <row r="201" spans="2:13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</row>
    <row r="202" spans="2:13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</row>
    <row r="203" spans="2:13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</row>
    <row r="204" spans="2:13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</row>
    <row r="205" spans="2:13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</row>
    <row r="206" spans="2:13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</row>
    <row r="207" spans="2:13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</row>
    <row r="208" spans="2:13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</row>
    <row r="209" spans="2:13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</row>
    <row r="210" spans="2:13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</row>
    <row r="211" spans="2:13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</row>
    <row r="212" spans="2:13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</row>
    <row r="213" spans="2:13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</row>
    <row r="214" spans="2:13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</row>
    <row r="215" spans="2:13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</row>
    <row r="216" spans="2:13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</row>
    <row r="217" spans="2:13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</row>
    <row r="218" spans="2:13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</row>
    <row r="219" spans="2:13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</row>
    <row r="220" spans="2:13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</row>
    <row r="221" spans="2:13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</row>
    <row r="222" spans="2:13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</row>
    <row r="223" spans="2:13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</row>
    <row r="224" spans="2:13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</row>
    <row r="225" spans="2:13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</row>
    <row r="226" spans="2:13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</row>
    <row r="227" spans="2:13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</row>
    <row r="228" spans="2:13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</row>
    <row r="229" spans="2:13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</row>
    <row r="230" spans="2:13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</row>
    <row r="231" spans="2:13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</row>
    <row r="232" spans="2:13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</row>
    <row r="233" spans="2:13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</row>
    <row r="234" spans="2:13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</row>
    <row r="235" spans="2:13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</row>
    <row r="236" spans="2:13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</row>
    <row r="237" spans="2:13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</row>
    <row r="238" spans="2:13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</row>
    <row r="239" spans="2:13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</row>
    <row r="240" spans="2:13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</row>
    <row r="241" spans="2:13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</row>
    <row r="242" spans="2:13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</row>
    <row r="243" spans="2:13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</row>
    <row r="244" spans="2:13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</row>
    <row r="245" spans="2:13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</row>
    <row r="246" spans="2:13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</row>
    <row r="247" spans="2:13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</row>
    <row r="248" spans="2:13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</row>
    <row r="249" spans="2:13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</row>
    <row r="250" spans="2:13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</row>
    <row r="251" spans="2:13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</row>
    <row r="252" spans="2:13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</row>
    <row r="253" spans="2:13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</row>
    <row r="254" spans="2:13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</row>
    <row r="255" spans="2:13">
      <c r="B255" s="114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</row>
    <row r="256" spans="2:13"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</row>
    <row r="257" spans="2:13"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</row>
    <row r="258" spans="2:13"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</row>
    <row r="259" spans="2:13">
      <c r="B259" s="114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</row>
    <row r="260" spans="2:13"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</row>
    <row r="261" spans="2:13"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</row>
    <row r="262" spans="2:13"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</row>
    <row r="263" spans="2:13"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</row>
    <row r="264" spans="2:13"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</row>
    <row r="265" spans="2:13">
      <c r="B265" s="114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</row>
    <row r="266" spans="2:13"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</row>
    <row r="267" spans="2:13">
      <c r="B267" s="114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</row>
    <row r="268" spans="2:13"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</row>
    <row r="269" spans="2:13"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</row>
    <row r="270" spans="2:13"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</row>
    <row r="271" spans="2:13"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</row>
    <row r="272" spans="2:13"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</row>
    <row r="273" spans="2:13"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</row>
    <row r="274" spans="2:13"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</row>
    <row r="275" spans="2:13"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</row>
    <row r="276" spans="2:13"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</row>
    <row r="277" spans="2:13"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</row>
    <row r="278" spans="2:13"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</row>
    <row r="279" spans="2:13">
      <c r="B279" s="114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</row>
    <row r="280" spans="2:13"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</row>
    <row r="281" spans="2:13"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</row>
    <row r="282" spans="2:13">
      <c r="B282" s="114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</row>
    <row r="283" spans="2:13"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</row>
    <row r="284" spans="2:13"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</row>
    <row r="285" spans="2:13">
      <c r="B285" s="114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</row>
    <row r="286" spans="2:13"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</row>
    <row r="287" spans="2:13">
      <c r="B287" s="114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</row>
    <row r="288" spans="2:13">
      <c r="B288" s="114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</row>
    <row r="289" spans="2:13">
      <c r="B289" s="114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</row>
    <row r="290" spans="2:13">
      <c r="B290" s="114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</row>
    <row r="291" spans="2:13"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</row>
    <row r="292" spans="2:13"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</row>
    <row r="293" spans="2:13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</row>
    <row r="294" spans="2:13"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</row>
    <row r="295" spans="2:13"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</row>
    <row r="296" spans="2:13"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</row>
    <row r="297" spans="2:13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</row>
    <row r="298" spans="2:13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</row>
    <row r="299" spans="2:13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</row>
    <row r="300" spans="2:13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</row>
    <row r="301" spans="2:13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</row>
    <row r="302" spans="2:13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134</v>
      </c>
      <c r="C1" s="67" t="s" vm="1">
        <v>207</v>
      </c>
    </row>
    <row r="2" spans="2:11">
      <c r="B2" s="46" t="s">
        <v>133</v>
      </c>
      <c r="C2" s="67" t="s">
        <v>208</v>
      </c>
    </row>
    <row r="3" spans="2:11">
      <c r="B3" s="46" t="s">
        <v>135</v>
      </c>
      <c r="C3" s="67" t="s">
        <v>209</v>
      </c>
    </row>
    <row r="4" spans="2:11">
      <c r="B4" s="46" t="s">
        <v>136</v>
      </c>
      <c r="C4" s="67">
        <v>2144</v>
      </c>
    </row>
    <row r="6" spans="2:11" ht="26.25" customHeight="1">
      <c r="B6" s="129" t="s">
        <v>161</v>
      </c>
      <c r="C6" s="130"/>
      <c r="D6" s="130"/>
      <c r="E6" s="130"/>
      <c r="F6" s="130"/>
      <c r="G6" s="130"/>
      <c r="H6" s="130"/>
      <c r="I6" s="130"/>
      <c r="J6" s="130"/>
      <c r="K6" s="131"/>
    </row>
    <row r="7" spans="2:11" ht="26.25" customHeight="1">
      <c r="B7" s="129" t="s">
        <v>90</v>
      </c>
      <c r="C7" s="130"/>
      <c r="D7" s="130"/>
      <c r="E7" s="130"/>
      <c r="F7" s="130"/>
      <c r="G7" s="130"/>
      <c r="H7" s="130"/>
      <c r="I7" s="130"/>
      <c r="J7" s="130"/>
      <c r="K7" s="131"/>
    </row>
    <row r="8" spans="2:11" s="3" customFormat="1" ht="78.75">
      <c r="B8" s="21" t="s">
        <v>108</v>
      </c>
      <c r="C8" s="29" t="s">
        <v>42</v>
      </c>
      <c r="D8" s="29" t="s">
        <v>95</v>
      </c>
      <c r="E8" s="29" t="s">
        <v>96</v>
      </c>
      <c r="F8" s="29" t="s">
        <v>185</v>
      </c>
      <c r="G8" s="29" t="s">
        <v>184</v>
      </c>
      <c r="H8" s="29" t="s">
        <v>103</v>
      </c>
      <c r="I8" s="29" t="s">
        <v>54</v>
      </c>
      <c r="J8" s="29" t="s">
        <v>137</v>
      </c>
      <c r="K8" s="30" t="s">
        <v>139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192</v>
      </c>
      <c r="G9" s="31"/>
      <c r="H9" s="31" t="s">
        <v>188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19" t="s">
        <v>1609</v>
      </c>
      <c r="C11" s="88"/>
      <c r="D11" s="88"/>
      <c r="E11" s="88"/>
      <c r="F11" s="88"/>
      <c r="G11" s="88"/>
      <c r="H11" s="120">
        <v>0</v>
      </c>
      <c r="I11" s="88"/>
      <c r="J11" s="121">
        <v>0</v>
      </c>
      <c r="K11" s="121">
        <v>0</v>
      </c>
    </row>
    <row r="12" spans="2:11" ht="21" customHeight="1">
      <c r="B12" s="116" t="s">
        <v>104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116" t="s">
        <v>183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116" t="s">
        <v>191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6.5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6.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6.5" customHeight="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14"/>
      <c r="C111" s="115"/>
      <c r="D111" s="115"/>
      <c r="E111" s="115"/>
      <c r="F111" s="115"/>
      <c r="G111" s="115"/>
      <c r="H111" s="115"/>
      <c r="I111" s="115"/>
      <c r="J111" s="115"/>
      <c r="K111" s="115"/>
    </row>
    <row r="112" spans="2:11">
      <c r="B112" s="114"/>
      <c r="C112" s="115"/>
      <c r="D112" s="115"/>
      <c r="E112" s="115"/>
      <c r="F112" s="115"/>
      <c r="G112" s="115"/>
      <c r="H112" s="115"/>
      <c r="I112" s="115"/>
      <c r="J112" s="115"/>
      <c r="K112" s="115"/>
    </row>
    <row r="113" spans="2:11"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</row>
    <row r="114" spans="2:11">
      <c r="B114" s="114"/>
      <c r="C114" s="115"/>
      <c r="D114" s="115"/>
      <c r="E114" s="115"/>
      <c r="F114" s="115"/>
      <c r="G114" s="115"/>
      <c r="H114" s="115"/>
      <c r="I114" s="115"/>
      <c r="J114" s="115"/>
      <c r="K114" s="115"/>
    </row>
    <row r="115" spans="2:11">
      <c r="B115" s="114"/>
      <c r="C115" s="115"/>
      <c r="D115" s="115"/>
      <c r="E115" s="115"/>
      <c r="F115" s="115"/>
      <c r="G115" s="115"/>
      <c r="H115" s="115"/>
      <c r="I115" s="115"/>
      <c r="J115" s="115"/>
      <c r="K115" s="115"/>
    </row>
    <row r="116" spans="2:11">
      <c r="B116" s="114"/>
      <c r="C116" s="115"/>
      <c r="D116" s="115"/>
      <c r="E116" s="115"/>
      <c r="F116" s="115"/>
      <c r="G116" s="115"/>
      <c r="H116" s="115"/>
      <c r="I116" s="115"/>
      <c r="J116" s="115"/>
      <c r="K116" s="115"/>
    </row>
    <row r="117" spans="2:11">
      <c r="B117" s="114"/>
      <c r="C117" s="115"/>
      <c r="D117" s="115"/>
      <c r="E117" s="115"/>
      <c r="F117" s="115"/>
      <c r="G117" s="115"/>
      <c r="H117" s="115"/>
      <c r="I117" s="115"/>
      <c r="J117" s="115"/>
      <c r="K117" s="115"/>
    </row>
    <row r="118" spans="2:11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</row>
    <row r="119" spans="2:11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</row>
    <row r="120" spans="2:11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</row>
    <row r="121" spans="2:11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</row>
    <row r="122" spans="2:11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</row>
    <row r="123" spans="2:11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</row>
    <row r="124" spans="2:11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</row>
    <row r="125" spans="2:11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</row>
    <row r="126" spans="2:11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</row>
    <row r="127" spans="2:11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</row>
    <row r="128" spans="2:11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</row>
    <row r="129" spans="2:11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</row>
    <row r="130" spans="2:11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</row>
    <row r="131" spans="2:11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</row>
    <row r="132" spans="2:11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</row>
    <row r="133" spans="2:11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2:11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</row>
    <row r="135" spans="2:11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</row>
    <row r="136" spans="2:11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</row>
    <row r="137" spans="2:11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</row>
    <row r="138" spans="2:11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</row>
    <row r="139" spans="2:11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</row>
    <row r="140" spans="2:11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</row>
    <row r="141" spans="2:11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</row>
    <row r="142" spans="2:11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</row>
    <row r="143" spans="2:11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</row>
    <row r="144" spans="2:11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</row>
    <row r="145" spans="2:11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</row>
    <row r="146" spans="2:11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</row>
    <row r="147" spans="2:11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</row>
    <row r="148" spans="2:11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</row>
    <row r="149" spans="2:11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</row>
    <row r="150" spans="2:11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</row>
    <row r="151" spans="2:11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</row>
    <row r="152" spans="2:11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</row>
    <row r="153" spans="2:11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</row>
    <row r="154" spans="2:11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</row>
    <row r="155" spans="2:11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</row>
    <row r="156" spans="2:11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</row>
    <row r="157" spans="2:11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</row>
    <row r="158" spans="2:11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</row>
    <row r="159" spans="2:11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</row>
    <row r="160" spans="2:11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</row>
    <row r="161" spans="2:11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</row>
    <row r="162" spans="2:11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</row>
    <row r="163" spans="2:11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</row>
    <row r="164" spans="2:11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</row>
    <row r="165" spans="2:11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</row>
    <row r="166" spans="2:11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</row>
    <row r="167" spans="2:11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</row>
    <row r="168" spans="2:11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</row>
    <row r="169" spans="2:11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</row>
    <row r="170" spans="2:11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</row>
    <row r="171" spans="2:11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</row>
    <row r="172" spans="2:11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</row>
    <row r="173" spans="2:11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</row>
    <row r="174" spans="2:11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</row>
    <row r="175" spans="2:11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</row>
    <row r="176" spans="2:11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</row>
    <row r="177" spans="2:11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</row>
    <row r="178" spans="2:11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</row>
    <row r="179" spans="2:11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</row>
    <row r="180" spans="2:11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</row>
    <row r="181" spans="2:11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</row>
    <row r="182" spans="2:11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</row>
    <row r="183" spans="2:11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</row>
    <row r="184" spans="2:11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</row>
    <row r="185" spans="2:11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</row>
    <row r="186" spans="2:11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</row>
    <row r="187" spans="2:11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</row>
    <row r="188" spans="2:11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</row>
    <row r="189" spans="2:11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</row>
    <row r="190" spans="2:11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</row>
    <row r="191" spans="2:11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</row>
    <row r="192" spans="2:11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</row>
    <row r="193" spans="2:11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</row>
    <row r="194" spans="2:11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</row>
    <row r="195" spans="2:11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</row>
    <row r="196" spans="2:11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</row>
    <row r="197" spans="2:11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</row>
    <row r="198" spans="2:11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</row>
    <row r="199" spans="2:11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</row>
    <row r="200" spans="2:11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</row>
    <row r="201" spans="2:11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</row>
    <row r="202" spans="2:11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</row>
    <row r="203" spans="2:11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</row>
    <row r="204" spans="2:11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</row>
    <row r="205" spans="2:11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</row>
    <row r="206" spans="2:11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</row>
    <row r="207" spans="2:11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</row>
    <row r="208" spans="2:11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</row>
    <row r="209" spans="2:11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</row>
    <row r="210" spans="2:11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</row>
    <row r="211" spans="2:11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</row>
    <row r="212" spans="2:11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</row>
    <row r="213" spans="2:11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</row>
    <row r="214" spans="2:11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</row>
    <row r="215" spans="2:11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</row>
    <row r="216" spans="2:11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</row>
    <row r="217" spans="2:11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</row>
    <row r="218" spans="2:11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</row>
    <row r="219" spans="2:11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</row>
    <row r="220" spans="2:11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</row>
    <row r="221" spans="2:11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</row>
    <row r="222" spans="2:11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</row>
    <row r="223" spans="2:11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</row>
    <row r="224" spans="2:11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</row>
    <row r="225" spans="2:11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</row>
    <row r="226" spans="2:11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</row>
    <row r="227" spans="2:11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</row>
    <row r="228" spans="2:11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</row>
    <row r="229" spans="2:11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</row>
    <row r="230" spans="2:11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</row>
    <row r="231" spans="2:11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</row>
    <row r="232" spans="2:11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</row>
    <row r="233" spans="2:11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</row>
    <row r="234" spans="2:11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</row>
    <row r="235" spans="2:11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</row>
    <row r="236" spans="2:11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</row>
    <row r="237" spans="2:11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</row>
    <row r="238" spans="2:11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</row>
    <row r="239" spans="2:11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</row>
    <row r="240" spans="2:11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</row>
    <row r="241" spans="2:11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</row>
    <row r="242" spans="2:11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</row>
    <row r="243" spans="2:11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</row>
    <row r="244" spans="2:11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</row>
    <row r="245" spans="2:11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</row>
    <row r="246" spans="2:11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</row>
    <row r="247" spans="2:11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</row>
    <row r="248" spans="2:11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</row>
    <row r="249" spans="2:11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</row>
    <row r="250" spans="2:11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</row>
    <row r="251" spans="2:11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</row>
    <row r="252" spans="2:11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</row>
    <row r="253" spans="2:11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</row>
    <row r="254" spans="2:11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</row>
    <row r="255" spans="2:11">
      <c r="B255" s="114"/>
      <c r="C255" s="115"/>
      <c r="D255" s="115"/>
      <c r="E255" s="115"/>
      <c r="F255" s="115"/>
      <c r="G255" s="115"/>
      <c r="H255" s="115"/>
      <c r="I255" s="115"/>
      <c r="J255" s="115"/>
      <c r="K255" s="115"/>
    </row>
    <row r="256" spans="2:11"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</row>
    <row r="257" spans="2:11"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</row>
    <row r="258" spans="2:11"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</row>
    <row r="259" spans="2:11">
      <c r="B259" s="114"/>
      <c r="C259" s="115"/>
      <c r="D259" s="115"/>
      <c r="E259" s="115"/>
      <c r="F259" s="115"/>
      <c r="G259" s="115"/>
      <c r="H259" s="115"/>
      <c r="I259" s="115"/>
      <c r="J259" s="115"/>
      <c r="K259" s="115"/>
    </row>
    <row r="260" spans="2:11"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</row>
    <row r="261" spans="2:11"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</row>
    <row r="262" spans="2:11"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</row>
    <row r="263" spans="2:11"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</row>
    <row r="264" spans="2:11"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</row>
    <row r="265" spans="2:11">
      <c r="B265" s="114"/>
      <c r="C265" s="115"/>
      <c r="D265" s="115"/>
      <c r="E265" s="115"/>
      <c r="F265" s="115"/>
      <c r="G265" s="115"/>
      <c r="H265" s="115"/>
      <c r="I265" s="115"/>
      <c r="J265" s="115"/>
      <c r="K265" s="115"/>
    </row>
    <row r="266" spans="2:11"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</row>
    <row r="267" spans="2:11">
      <c r="B267" s="114"/>
      <c r="C267" s="115"/>
      <c r="D267" s="115"/>
      <c r="E267" s="115"/>
      <c r="F267" s="115"/>
      <c r="G267" s="115"/>
      <c r="H267" s="115"/>
      <c r="I267" s="115"/>
      <c r="J267" s="115"/>
      <c r="K267" s="115"/>
    </row>
    <row r="268" spans="2:11"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</row>
    <row r="269" spans="2:11"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</row>
    <row r="270" spans="2:11"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</row>
    <row r="271" spans="2:11"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</row>
    <row r="272" spans="2:11"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</row>
    <row r="273" spans="2:11"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</row>
    <row r="274" spans="2:11"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</row>
    <row r="275" spans="2:11"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</row>
    <row r="276" spans="2:11"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</row>
    <row r="277" spans="2:11"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</row>
    <row r="278" spans="2:11"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</row>
    <row r="279" spans="2:11">
      <c r="B279" s="114"/>
      <c r="C279" s="115"/>
      <c r="D279" s="115"/>
      <c r="E279" s="115"/>
      <c r="F279" s="115"/>
      <c r="G279" s="115"/>
      <c r="H279" s="115"/>
      <c r="I279" s="115"/>
      <c r="J279" s="115"/>
      <c r="K279" s="115"/>
    </row>
    <row r="280" spans="2:11"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</row>
    <row r="281" spans="2:11"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</row>
    <row r="282" spans="2:11">
      <c r="B282" s="114"/>
      <c r="C282" s="115"/>
      <c r="D282" s="115"/>
      <c r="E282" s="115"/>
      <c r="F282" s="115"/>
      <c r="G282" s="115"/>
      <c r="H282" s="115"/>
      <c r="I282" s="115"/>
      <c r="J282" s="115"/>
      <c r="K282" s="115"/>
    </row>
    <row r="283" spans="2:11"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</row>
    <row r="284" spans="2:11"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</row>
    <row r="285" spans="2:11">
      <c r="B285" s="114"/>
      <c r="C285" s="115"/>
      <c r="D285" s="115"/>
      <c r="E285" s="115"/>
      <c r="F285" s="115"/>
      <c r="G285" s="115"/>
      <c r="H285" s="115"/>
      <c r="I285" s="115"/>
      <c r="J285" s="115"/>
      <c r="K285" s="115"/>
    </row>
    <row r="286" spans="2:11"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</row>
    <row r="287" spans="2:11">
      <c r="B287" s="114"/>
      <c r="C287" s="115"/>
      <c r="D287" s="115"/>
      <c r="E287" s="115"/>
      <c r="F287" s="115"/>
      <c r="G287" s="115"/>
      <c r="H287" s="115"/>
      <c r="I287" s="115"/>
      <c r="J287" s="115"/>
      <c r="K287" s="115"/>
    </row>
    <row r="288" spans="2:11">
      <c r="B288" s="114"/>
      <c r="C288" s="115"/>
      <c r="D288" s="115"/>
      <c r="E288" s="115"/>
      <c r="F288" s="115"/>
      <c r="G288" s="115"/>
      <c r="H288" s="115"/>
      <c r="I288" s="115"/>
      <c r="J288" s="115"/>
      <c r="K288" s="115"/>
    </row>
    <row r="289" spans="2:11">
      <c r="B289" s="114"/>
      <c r="C289" s="115"/>
      <c r="D289" s="115"/>
      <c r="E289" s="115"/>
      <c r="F289" s="115"/>
      <c r="G289" s="115"/>
      <c r="H289" s="115"/>
      <c r="I289" s="115"/>
      <c r="J289" s="115"/>
      <c r="K289" s="115"/>
    </row>
    <row r="290" spans="2:11">
      <c r="B290" s="114"/>
      <c r="C290" s="115"/>
      <c r="D290" s="115"/>
      <c r="E290" s="115"/>
      <c r="F290" s="115"/>
      <c r="G290" s="115"/>
      <c r="H290" s="115"/>
      <c r="I290" s="115"/>
      <c r="J290" s="115"/>
      <c r="K290" s="115"/>
    </row>
    <row r="291" spans="2:11"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</row>
    <row r="292" spans="2:11"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</row>
    <row r="293" spans="2:11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</row>
    <row r="294" spans="2:11"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</row>
    <row r="295" spans="2:11"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</row>
    <row r="296" spans="2:11"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</row>
    <row r="297" spans="2:11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</row>
    <row r="298" spans="2:11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</row>
    <row r="299" spans="2:11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</row>
    <row r="300" spans="2:11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</row>
    <row r="301" spans="2:11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</row>
    <row r="302" spans="2:11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</row>
    <row r="303" spans="2:11">
      <c r="B303" s="114"/>
      <c r="C303" s="115"/>
      <c r="D303" s="115"/>
      <c r="E303" s="115"/>
      <c r="F303" s="115"/>
      <c r="G303" s="115"/>
      <c r="H303" s="115"/>
      <c r="I303" s="115"/>
      <c r="J303" s="115"/>
      <c r="K303" s="115"/>
    </row>
    <row r="304" spans="2:11">
      <c r="B304" s="114"/>
      <c r="C304" s="115"/>
      <c r="D304" s="115"/>
      <c r="E304" s="115"/>
      <c r="F304" s="115"/>
      <c r="G304" s="115"/>
      <c r="H304" s="115"/>
      <c r="I304" s="115"/>
      <c r="J304" s="115"/>
      <c r="K304" s="115"/>
    </row>
    <row r="305" spans="2:11">
      <c r="B305" s="114"/>
      <c r="C305" s="115"/>
      <c r="D305" s="115"/>
      <c r="E305" s="115"/>
      <c r="F305" s="115"/>
      <c r="G305" s="115"/>
      <c r="H305" s="115"/>
      <c r="I305" s="115"/>
      <c r="J305" s="115"/>
      <c r="K305" s="115"/>
    </row>
    <row r="306" spans="2:11">
      <c r="B306" s="114"/>
      <c r="C306" s="115"/>
      <c r="D306" s="115"/>
      <c r="E306" s="115"/>
      <c r="F306" s="115"/>
      <c r="G306" s="115"/>
      <c r="H306" s="115"/>
      <c r="I306" s="115"/>
      <c r="J306" s="115"/>
      <c r="K306" s="115"/>
    </row>
    <row r="307" spans="2:11">
      <c r="B307" s="114"/>
      <c r="C307" s="115"/>
      <c r="D307" s="115"/>
      <c r="E307" s="115"/>
      <c r="F307" s="115"/>
      <c r="G307" s="115"/>
      <c r="H307" s="115"/>
      <c r="I307" s="115"/>
      <c r="J307" s="115"/>
      <c r="K307" s="115"/>
    </row>
    <row r="308" spans="2:11">
      <c r="B308" s="114"/>
      <c r="C308" s="115"/>
      <c r="D308" s="115"/>
      <c r="E308" s="115"/>
      <c r="F308" s="115"/>
      <c r="G308" s="115"/>
      <c r="H308" s="115"/>
      <c r="I308" s="115"/>
      <c r="J308" s="115"/>
      <c r="K308" s="115"/>
    </row>
    <row r="309" spans="2:11">
      <c r="B309" s="114"/>
      <c r="C309" s="115"/>
      <c r="D309" s="115"/>
      <c r="E309" s="115"/>
      <c r="F309" s="115"/>
      <c r="G309" s="115"/>
      <c r="H309" s="115"/>
      <c r="I309" s="115"/>
      <c r="J309" s="115"/>
      <c r="K309" s="115"/>
    </row>
    <row r="310" spans="2:11">
      <c r="B310" s="114"/>
      <c r="C310" s="115"/>
      <c r="D310" s="115"/>
      <c r="E310" s="115"/>
      <c r="F310" s="115"/>
      <c r="G310" s="115"/>
      <c r="H310" s="115"/>
      <c r="I310" s="115"/>
      <c r="J310" s="115"/>
      <c r="K310" s="115"/>
    </row>
    <row r="311" spans="2:11">
      <c r="B311" s="114"/>
      <c r="C311" s="115"/>
      <c r="D311" s="115"/>
      <c r="E311" s="115"/>
      <c r="F311" s="115"/>
      <c r="G311" s="115"/>
      <c r="H311" s="115"/>
      <c r="I311" s="115"/>
      <c r="J311" s="115"/>
      <c r="K311" s="115"/>
    </row>
    <row r="312" spans="2:11">
      <c r="B312" s="114"/>
      <c r="C312" s="115"/>
      <c r="D312" s="115"/>
      <c r="E312" s="115"/>
      <c r="F312" s="115"/>
      <c r="G312" s="115"/>
      <c r="H312" s="115"/>
      <c r="I312" s="115"/>
      <c r="J312" s="115"/>
      <c r="K312" s="115"/>
    </row>
    <row r="313" spans="2:11">
      <c r="B313" s="114"/>
      <c r="C313" s="115"/>
      <c r="D313" s="115"/>
      <c r="E313" s="115"/>
      <c r="F313" s="115"/>
      <c r="G313" s="115"/>
      <c r="H313" s="115"/>
      <c r="I313" s="115"/>
      <c r="J313" s="115"/>
      <c r="K313" s="115"/>
    </row>
    <row r="314" spans="2:11">
      <c r="B314" s="114"/>
      <c r="C314" s="115"/>
      <c r="D314" s="115"/>
      <c r="E314" s="115"/>
      <c r="F314" s="115"/>
      <c r="G314" s="115"/>
      <c r="H314" s="115"/>
      <c r="I314" s="115"/>
      <c r="J314" s="115"/>
      <c r="K314" s="115"/>
    </row>
    <row r="315" spans="2:11">
      <c r="B315" s="114"/>
      <c r="C315" s="115"/>
      <c r="D315" s="115"/>
      <c r="E315" s="115"/>
      <c r="F315" s="115"/>
      <c r="G315" s="115"/>
      <c r="H315" s="115"/>
      <c r="I315" s="115"/>
      <c r="J315" s="115"/>
      <c r="K315" s="115"/>
    </row>
    <row r="316" spans="2:11">
      <c r="B316" s="114"/>
      <c r="C316" s="115"/>
      <c r="D316" s="115"/>
      <c r="E316" s="115"/>
      <c r="F316" s="115"/>
      <c r="G316" s="115"/>
      <c r="H316" s="115"/>
      <c r="I316" s="115"/>
      <c r="J316" s="115"/>
      <c r="K316" s="115"/>
    </row>
    <row r="317" spans="2:11">
      <c r="B317" s="114"/>
      <c r="C317" s="115"/>
      <c r="D317" s="115"/>
      <c r="E317" s="115"/>
      <c r="F317" s="115"/>
      <c r="G317" s="115"/>
      <c r="H317" s="115"/>
      <c r="I317" s="115"/>
      <c r="J317" s="115"/>
      <c r="K317" s="115"/>
    </row>
    <row r="318" spans="2:11">
      <c r="B318" s="114"/>
      <c r="C318" s="115"/>
      <c r="D318" s="115"/>
      <c r="E318" s="115"/>
      <c r="F318" s="115"/>
      <c r="G318" s="115"/>
      <c r="H318" s="115"/>
      <c r="I318" s="115"/>
      <c r="J318" s="115"/>
      <c r="K318" s="115"/>
    </row>
    <row r="319" spans="2:11">
      <c r="B319" s="114"/>
      <c r="C319" s="115"/>
      <c r="D319" s="115"/>
      <c r="E319" s="115"/>
      <c r="F319" s="115"/>
      <c r="G319" s="115"/>
      <c r="H319" s="115"/>
      <c r="I319" s="115"/>
      <c r="J319" s="115"/>
      <c r="K319" s="115"/>
    </row>
    <row r="320" spans="2:11">
      <c r="B320" s="114"/>
      <c r="C320" s="115"/>
      <c r="D320" s="115"/>
      <c r="E320" s="115"/>
      <c r="F320" s="115"/>
      <c r="G320" s="115"/>
      <c r="H320" s="115"/>
      <c r="I320" s="115"/>
      <c r="J320" s="115"/>
      <c r="K320" s="115"/>
    </row>
    <row r="321" spans="2:11">
      <c r="B321" s="114"/>
      <c r="C321" s="115"/>
      <c r="D321" s="115"/>
      <c r="E321" s="115"/>
      <c r="F321" s="115"/>
      <c r="G321" s="115"/>
      <c r="H321" s="115"/>
      <c r="I321" s="115"/>
      <c r="J321" s="115"/>
      <c r="K321" s="115"/>
    </row>
    <row r="322" spans="2:11">
      <c r="B322" s="114"/>
      <c r="C322" s="115"/>
      <c r="D322" s="115"/>
      <c r="E322" s="115"/>
      <c r="F322" s="115"/>
      <c r="G322" s="115"/>
      <c r="H322" s="115"/>
      <c r="I322" s="115"/>
      <c r="J322" s="115"/>
      <c r="K322" s="115"/>
    </row>
    <row r="323" spans="2:11">
      <c r="B323" s="114"/>
      <c r="C323" s="115"/>
      <c r="D323" s="115"/>
      <c r="E323" s="115"/>
      <c r="F323" s="115"/>
      <c r="G323" s="115"/>
      <c r="H323" s="115"/>
      <c r="I323" s="115"/>
      <c r="J323" s="115"/>
      <c r="K323" s="115"/>
    </row>
    <row r="324" spans="2:11">
      <c r="B324" s="114"/>
      <c r="C324" s="115"/>
      <c r="D324" s="115"/>
      <c r="E324" s="115"/>
      <c r="F324" s="115"/>
      <c r="G324" s="115"/>
      <c r="H324" s="115"/>
      <c r="I324" s="115"/>
      <c r="J324" s="115"/>
      <c r="K324" s="115"/>
    </row>
    <row r="325" spans="2:11">
      <c r="B325" s="114"/>
      <c r="C325" s="115"/>
      <c r="D325" s="115"/>
      <c r="E325" s="115"/>
      <c r="F325" s="115"/>
      <c r="G325" s="115"/>
      <c r="H325" s="115"/>
      <c r="I325" s="115"/>
      <c r="J325" s="115"/>
      <c r="K325" s="115"/>
    </row>
    <row r="326" spans="2:11">
      <c r="B326" s="114"/>
      <c r="C326" s="115"/>
      <c r="D326" s="115"/>
      <c r="E326" s="115"/>
      <c r="F326" s="115"/>
      <c r="G326" s="115"/>
      <c r="H326" s="115"/>
      <c r="I326" s="115"/>
      <c r="J326" s="115"/>
      <c r="K326" s="115"/>
    </row>
    <row r="327" spans="2:11">
      <c r="B327" s="114"/>
      <c r="C327" s="115"/>
      <c r="D327" s="115"/>
      <c r="E327" s="115"/>
      <c r="F327" s="115"/>
      <c r="G327" s="115"/>
      <c r="H327" s="115"/>
      <c r="I327" s="115"/>
      <c r="J327" s="115"/>
      <c r="K327" s="115"/>
    </row>
    <row r="328" spans="2:11">
      <c r="B328" s="114"/>
      <c r="C328" s="115"/>
      <c r="D328" s="115"/>
      <c r="E328" s="115"/>
      <c r="F328" s="115"/>
      <c r="G328" s="115"/>
      <c r="H328" s="115"/>
      <c r="I328" s="115"/>
      <c r="J328" s="115"/>
      <c r="K328" s="115"/>
    </row>
    <row r="329" spans="2:11">
      <c r="B329" s="114"/>
      <c r="C329" s="115"/>
      <c r="D329" s="115"/>
      <c r="E329" s="115"/>
      <c r="F329" s="115"/>
      <c r="G329" s="115"/>
      <c r="H329" s="115"/>
      <c r="I329" s="115"/>
      <c r="J329" s="115"/>
      <c r="K329" s="115"/>
    </row>
    <row r="330" spans="2:11">
      <c r="B330" s="114"/>
      <c r="C330" s="115"/>
      <c r="D330" s="115"/>
      <c r="E330" s="115"/>
      <c r="F330" s="115"/>
      <c r="G330" s="115"/>
      <c r="H330" s="115"/>
      <c r="I330" s="115"/>
      <c r="J330" s="115"/>
      <c r="K330" s="115"/>
    </row>
    <row r="331" spans="2:11">
      <c r="B331" s="114"/>
      <c r="C331" s="115"/>
      <c r="D331" s="115"/>
      <c r="E331" s="115"/>
      <c r="F331" s="115"/>
      <c r="G331" s="115"/>
      <c r="H331" s="115"/>
      <c r="I331" s="115"/>
      <c r="J331" s="115"/>
      <c r="K331" s="115"/>
    </row>
    <row r="332" spans="2:11">
      <c r="B332" s="114"/>
      <c r="C332" s="115"/>
      <c r="D332" s="115"/>
      <c r="E332" s="115"/>
      <c r="F332" s="115"/>
      <c r="G332" s="115"/>
      <c r="H332" s="115"/>
      <c r="I332" s="115"/>
      <c r="J332" s="115"/>
      <c r="K332" s="115"/>
    </row>
    <row r="333" spans="2:11">
      <c r="B333" s="114"/>
      <c r="C333" s="115"/>
      <c r="D333" s="115"/>
      <c r="E333" s="115"/>
      <c r="F333" s="115"/>
      <c r="G333" s="115"/>
      <c r="H333" s="115"/>
      <c r="I333" s="115"/>
      <c r="J333" s="115"/>
      <c r="K333" s="115"/>
    </row>
    <row r="334" spans="2:11">
      <c r="B334" s="114"/>
      <c r="C334" s="115"/>
      <c r="D334" s="115"/>
      <c r="E334" s="115"/>
      <c r="F334" s="115"/>
      <c r="G334" s="115"/>
      <c r="H334" s="115"/>
      <c r="I334" s="115"/>
      <c r="J334" s="115"/>
      <c r="K334" s="115"/>
    </row>
    <row r="335" spans="2:11">
      <c r="B335" s="114"/>
      <c r="C335" s="115"/>
      <c r="D335" s="115"/>
      <c r="E335" s="115"/>
      <c r="F335" s="115"/>
      <c r="G335" s="115"/>
      <c r="H335" s="115"/>
      <c r="I335" s="115"/>
      <c r="J335" s="115"/>
      <c r="K335" s="115"/>
    </row>
    <row r="336" spans="2:11">
      <c r="B336" s="114"/>
      <c r="C336" s="115"/>
      <c r="D336" s="115"/>
      <c r="E336" s="115"/>
      <c r="F336" s="115"/>
      <c r="G336" s="115"/>
      <c r="H336" s="115"/>
      <c r="I336" s="115"/>
      <c r="J336" s="115"/>
      <c r="K336" s="115"/>
    </row>
    <row r="337" spans="2:11">
      <c r="B337" s="114"/>
      <c r="C337" s="115"/>
      <c r="D337" s="115"/>
      <c r="E337" s="115"/>
      <c r="F337" s="115"/>
      <c r="G337" s="115"/>
      <c r="H337" s="115"/>
      <c r="I337" s="115"/>
      <c r="J337" s="115"/>
      <c r="K337" s="115"/>
    </row>
    <row r="338" spans="2:11">
      <c r="B338" s="114"/>
      <c r="C338" s="115"/>
      <c r="D338" s="115"/>
      <c r="E338" s="115"/>
      <c r="F338" s="115"/>
      <c r="G338" s="115"/>
      <c r="H338" s="115"/>
      <c r="I338" s="115"/>
      <c r="J338" s="115"/>
      <c r="K338" s="115"/>
    </row>
    <row r="339" spans="2:11">
      <c r="B339" s="114"/>
      <c r="C339" s="115"/>
      <c r="D339" s="115"/>
      <c r="E339" s="115"/>
      <c r="F339" s="115"/>
      <c r="G339" s="115"/>
      <c r="H339" s="115"/>
      <c r="I339" s="115"/>
      <c r="J339" s="115"/>
      <c r="K339" s="115"/>
    </row>
    <row r="340" spans="2:11">
      <c r="B340" s="114"/>
      <c r="C340" s="115"/>
      <c r="D340" s="115"/>
      <c r="E340" s="115"/>
      <c r="F340" s="115"/>
      <c r="G340" s="115"/>
      <c r="H340" s="115"/>
      <c r="I340" s="115"/>
      <c r="J340" s="115"/>
      <c r="K340" s="115"/>
    </row>
    <row r="341" spans="2:11">
      <c r="B341" s="114"/>
      <c r="C341" s="115"/>
      <c r="D341" s="115"/>
      <c r="E341" s="115"/>
      <c r="F341" s="115"/>
      <c r="G341" s="115"/>
      <c r="H341" s="115"/>
      <c r="I341" s="115"/>
      <c r="J341" s="115"/>
      <c r="K341" s="115"/>
    </row>
    <row r="342" spans="2:11">
      <c r="B342" s="114"/>
      <c r="C342" s="115"/>
      <c r="D342" s="115"/>
      <c r="E342" s="115"/>
      <c r="F342" s="115"/>
      <c r="G342" s="115"/>
      <c r="H342" s="115"/>
      <c r="I342" s="115"/>
      <c r="J342" s="115"/>
      <c r="K342" s="115"/>
    </row>
    <row r="343" spans="2:11">
      <c r="B343" s="114"/>
      <c r="C343" s="115"/>
      <c r="D343" s="115"/>
      <c r="E343" s="115"/>
      <c r="F343" s="115"/>
      <c r="G343" s="115"/>
      <c r="H343" s="115"/>
      <c r="I343" s="115"/>
      <c r="J343" s="115"/>
      <c r="K343" s="115"/>
    </row>
    <row r="344" spans="2:11">
      <c r="B344" s="114"/>
      <c r="C344" s="115"/>
      <c r="D344" s="115"/>
      <c r="E344" s="115"/>
      <c r="F344" s="115"/>
      <c r="G344" s="115"/>
      <c r="H344" s="115"/>
      <c r="I344" s="115"/>
      <c r="J344" s="115"/>
      <c r="K344" s="115"/>
    </row>
    <row r="345" spans="2:11">
      <c r="B345" s="114"/>
      <c r="C345" s="115"/>
      <c r="D345" s="115"/>
      <c r="E345" s="115"/>
      <c r="F345" s="115"/>
      <c r="G345" s="115"/>
      <c r="H345" s="115"/>
      <c r="I345" s="115"/>
      <c r="J345" s="115"/>
      <c r="K345" s="115"/>
    </row>
    <row r="346" spans="2:11">
      <c r="B346" s="114"/>
      <c r="C346" s="115"/>
      <c r="D346" s="115"/>
      <c r="E346" s="115"/>
      <c r="F346" s="115"/>
      <c r="G346" s="115"/>
      <c r="H346" s="115"/>
      <c r="I346" s="115"/>
      <c r="J346" s="115"/>
      <c r="K346" s="115"/>
    </row>
    <row r="347" spans="2:11">
      <c r="B347" s="114"/>
      <c r="C347" s="115"/>
      <c r="D347" s="115"/>
      <c r="E347" s="115"/>
      <c r="F347" s="115"/>
      <c r="G347" s="115"/>
      <c r="H347" s="115"/>
      <c r="I347" s="115"/>
      <c r="J347" s="115"/>
      <c r="K347" s="115"/>
    </row>
    <row r="348" spans="2:11">
      <c r="B348" s="114"/>
      <c r="C348" s="115"/>
      <c r="D348" s="115"/>
      <c r="E348" s="115"/>
      <c r="F348" s="115"/>
      <c r="G348" s="115"/>
      <c r="H348" s="115"/>
      <c r="I348" s="115"/>
      <c r="J348" s="115"/>
      <c r="K348" s="115"/>
    </row>
    <row r="349" spans="2:11">
      <c r="B349" s="114"/>
      <c r="C349" s="115"/>
      <c r="D349" s="115"/>
      <c r="E349" s="115"/>
      <c r="F349" s="115"/>
      <c r="G349" s="115"/>
      <c r="H349" s="115"/>
      <c r="I349" s="115"/>
      <c r="J349" s="115"/>
      <c r="K349" s="115"/>
    </row>
    <row r="350" spans="2:11">
      <c r="B350" s="114"/>
      <c r="C350" s="115"/>
      <c r="D350" s="115"/>
      <c r="E350" s="115"/>
      <c r="F350" s="115"/>
      <c r="G350" s="115"/>
      <c r="H350" s="115"/>
      <c r="I350" s="115"/>
      <c r="J350" s="115"/>
      <c r="K350" s="115"/>
    </row>
    <row r="351" spans="2:11">
      <c r="B351" s="114"/>
      <c r="C351" s="115"/>
      <c r="D351" s="115"/>
      <c r="E351" s="115"/>
      <c r="F351" s="115"/>
      <c r="G351" s="115"/>
      <c r="H351" s="115"/>
      <c r="I351" s="115"/>
      <c r="J351" s="115"/>
      <c r="K351" s="115"/>
    </row>
    <row r="352" spans="2:11">
      <c r="B352" s="114"/>
      <c r="C352" s="115"/>
      <c r="D352" s="115"/>
      <c r="E352" s="115"/>
      <c r="F352" s="115"/>
      <c r="G352" s="115"/>
      <c r="H352" s="115"/>
      <c r="I352" s="115"/>
      <c r="J352" s="115"/>
      <c r="K352" s="115"/>
    </row>
    <row r="353" spans="2:11">
      <c r="B353" s="114"/>
      <c r="C353" s="115"/>
      <c r="D353" s="115"/>
      <c r="E353" s="115"/>
      <c r="F353" s="115"/>
      <c r="G353" s="115"/>
      <c r="H353" s="115"/>
      <c r="I353" s="115"/>
      <c r="J353" s="115"/>
      <c r="K353" s="115"/>
    </row>
    <row r="354" spans="2:11">
      <c r="B354" s="114"/>
      <c r="C354" s="115"/>
      <c r="D354" s="115"/>
      <c r="E354" s="115"/>
      <c r="F354" s="115"/>
      <c r="G354" s="115"/>
      <c r="H354" s="115"/>
      <c r="I354" s="115"/>
      <c r="J354" s="115"/>
      <c r="K354" s="115"/>
    </row>
    <row r="355" spans="2:11">
      <c r="B355" s="114"/>
      <c r="C355" s="115"/>
      <c r="D355" s="115"/>
      <c r="E355" s="115"/>
      <c r="F355" s="115"/>
      <c r="G355" s="115"/>
      <c r="H355" s="115"/>
      <c r="I355" s="115"/>
      <c r="J355" s="115"/>
      <c r="K355" s="115"/>
    </row>
    <row r="356" spans="2:11">
      <c r="B356" s="114"/>
      <c r="C356" s="115"/>
      <c r="D356" s="115"/>
      <c r="E356" s="115"/>
      <c r="F356" s="115"/>
      <c r="G356" s="115"/>
      <c r="H356" s="115"/>
      <c r="I356" s="115"/>
      <c r="J356" s="115"/>
      <c r="K356" s="115"/>
    </row>
    <row r="357" spans="2:11">
      <c r="B357" s="114"/>
      <c r="C357" s="115"/>
      <c r="D357" s="115"/>
      <c r="E357" s="115"/>
      <c r="F357" s="115"/>
      <c r="G357" s="115"/>
      <c r="H357" s="115"/>
      <c r="I357" s="115"/>
      <c r="J357" s="115"/>
      <c r="K357" s="115"/>
    </row>
    <row r="358" spans="2:11">
      <c r="B358" s="114"/>
      <c r="C358" s="115"/>
      <c r="D358" s="115"/>
      <c r="E358" s="115"/>
      <c r="F358" s="115"/>
      <c r="G358" s="115"/>
      <c r="H358" s="115"/>
      <c r="I358" s="115"/>
      <c r="J358" s="115"/>
      <c r="K358" s="115"/>
    </row>
    <row r="359" spans="2:11">
      <c r="B359" s="114"/>
      <c r="C359" s="115"/>
      <c r="D359" s="115"/>
      <c r="E359" s="115"/>
      <c r="F359" s="115"/>
      <c r="G359" s="115"/>
      <c r="H359" s="115"/>
      <c r="I359" s="115"/>
      <c r="J359" s="115"/>
      <c r="K359" s="115"/>
    </row>
    <row r="360" spans="2:11">
      <c r="B360" s="114"/>
      <c r="C360" s="115"/>
      <c r="D360" s="115"/>
      <c r="E360" s="115"/>
      <c r="F360" s="115"/>
      <c r="G360" s="115"/>
      <c r="H360" s="115"/>
      <c r="I360" s="115"/>
      <c r="J360" s="115"/>
      <c r="K360" s="115"/>
    </row>
    <row r="361" spans="2:11">
      <c r="B361" s="114"/>
      <c r="C361" s="115"/>
      <c r="D361" s="115"/>
      <c r="E361" s="115"/>
      <c r="F361" s="115"/>
      <c r="G361" s="115"/>
      <c r="H361" s="115"/>
      <c r="I361" s="115"/>
      <c r="J361" s="115"/>
      <c r="K361" s="115"/>
    </row>
    <row r="362" spans="2:11">
      <c r="B362" s="114"/>
      <c r="C362" s="115"/>
      <c r="D362" s="115"/>
      <c r="E362" s="115"/>
      <c r="F362" s="115"/>
      <c r="G362" s="115"/>
      <c r="H362" s="115"/>
      <c r="I362" s="115"/>
      <c r="J362" s="115"/>
      <c r="K362" s="115"/>
    </row>
    <row r="363" spans="2:11">
      <c r="B363" s="114"/>
      <c r="C363" s="115"/>
      <c r="D363" s="115"/>
      <c r="E363" s="115"/>
      <c r="F363" s="115"/>
      <c r="G363" s="115"/>
      <c r="H363" s="115"/>
      <c r="I363" s="115"/>
      <c r="J363" s="115"/>
      <c r="K363" s="115"/>
    </row>
    <row r="364" spans="2:11">
      <c r="B364" s="114"/>
      <c r="C364" s="115"/>
      <c r="D364" s="115"/>
      <c r="E364" s="115"/>
      <c r="F364" s="115"/>
      <c r="G364" s="115"/>
      <c r="H364" s="115"/>
      <c r="I364" s="115"/>
      <c r="J364" s="115"/>
      <c r="K364" s="115"/>
    </row>
    <row r="365" spans="2:11">
      <c r="B365" s="114"/>
      <c r="C365" s="115"/>
      <c r="D365" s="115"/>
      <c r="E365" s="115"/>
      <c r="F365" s="115"/>
      <c r="G365" s="115"/>
      <c r="H365" s="115"/>
      <c r="I365" s="115"/>
      <c r="J365" s="115"/>
      <c r="K365" s="115"/>
    </row>
    <row r="366" spans="2:11">
      <c r="B366" s="114"/>
      <c r="C366" s="115"/>
      <c r="D366" s="115"/>
      <c r="E366" s="115"/>
      <c r="F366" s="115"/>
      <c r="G366" s="115"/>
      <c r="H366" s="115"/>
      <c r="I366" s="115"/>
      <c r="J366" s="115"/>
      <c r="K366" s="115"/>
    </row>
    <row r="367" spans="2:11">
      <c r="B367" s="114"/>
      <c r="C367" s="115"/>
      <c r="D367" s="115"/>
      <c r="E367" s="115"/>
      <c r="F367" s="115"/>
      <c r="G367" s="115"/>
      <c r="H367" s="115"/>
      <c r="I367" s="115"/>
      <c r="J367" s="115"/>
      <c r="K367" s="115"/>
    </row>
    <row r="368" spans="2:11">
      <c r="B368" s="114"/>
      <c r="C368" s="115"/>
      <c r="D368" s="115"/>
      <c r="E368" s="115"/>
      <c r="F368" s="115"/>
      <c r="G368" s="115"/>
      <c r="H368" s="115"/>
      <c r="I368" s="115"/>
      <c r="J368" s="115"/>
      <c r="K368" s="115"/>
    </row>
    <row r="369" spans="2:11">
      <c r="B369" s="114"/>
      <c r="C369" s="115"/>
      <c r="D369" s="115"/>
      <c r="E369" s="115"/>
      <c r="F369" s="115"/>
      <c r="G369" s="115"/>
      <c r="H369" s="115"/>
      <c r="I369" s="115"/>
      <c r="J369" s="115"/>
      <c r="K369" s="115"/>
    </row>
    <row r="370" spans="2:11">
      <c r="B370" s="114"/>
      <c r="C370" s="115"/>
      <c r="D370" s="115"/>
      <c r="E370" s="115"/>
      <c r="F370" s="115"/>
      <c r="G370" s="115"/>
      <c r="H370" s="115"/>
      <c r="I370" s="115"/>
      <c r="J370" s="115"/>
      <c r="K370" s="115"/>
    </row>
    <row r="371" spans="2:11">
      <c r="B371" s="114"/>
      <c r="C371" s="115"/>
      <c r="D371" s="115"/>
      <c r="E371" s="115"/>
      <c r="F371" s="115"/>
      <c r="G371" s="115"/>
      <c r="H371" s="115"/>
      <c r="I371" s="115"/>
      <c r="J371" s="115"/>
      <c r="K371" s="115"/>
    </row>
    <row r="372" spans="2:11">
      <c r="B372" s="114"/>
      <c r="C372" s="115"/>
      <c r="D372" s="115"/>
      <c r="E372" s="115"/>
      <c r="F372" s="115"/>
      <c r="G372" s="115"/>
      <c r="H372" s="115"/>
      <c r="I372" s="115"/>
      <c r="J372" s="115"/>
      <c r="K372" s="115"/>
    </row>
    <row r="373" spans="2:11">
      <c r="B373" s="114"/>
      <c r="C373" s="115"/>
      <c r="D373" s="115"/>
      <c r="E373" s="115"/>
      <c r="F373" s="115"/>
      <c r="G373" s="115"/>
      <c r="H373" s="115"/>
      <c r="I373" s="115"/>
      <c r="J373" s="115"/>
      <c r="K373" s="115"/>
    </row>
    <row r="374" spans="2:11">
      <c r="B374" s="114"/>
      <c r="C374" s="115"/>
      <c r="D374" s="115"/>
      <c r="E374" s="115"/>
      <c r="F374" s="115"/>
      <c r="G374" s="115"/>
      <c r="H374" s="115"/>
      <c r="I374" s="115"/>
      <c r="J374" s="115"/>
      <c r="K374" s="115"/>
    </row>
    <row r="375" spans="2:11">
      <c r="B375" s="114"/>
      <c r="C375" s="115"/>
      <c r="D375" s="115"/>
      <c r="E375" s="115"/>
      <c r="F375" s="115"/>
      <c r="G375" s="115"/>
      <c r="H375" s="115"/>
      <c r="I375" s="115"/>
      <c r="J375" s="115"/>
      <c r="K375" s="115"/>
    </row>
    <row r="376" spans="2:11">
      <c r="B376" s="114"/>
      <c r="C376" s="115"/>
      <c r="D376" s="115"/>
      <c r="E376" s="115"/>
      <c r="F376" s="115"/>
      <c r="G376" s="115"/>
      <c r="H376" s="115"/>
      <c r="I376" s="115"/>
      <c r="J376" s="115"/>
      <c r="K376" s="115"/>
    </row>
    <row r="377" spans="2:11">
      <c r="B377" s="114"/>
      <c r="C377" s="115"/>
      <c r="D377" s="115"/>
      <c r="E377" s="115"/>
      <c r="F377" s="115"/>
      <c r="G377" s="115"/>
      <c r="H377" s="115"/>
      <c r="I377" s="115"/>
      <c r="J377" s="115"/>
      <c r="K377" s="115"/>
    </row>
    <row r="378" spans="2:11">
      <c r="B378" s="114"/>
      <c r="C378" s="115"/>
      <c r="D378" s="115"/>
      <c r="E378" s="115"/>
      <c r="F378" s="115"/>
      <c r="G378" s="115"/>
      <c r="H378" s="115"/>
      <c r="I378" s="115"/>
      <c r="J378" s="115"/>
      <c r="K378" s="115"/>
    </row>
    <row r="379" spans="2:11">
      <c r="B379" s="114"/>
      <c r="C379" s="115"/>
      <c r="D379" s="115"/>
      <c r="E379" s="115"/>
      <c r="F379" s="115"/>
      <c r="G379" s="115"/>
      <c r="H379" s="115"/>
      <c r="I379" s="115"/>
      <c r="J379" s="115"/>
      <c r="K379" s="115"/>
    </row>
    <row r="380" spans="2:11">
      <c r="B380" s="114"/>
      <c r="C380" s="115"/>
      <c r="D380" s="115"/>
      <c r="E380" s="115"/>
      <c r="F380" s="115"/>
      <c r="G380" s="115"/>
      <c r="H380" s="115"/>
      <c r="I380" s="115"/>
      <c r="J380" s="115"/>
      <c r="K380" s="115"/>
    </row>
    <row r="381" spans="2:11">
      <c r="B381" s="114"/>
      <c r="C381" s="115"/>
      <c r="D381" s="115"/>
      <c r="E381" s="115"/>
      <c r="F381" s="115"/>
      <c r="G381" s="115"/>
      <c r="H381" s="115"/>
      <c r="I381" s="115"/>
      <c r="J381" s="115"/>
      <c r="K381" s="115"/>
    </row>
    <row r="382" spans="2:11">
      <c r="B382" s="114"/>
      <c r="C382" s="115"/>
      <c r="D382" s="115"/>
      <c r="E382" s="115"/>
      <c r="F382" s="115"/>
      <c r="G382" s="115"/>
      <c r="H382" s="115"/>
      <c r="I382" s="115"/>
      <c r="J382" s="115"/>
      <c r="K382" s="115"/>
    </row>
    <row r="383" spans="2:11">
      <c r="B383" s="114"/>
      <c r="C383" s="115"/>
      <c r="D383" s="115"/>
      <c r="E383" s="115"/>
      <c r="F383" s="115"/>
      <c r="G383" s="115"/>
      <c r="H383" s="115"/>
      <c r="I383" s="115"/>
      <c r="J383" s="115"/>
      <c r="K383" s="115"/>
    </row>
    <row r="384" spans="2:11">
      <c r="B384" s="114"/>
      <c r="C384" s="115"/>
      <c r="D384" s="115"/>
      <c r="E384" s="115"/>
      <c r="F384" s="115"/>
      <c r="G384" s="115"/>
      <c r="H384" s="115"/>
      <c r="I384" s="115"/>
      <c r="J384" s="115"/>
      <c r="K384" s="115"/>
    </row>
    <row r="385" spans="2:11">
      <c r="B385" s="114"/>
      <c r="C385" s="115"/>
      <c r="D385" s="115"/>
      <c r="E385" s="115"/>
      <c r="F385" s="115"/>
      <c r="G385" s="115"/>
      <c r="H385" s="115"/>
      <c r="I385" s="115"/>
      <c r="J385" s="115"/>
      <c r="K385" s="115"/>
    </row>
    <row r="386" spans="2:11">
      <c r="B386" s="114"/>
      <c r="C386" s="115"/>
      <c r="D386" s="115"/>
      <c r="E386" s="115"/>
      <c r="F386" s="115"/>
      <c r="G386" s="115"/>
      <c r="H386" s="115"/>
      <c r="I386" s="115"/>
      <c r="J386" s="115"/>
      <c r="K386" s="115"/>
    </row>
    <row r="387" spans="2:11">
      <c r="B387" s="114"/>
      <c r="C387" s="115"/>
      <c r="D387" s="115"/>
      <c r="E387" s="115"/>
      <c r="F387" s="115"/>
      <c r="G387" s="115"/>
      <c r="H387" s="115"/>
      <c r="I387" s="115"/>
      <c r="J387" s="115"/>
      <c r="K387" s="115"/>
    </row>
    <row r="388" spans="2:11">
      <c r="B388" s="114"/>
      <c r="C388" s="115"/>
      <c r="D388" s="115"/>
      <c r="E388" s="115"/>
      <c r="F388" s="115"/>
      <c r="G388" s="115"/>
      <c r="H388" s="115"/>
      <c r="I388" s="115"/>
      <c r="J388" s="115"/>
      <c r="K388" s="115"/>
    </row>
    <row r="389" spans="2:11">
      <c r="B389" s="114"/>
      <c r="C389" s="115"/>
      <c r="D389" s="115"/>
      <c r="E389" s="115"/>
      <c r="F389" s="115"/>
      <c r="G389" s="115"/>
      <c r="H389" s="115"/>
      <c r="I389" s="115"/>
      <c r="J389" s="115"/>
      <c r="K389" s="115"/>
    </row>
    <row r="390" spans="2:11"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</row>
    <row r="391" spans="2:11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</row>
    <row r="392" spans="2:11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</row>
    <row r="393" spans="2:11"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</row>
    <row r="394" spans="2:11">
      <c r="B394" s="114"/>
      <c r="C394" s="115"/>
      <c r="D394" s="115"/>
      <c r="E394" s="115"/>
      <c r="F394" s="115"/>
      <c r="G394" s="115"/>
      <c r="H394" s="115"/>
      <c r="I394" s="115"/>
      <c r="J394" s="115"/>
      <c r="K394" s="115"/>
    </row>
    <row r="395" spans="2:11">
      <c r="B395" s="114"/>
      <c r="C395" s="115"/>
      <c r="D395" s="115"/>
      <c r="E395" s="115"/>
      <c r="F395" s="115"/>
      <c r="G395" s="115"/>
      <c r="H395" s="115"/>
      <c r="I395" s="115"/>
      <c r="J395" s="115"/>
      <c r="K395" s="115"/>
    </row>
    <row r="396" spans="2:11">
      <c r="B396" s="114"/>
      <c r="C396" s="115"/>
      <c r="D396" s="115"/>
      <c r="E396" s="115"/>
      <c r="F396" s="115"/>
      <c r="G396" s="115"/>
      <c r="H396" s="115"/>
      <c r="I396" s="115"/>
      <c r="J396" s="115"/>
      <c r="K396" s="115"/>
    </row>
    <row r="397" spans="2:11">
      <c r="B397" s="114"/>
      <c r="C397" s="115"/>
      <c r="D397" s="115"/>
      <c r="E397" s="115"/>
      <c r="F397" s="115"/>
      <c r="G397" s="115"/>
      <c r="H397" s="115"/>
      <c r="I397" s="115"/>
      <c r="J397" s="115"/>
      <c r="K397" s="115"/>
    </row>
    <row r="398" spans="2:11">
      <c r="B398" s="114"/>
      <c r="C398" s="115"/>
      <c r="D398" s="115"/>
      <c r="E398" s="115"/>
      <c r="F398" s="115"/>
      <c r="G398" s="115"/>
      <c r="H398" s="115"/>
      <c r="I398" s="115"/>
      <c r="J398" s="115"/>
      <c r="K398" s="115"/>
    </row>
    <row r="399" spans="2:11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</row>
    <row r="400" spans="2:11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</row>
    <row r="401" spans="2:11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</row>
    <row r="402" spans="2:11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</row>
    <row r="403" spans="2:11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</row>
    <row r="404" spans="2:11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</row>
    <row r="405" spans="2:11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</row>
    <row r="406" spans="2:11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</row>
    <row r="407" spans="2:11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</row>
    <row r="408" spans="2:11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</row>
    <row r="409" spans="2:11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</row>
    <row r="410" spans="2:11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</row>
    <row r="411" spans="2:11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</row>
    <row r="412" spans="2:11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</row>
    <row r="413" spans="2:11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</row>
    <row r="414" spans="2:11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</row>
    <row r="415" spans="2:11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</row>
    <row r="416" spans="2:11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</row>
    <row r="417" spans="2:11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</row>
    <row r="418" spans="2:11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</row>
    <row r="419" spans="2:11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</row>
    <row r="420" spans="2:11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</row>
    <row r="421" spans="2:11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</row>
    <row r="422" spans="2:11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</row>
    <row r="423" spans="2:11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</row>
    <row r="424" spans="2:11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</row>
    <row r="425" spans="2:11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</row>
    <row r="426" spans="2:11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</row>
    <row r="427" spans="2:11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</row>
    <row r="428" spans="2:11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</row>
    <row r="429" spans="2:11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</row>
    <row r="430" spans="2:11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</row>
    <row r="431" spans="2:11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</row>
    <row r="432" spans="2:11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</row>
    <row r="433" spans="2:11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</row>
    <row r="434" spans="2:11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</row>
    <row r="435" spans="2:11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</row>
    <row r="436" spans="2:11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</row>
    <row r="437" spans="2:11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</row>
    <row r="438" spans="2:11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</row>
    <row r="439" spans="2:11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</row>
    <row r="440" spans="2:11"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</row>
    <row r="441" spans="2:11">
      <c r="B441" s="114"/>
      <c r="C441" s="115"/>
      <c r="D441" s="115"/>
      <c r="E441" s="115"/>
      <c r="F441" s="115"/>
      <c r="G441" s="115"/>
      <c r="H441" s="115"/>
      <c r="I441" s="115"/>
      <c r="J441" s="115"/>
      <c r="K441" s="115"/>
    </row>
    <row r="442" spans="2:11">
      <c r="B442" s="114"/>
      <c r="C442" s="115"/>
      <c r="D442" s="115"/>
      <c r="E442" s="115"/>
      <c r="F442" s="115"/>
      <c r="G442" s="115"/>
      <c r="H442" s="115"/>
      <c r="I442" s="115"/>
      <c r="J442" s="115"/>
      <c r="K442" s="115"/>
    </row>
    <row r="443" spans="2:11"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</row>
    <row r="444" spans="2:11"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</row>
    <row r="445" spans="2:11"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</row>
    <row r="446" spans="2:11"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</row>
    <row r="447" spans="2:11">
      <c r="B447" s="114"/>
      <c r="C447" s="115"/>
      <c r="D447" s="115"/>
      <c r="E447" s="115"/>
      <c r="F447" s="115"/>
      <c r="G447" s="115"/>
      <c r="H447" s="115"/>
      <c r="I447" s="115"/>
      <c r="J447" s="115"/>
      <c r="K447" s="115"/>
    </row>
    <row r="448" spans="2:11">
      <c r="B448" s="114"/>
      <c r="C448" s="115"/>
      <c r="D448" s="115"/>
      <c r="E448" s="115"/>
      <c r="F448" s="115"/>
      <c r="G448" s="115"/>
      <c r="H448" s="115"/>
      <c r="I448" s="115"/>
      <c r="J448" s="115"/>
      <c r="K448" s="115"/>
    </row>
    <row r="449" spans="2:11">
      <c r="B449" s="114"/>
      <c r="C449" s="115"/>
      <c r="D449" s="115"/>
      <c r="E449" s="115"/>
      <c r="F449" s="115"/>
      <c r="G449" s="115"/>
      <c r="H449" s="115"/>
      <c r="I449" s="115"/>
      <c r="J449" s="115"/>
      <c r="K449" s="115"/>
    </row>
    <row r="450" spans="2:11">
      <c r="B450" s="114"/>
      <c r="C450" s="115"/>
      <c r="D450" s="115"/>
      <c r="E450" s="115"/>
      <c r="F450" s="115"/>
      <c r="G450" s="115"/>
      <c r="H450" s="115"/>
      <c r="I450" s="115"/>
      <c r="J450" s="115"/>
      <c r="K450" s="115"/>
    </row>
    <row r="451" spans="2:11">
      <c r="B451" s="114"/>
      <c r="C451" s="115"/>
      <c r="D451" s="115"/>
      <c r="E451" s="115"/>
      <c r="F451" s="115"/>
      <c r="G451" s="115"/>
      <c r="H451" s="115"/>
      <c r="I451" s="115"/>
      <c r="J451" s="115"/>
      <c r="K451" s="115"/>
    </row>
    <row r="452" spans="2:11">
      <c r="B452" s="114"/>
      <c r="C452" s="115"/>
      <c r="D452" s="115"/>
      <c r="E452" s="115"/>
      <c r="F452" s="115"/>
      <c r="G452" s="115"/>
      <c r="H452" s="115"/>
      <c r="I452" s="115"/>
      <c r="J452" s="115"/>
      <c r="K452" s="115"/>
    </row>
    <row r="453" spans="2:11">
      <c r="B453" s="114"/>
      <c r="C453" s="115"/>
      <c r="D453" s="115"/>
      <c r="E453" s="115"/>
      <c r="F453" s="115"/>
      <c r="G453" s="115"/>
      <c r="H453" s="115"/>
      <c r="I453" s="115"/>
      <c r="J453" s="115"/>
      <c r="K453" s="115"/>
    </row>
    <row r="454" spans="2:11">
      <c r="B454" s="114"/>
      <c r="C454" s="115"/>
      <c r="D454" s="115"/>
      <c r="E454" s="115"/>
      <c r="F454" s="115"/>
      <c r="G454" s="115"/>
      <c r="H454" s="115"/>
      <c r="I454" s="115"/>
      <c r="J454" s="115"/>
      <c r="K454" s="115"/>
    </row>
    <row r="455" spans="2:11">
      <c r="B455" s="114"/>
      <c r="C455" s="115"/>
      <c r="D455" s="115"/>
      <c r="E455" s="115"/>
      <c r="F455" s="115"/>
      <c r="G455" s="115"/>
      <c r="H455" s="115"/>
      <c r="I455" s="115"/>
      <c r="J455" s="115"/>
      <c r="K455" s="115"/>
    </row>
    <row r="456" spans="2:11">
      <c r="B456" s="114"/>
      <c r="C456" s="115"/>
      <c r="D456" s="115"/>
      <c r="E456" s="115"/>
      <c r="F456" s="115"/>
      <c r="G456" s="115"/>
      <c r="H456" s="115"/>
      <c r="I456" s="115"/>
      <c r="J456" s="115"/>
      <c r="K456" s="115"/>
    </row>
    <row r="457" spans="2:11">
      <c r="B457" s="114"/>
      <c r="C457" s="115"/>
      <c r="D457" s="115"/>
      <c r="E457" s="115"/>
      <c r="F457" s="115"/>
      <c r="G457" s="115"/>
      <c r="H457" s="115"/>
      <c r="I457" s="115"/>
      <c r="J457" s="115"/>
      <c r="K457" s="115"/>
    </row>
    <row r="458" spans="2:11">
      <c r="B458" s="114"/>
      <c r="C458" s="115"/>
      <c r="D458" s="115"/>
      <c r="E458" s="115"/>
      <c r="F458" s="115"/>
      <c r="G458" s="115"/>
      <c r="H458" s="115"/>
      <c r="I458" s="115"/>
      <c r="J458" s="115"/>
      <c r="K458" s="115"/>
    </row>
    <row r="459" spans="2:11">
      <c r="B459" s="114"/>
      <c r="C459" s="115"/>
      <c r="D459" s="115"/>
      <c r="E459" s="115"/>
      <c r="F459" s="115"/>
      <c r="G459" s="115"/>
      <c r="H459" s="115"/>
      <c r="I459" s="115"/>
      <c r="J459" s="115"/>
      <c r="K459" s="115"/>
    </row>
    <row r="460" spans="2:11">
      <c r="B460" s="114"/>
      <c r="C460" s="115"/>
      <c r="D460" s="115"/>
      <c r="E460" s="115"/>
      <c r="F460" s="115"/>
      <c r="G460" s="115"/>
      <c r="H460" s="115"/>
      <c r="I460" s="115"/>
      <c r="J460" s="115"/>
      <c r="K460" s="115"/>
    </row>
    <row r="461" spans="2:11">
      <c r="B461" s="114"/>
      <c r="C461" s="115"/>
      <c r="D461" s="115"/>
      <c r="E461" s="115"/>
      <c r="F461" s="115"/>
      <c r="G461" s="115"/>
      <c r="H461" s="115"/>
      <c r="I461" s="115"/>
      <c r="J461" s="115"/>
      <c r="K461" s="115"/>
    </row>
    <row r="462" spans="2:11">
      <c r="B462" s="114"/>
      <c r="C462" s="115"/>
      <c r="D462" s="115"/>
      <c r="E462" s="115"/>
      <c r="F462" s="115"/>
      <c r="G462" s="115"/>
      <c r="H462" s="115"/>
      <c r="I462" s="115"/>
      <c r="J462" s="115"/>
      <c r="K462" s="115"/>
    </row>
    <row r="463" spans="2:11">
      <c r="B463" s="114"/>
      <c r="C463" s="115"/>
      <c r="D463" s="115"/>
      <c r="E463" s="115"/>
      <c r="F463" s="115"/>
      <c r="G463" s="115"/>
      <c r="H463" s="115"/>
      <c r="I463" s="115"/>
      <c r="J463" s="115"/>
      <c r="K463" s="115"/>
    </row>
    <row r="464" spans="2:11">
      <c r="B464" s="114"/>
      <c r="C464" s="115"/>
      <c r="D464" s="115"/>
      <c r="E464" s="115"/>
      <c r="F464" s="115"/>
      <c r="G464" s="115"/>
      <c r="H464" s="115"/>
      <c r="I464" s="115"/>
      <c r="J464" s="115"/>
      <c r="K464" s="115"/>
    </row>
    <row r="465" spans="2:11">
      <c r="B465" s="114"/>
      <c r="C465" s="115"/>
      <c r="D465" s="115"/>
      <c r="E465" s="115"/>
      <c r="F465" s="115"/>
      <c r="G465" s="115"/>
      <c r="H465" s="115"/>
      <c r="I465" s="115"/>
      <c r="J465" s="115"/>
      <c r="K465" s="115"/>
    </row>
    <row r="466" spans="2:11">
      <c r="B466" s="114"/>
      <c r="C466" s="115"/>
      <c r="D466" s="115"/>
      <c r="E466" s="115"/>
      <c r="F466" s="115"/>
      <c r="G466" s="115"/>
      <c r="H466" s="115"/>
      <c r="I466" s="115"/>
      <c r="J466" s="115"/>
      <c r="K466" s="115"/>
    </row>
    <row r="467" spans="2:11">
      <c r="B467" s="114"/>
      <c r="C467" s="115"/>
      <c r="D467" s="115"/>
      <c r="E467" s="115"/>
      <c r="F467" s="115"/>
      <c r="G467" s="115"/>
      <c r="H467" s="115"/>
      <c r="I467" s="115"/>
      <c r="J467" s="115"/>
      <c r="K467" s="115"/>
    </row>
    <row r="468" spans="2:11">
      <c r="B468" s="114"/>
      <c r="C468" s="115"/>
      <c r="D468" s="115"/>
      <c r="E468" s="115"/>
      <c r="F468" s="115"/>
      <c r="G468" s="115"/>
      <c r="H468" s="115"/>
      <c r="I468" s="115"/>
      <c r="J468" s="115"/>
      <c r="K468" s="115"/>
    </row>
    <row r="469" spans="2:11">
      <c r="B469" s="114"/>
      <c r="C469" s="115"/>
      <c r="D469" s="115"/>
      <c r="E469" s="115"/>
      <c r="F469" s="115"/>
      <c r="G469" s="115"/>
      <c r="H469" s="115"/>
      <c r="I469" s="115"/>
      <c r="J469" s="115"/>
      <c r="K469" s="115"/>
    </row>
    <row r="470" spans="2:11">
      <c r="B470" s="114"/>
      <c r="C470" s="115"/>
      <c r="D470" s="115"/>
      <c r="E470" s="115"/>
      <c r="F470" s="115"/>
      <c r="G470" s="115"/>
      <c r="H470" s="115"/>
      <c r="I470" s="115"/>
      <c r="J470" s="115"/>
      <c r="K470" s="115"/>
    </row>
    <row r="471" spans="2:11">
      <c r="B471" s="114"/>
      <c r="C471" s="115"/>
      <c r="D471" s="115"/>
      <c r="E471" s="115"/>
      <c r="F471" s="115"/>
      <c r="G471" s="115"/>
      <c r="H471" s="115"/>
      <c r="I471" s="115"/>
      <c r="J471" s="115"/>
      <c r="K471" s="115"/>
    </row>
    <row r="472" spans="2:11">
      <c r="B472" s="114"/>
      <c r="C472" s="115"/>
      <c r="D472" s="115"/>
      <c r="E472" s="115"/>
      <c r="F472" s="115"/>
      <c r="G472" s="115"/>
      <c r="H472" s="115"/>
      <c r="I472" s="115"/>
      <c r="J472" s="115"/>
      <c r="K472" s="115"/>
    </row>
    <row r="473" spans="2:11">
      <c r="B473" s="114"/>
      <c r="C473" s="115"/>
      <c r="D473" s="115"/>
      <c r="E473" s="115"/>
      <c r="F473" s="115"/>
      <c r="G473" s="115"/>
      <c r="H473" s="115"/>
      <c r="I473" s="115"/>
      <c r="J473" s="115"/>
      <c r="K473" s="115"/>
    </row>
    <row r="474" spans="2:11">
      <c r="B474" s="114"/>
      <c r="C474" s="115"/>
      <c r="D474" s="115"/>
      <c r="E474" s="115"/>
      <c r="F474" s="115"/>
      <c r="G474" s="115"/>
      <c r="H474" s="115"/>
      <c r="I474" s="115"/>
      <c r="J474" s="115"/>
      <c r="K474" s="115"/>
    </row>
    <row r="475" spans="2:11">
      <c r="B475" s="114"/>
      <c r="C475" s="115"/>
      <c r="D475" s="115"/>
      <c r="E475" s="115"/>
      <c r="F475" s="115"/>
      <c r="G475" s="115"/>
      <c r="H475" s="115"/>
      <c r="I475" s="115"/>
      <c r="J475" s="115"/>
      <c r="K475" s="115"/>
    </row>
    <row r="476" spans="2:11">
      <c r="B476" s="114"/>
      <c r="C476" s="115"/>
      <c r="D476" s="115"/>
      <c r="E476" s="115"/>
      <c r="F476" s="115"/>
      <c r="G476" s="115"/>
      <c r="H476" s="115"/>
      <c r="I476" s="115"/>
      <c r="J476" s="115"/>
      <c r="K476" s="115"/>
    </row>
    <row r="477" spans="2:11">
      <c r="B477" s="114"/>
      <c r="C477" s="115"/>
      <c r="D477" s="115"/>
      <c r="E477" s="115"/>
      <c r="F477" s="115"/>
      <c r="G477" s="115"/>
      <c r="H477" s="115"/>
      <c r="I477" s="115"/>
      <c r="J477" s="115"/>
      <c r="K477" s="115"/>
    </row>
    <row r="478" spans="2:11">
      <c r="B478" s="114"/>
      <c r="C478" s="115"/>
      <c r="D478" s="115"/>
      <c r="E478" s="115"/>
      <c r="F478" s="115"/>
      <c r="G478" s="115"/>
      <c r="H478" s="115"/>
      <c r="I478" s="115"/>
      <c r="J478" s="115"/>
      <c r="K478" s="115"/>
    </row>
    <row r="479" spans="2:11">
      <c r="B479" s="114"/>
      <c r="C479" s="115"/>
      <c r="D479" s="115"/>
      <c r="E479" s="115"/>
      <c r="F479" s="115"/>
      <c r="G479" s="115"/>
      <c r="H479" s="115"/>
      <c r="I479" s="115"/>
      <c r="J479" s="115"/>
      <c r="K479" s="115"/>
    </row>
    <row r="480" spans="2:11">
      <c r="B480" s="114"/>
      <c r="C480" s="115"/>
      <c r="D480" s="115"/>
      <c r="E480" s="115"/>
      <c r="F480" s="115"/>
      <c r="G480" s="115"/>
      <c r="H480" s="115"/>
      <c r="I480" s="115"/>
      <c r="J480" s="115"/>
      <c r="K480" s="115"/>
    </row>
    <row r="481" spans="2:11">
      <c r="B481" s="114"/>
      <c r="C481" s="115"/>
      <c r="D481" s="115"/>
      <c r="E481" s="115"/>
      <c r="F481" s="115"/>
      <c r="G481" s="115"/>
      <c r="H481" s="115"/>
      <c r="I481" s="115"/>
      <c r="J481" s="115"/>
      <c r="K481" s="115"/>
    </row>
    <row r="482" spans="2:11">
      <c r="B482" s="114"/>
      <c r="C482" s="115"/>
      <c r="D482" s="115"/>
      <c r="E482" s="115"/>
      <c r="F482" s="115"/>
      <c r="G482" s="115"/>
      <c r="H482" s="115"/>
      <c r="I482" s="115"/>
      <c r="J482" s="115"/>
      <c r="K482" s="115"/>
    </row>
    <row r="483" spans="2:11">
      <c r="B483" s="114"/>
      <c r="C483" s="115"/>
      <c r="D483" s="115"/>
      <c r="E483" s="115"/>
      <c r="F483" s="115"/>
      <c r="G483" s="115"/>
      <c r="H483" s="115"/>
      <c r="I483" s="115"/>
      <c r="J483" s="115"/>
      <c r="K483" s="115"/>
    </row>
    <row r="484" spans="2:11">
      <c r="B484" s="114"/>
      <c r="C484" s="115"/>
      <c r="D484" s="115"/>
      <c r="E484" s="115"/>
      <c r="F484" s="115"/>
      <c r="G484" s="115"/>
      <c r="H484" s="115"/>
      <c r="I484" s="115"/>
      <c r="J484" s="115"/>
      <c r="K484" s="115"/>
    </row>
    <row r="485" spans="2:11">
      <c r="B485" s="114"/>
      <c r="C485" s="115"/>
      <c r="D485" s="115"/>
      <c r="E485" s="115"/>
      <c r="F485" s="115"/>
      <c r="G485" s="115"/>
      <c r="H485" s="115"/>
      <c r="I485" s="115"/>
      <c r="J485" s="115"/>
      <c r="K485" s="115"/>
    </row>
    <row r="486" spans="2:11">
      <c r="B486" s="114"/>
      <c r="C486" s="115"/>
      <c r="D486" s="115"/>
      <c r="E486" s="115"/>
      <c r="F486" s="115"/>
      <c r="G486" s="115"/>
      <c r="H486" s="115"/>
      <c r="I486" s="115"/>
      <c r="J486" s="115"/>
      <c r="K486" s="115"/>
    </row>
    <row r="487" spans="2:11">
      <c r="B487" s="114"/>
      <c r="C487" s="115"/>
      <c r="D487" s="115"/>
      <c r="E487" s="115"/>
      <c r="F487" s="115"/>
      <c r="G487" s="115"/>
      <c r="H487" s="115"/>
      <c r="I487" s="115"/>
      <c r="J487" s="115"/>
      <c r="K487" s="115"/>
    </row>
    <row r="488" spans="2:11">
      <c r="B488" s="114"/>
      <c r="C488" s="115"/>
      <c r="D488" s="115"/>
      <c r="E488" s="115"/>
      <c r="F488" s="115"/>
      <c r="G488" s="115"/>
      <c r="H488" s="115"/>
      <c r="I488" s="115"/>
      <c r="J488" s="115"/>
      <c r="K488" s="115"/>
    </row>
    <row r="489" spans="2:11">
      <c r="B489" s="114"/>
      <c r="C489" s="115"/>
      <c r="D489" s="115"/>
      <c r="E489" s="115"/>
      <c r="F489" s="115"/>
      <c r="G489" s="115"/>
      <c r="H489" s="115"/>
      <c r="I489" s="115"/>
      <c r="J489" s="115"/>
      <c r="K489" s="115"/>
    </row>
    <row r="490" spans="2:11">
      <c r="B490" s="114"/>
      <c r="C490" s="115"/>
      <c r="D490" s="115"/>
      <c r="E490" s="115"/>
      <c r="F490" s="115"/>
      <c r="G490" s="115"/>
      <c r="H490" s="115"/>
      <c r="I490" s="115"/>
      <c r="J490" s="115"/>
      <c r="K490" s="115"/>
    </row>
    <row r="491" spans="2:11">
      <c r="B491" s="114"/>
      <c r="C491" s="115"/>
      <c r="D491" s="115"/>
      <c r="E491" s="115"/>
      <c r="F491" s="115"/>
      <c r="G491" s="115"/>
      <c r="H491" s="115"/>
      <c r="I491" s="115"/>
      <c r="J491" s="115"/>
      <c r="K491" s="115"/>
    </row>
    <row r="492" spans="2:11">
      <c r="B492" s="114"/>
      <c r="C492" s="115"/>
      <c r="D492" s="115"/>
      <c r="E492" s="115"/>
      <c r="F492" s="115"/>
      <c r="G492" s="115"/>
      <c r="H492" s="115"/>
      <c r="I492" s="115"/>
      <c r="J492" s="115"/>
      <c r="K492" s="115"/>
    </row>
    <row r="493" spans="2:11">
      <c r="B493" s="114"/>
      <c r="C493" s="115"/>
      <c r="D493" s="115"/>
      <c r="E493" s="115"/>
      <c r="F493" s="115"/>
      <c r="G493" s="115"/>
      <c r="H493" s="115"/>
      <c r="I493" s="115"/>
      <c r="J493" s="115"/>
      <c r="K493" s="115"/>
    </row>
    <row r="494" spans="2:11">
      <c r="B494" s="114"/>
      <c r="C494" s="115"/>
      <c r="D494" s="115"/>
      <c r="E494" s="115"/>
      <c r="F494" s="115"/>
      <c r="G494" s="115"/>
      <c r="H494" s="115"/>
      <c r="I494" s="115"/>
      <c r="J494" s="115"/>
      <c r="K494" s="115"/>
    </row>
    <row r="495" spans="2:11">
      <c r="B495" s="114"/>
      <c r="C495" s="115"/>
      <c r="D495" s="115"/>
      <c r="E495" s="115"/>
      <c r="F495" s="115"/>
      <c r="G495" s="115"/>
      <c r="H495" s="115"/>
      <c r="I495" s="115"/>
      <c r="J495" s="115"/>
      <c r="K495" s="115"/>
    </row>
    <row r="496" spans="2:11">
      <c r="B496" s="114"/>
      <c r="C496" s="115"/>
      <c r="D496" s="115"/>
      <c r="E496" s="115"/>
      <c r="F496" s="115"/>
      <c r="G496" s="115"/>
      <c r="H496" s="115"/>
      <c r="I496" s="115"/>
      <c r="J496" s="115"/>
      <c r="K496" s="115"/>
    </row>
    <row r="497" spans="2:11">
      <c r="B497" s="114"/>
      <c r="C497" s="115"/>
      <c r="D497" s="115"/>
      <c r="E497" s="115"/>
      <c r="F497" s="115"/>
      <c r="G497" s="115"/>
      <c r="H497" s="115"/>
      <c r="I497" s="115"/>
      <c r="J497" s="115"/>
      <c r="K497" s="115"/>
    </row>
    <row r="498" spans="2:11">
      <c r="B498" s="114"/>
      <c r="C498" s="115"/>
      <c r="D498" s="115"/>
      <c r="E498" s="115"/>
      <c r="F498" s="115"/>
      <c r="G498" s="115"/>
      <c r="H498" s="115"/>
      <c r="I498" s="115"/>
      <c r="J498" s="115"/>
      <c r="K498" s="115"/>
    </row>
    <row r="499" spans="2:11">
      <c r="B499" s="114"/>
      <c r="C499" s="115"/>
      <c r="D499" s="115"/>
      <c r="E499" s="115"/>
      <c r="F499" s="115"/>
      <c r="G499" s="115"/>
      <c r="H499" s="115"/>
      <c r="I499" s="115"/>
      <c r="J499" s="115"/>
      <c r="K499" s="115"/>
    </row>
    <row r="500" spans="2:11">
      <c r="B500" s="114"/>
      <c r="C500" s="115"/>
      <c r="D500" s="115"/>
      <c r="E500" s="115"/>
      <c r="F500" s="115"/>
      <c r="G500" s="115"/>
      <c r="H500" s="115"/>
      <c r="I500" s="115"/>
      <c r="J500" s="115"/>
      <c r="K500" s="115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134</v>
      </c>
      <c r="C1" s="67" t="s" vm="1">
        <v>207</v>
      </c>
    </row>
    <row r="2" spans="2:12">
      <c r="B2" s="46" t="s">
        <v>133</v>
      </c>
      <c r="C2" s="67" t="s">
        <v>208</v>
      </c>
    </row>
    <row r="3" spans="2:12">
      <c r="B3" s="46" t="s">
        <v>135</v>
      </c>
      <c r="C3" s="67" t="s">
        <v>209</v>
      </c>
    </row>
    <row r="4" spans="2:12">
      <c r="B4" s="46" t="s">
        <v>136</v>
      </c>
      <c r="C4" s="67">
        <v>2144</v>
      </c>
    </row>
    <row r="6" spans="2:12" ht="26.25" customHeight="1">
      <c r="B6" s="129" t="s">
        <v>161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2:12" ht="26.25" customHeight="1">
      <c r="B7" s="129" t="s">
        <v>91</v>
      </c>
      <c r="C7" s="130"/>
      <c r="D7" s="130"/>
      <c r="E7" s="130"/>
      <c r="F7" s="130"/>
      <c r="G7" s="130"/>
      <c r="H7" s="130"/>
      <c r="I7" s="130"/>
      <c r="J7" s="130"/>
      <c r="K7" s="130"/>
      <c r="L7" s="131"/>
    </row>
    <row r="8" spans="2:12" s="3" customFormat="1" ht="78.75">
      <c r="B8" s="21" t="s">
        <v>108</v>
      </c>
      <c r="C8" s="29" t="s">
        <v>42</v>
      </c>
      <c r="D8" s="29" t="s">
        <v>61</v>
      </c>
      <c r="E8" s="29" t="s">
        <v>95</v>
      </c>
      <c r="F8" s="29" t="s">
        <v>96</v>
      </c>
      <c r="G8" s="29" t="s">
        <v>185</v>
      </c>
      <c r="H8" s="29" t="s">
        <v>184</v>
      </c>
      <c r="I8" s="29" t="s">
        <v>103</v>
      </c>
      <c r="J8" s="29" t="s">
        <v>54</v>
      </c>
      <c r="K8" s="29" t="s">
        <v>137</v>
      </c>
      <c r="L8" s="30" t="s">
        <v>139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192</v>
      </c>
      <c r="H9" s="15"/>
      <c r="I9" s="15" t="s">
        <v>188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9" t="s">
        <v>1606</v>
      </c>
      <c r="C11" s="88"/>
      <c r="D11" s="88"/>
      <c r="E11" s="88"/>
      <c r="F11" s="88"/>
      <c r="G11" s="88"/>
      <c r="H11" s="88"/>
      <c r="I11" s="120">
        <v>0</v>
      </c>
      <c r="J11" s="88"/>
      <c r="K11" s="121">
        <v>0</v>
      </c>
      <c r="L11" s="121">
        <v>0</v>
      </c>
    </row>
    <row r="12" spans="2:12" ht="21" customHeight="1">
      <c r="B12" s="117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17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17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14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</row>
    <row r="112" spans="2:12">
      <c r="B112" s="114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</row>
    <row r="113" spans="2:12"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</row>
    <row r="114" spans="2:12">
      <c r="B114" s="114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</row>
    <row r="115" spans="2:12">
      <c r="B115" s="114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</row>
    <row r="116" spans="2:12">
      <c r="B116" s="114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</row>
    <row r="117" spans="2:12">
      <c r="B117" s="114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</row>
    <row r="118" spans="2:12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</row>
    <row r="119" spans="2:12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</row>
    <row r="120" spans="2:12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</row>
    <row r="121" spans="2:12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</row>
    <row r="122" spans="2:12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</row>
    <row r="123" spans="2:12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</row>
    <row r="124" spans="2:12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</row>
    <row r="125" spans="2:12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</row>
    <row r="126" spans="2:12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</row>
    <row r="127" spans="2:12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</row>
    <row r="128" spans="2:12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</row>
    <row r="129" spans="2:12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</row>
    <row r="130" spans="2:12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</row>
    <row r="131" spans="2:12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</row>
    <row r="132" spans="2:12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</row>
    <row r="133" spans="2:12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</row>
    <row r="134" spans="2:12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</row>
    <row r="135" spans="2:12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</row>
    <row r="136" spans="2:12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</row>
    <row r="137" spans="2:12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</row>
    <row r="138" spans="2:12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</row>
    <row r="139" spans="2:12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</row>
    <row r="140" spans="2:12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</row>
    <row r="141" spans="2:12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</row>
    <row r="142" spans="2:12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</row>
    <row r="143" spans="2:12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</row>
    <row r="144" spans="2:12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</row>
    <row r="145" spans="2:12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</row>
    <row r="146" spans="2:12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</row>
    <row r="147" spans="2:12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</row>
    <row r="148" spans="2:12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</row>
    <row r="149" spans="2:12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</row>
    <row r="150" spans="2:12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</row>
    <row r="151" spans="2:12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</row>
    <row r="152" spans="2:12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</row>
    <row r="153" spans="2:12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</row>
    <row r="154" spans="2:12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</row>
    <row r="155" spans="2:12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</row>
    <row r="156" spans="2:12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</row>
    <row r="157" spans="2:12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</row>
    <row r="158" spans="2:12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</row>
    <row r="159" spans="2:12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</row>
    <row r="160" spans="2:12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</row>
    <row r="161" spans="2:12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</row>
    <row r="162" spans="2:12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</row>
    <row r="163" spans="2:12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</row>
    <row r="164" spans="2:12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</row>
    <row r="165" spans="2:12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</row>
    <row r="166" spans="2:12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</row>
    <row r="167" spans="2:12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</row>
    <row r="168" spans="2:12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</row>
    <row r="169" spans="2:12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</row>
    <row r="170" spans="2:12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</row>
    <row r="171" spans="2:12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</row>
    <row r="172" spans="2:12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</row>
    <row r="173" spans="2:12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</row>
    <row r="174" spans="2:12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</row>
    <row r="175" spans="2:12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</row>
    <row r="176" spans="2:12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</row>
    <row r="177" spans="2:12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</row>
    <row r="178" spans="2:12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</row>
    <row r="179" spans="2:12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</row>
    <row r="180" spans="2:12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</row>
    <row r="181" spans="2:12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</row>
    <row r="182" spans="2:12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</row>
    <row r="183" spans="2:12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</row>
    <row r="184" spans="2:12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</row>
    <row r="185" spans="2:12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</row>
    <row r="186" spans="2:12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</row>
    <row r="187" spans="2:12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</row>
    <row r="188" spans="2:12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</row>
    <row r="189" spans="2:12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</row>
    <row r="190" spans="2:12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</row>
    <row r="191" spans="2:12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</row>
    <row r="192" spans="2:12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</row>
    <row r="193" spans="2:12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</row>
    <row r="194" spans="2:12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</row>
    <row r="195" spans="2:12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</row>
    <row r="196" spans="2:12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</row>
    <row r="197" spans="2:12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</row>
    <row r="198" spans="2:12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</row>
    <row r="199" spans="2:12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</row>
    <row r="200" spans="2:12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</row>
    <row r="201" spans="2:12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</row>
    <row r="202" spans="2:12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</row>
    <row r="203" spans="2:12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</row>
    <row r="204" spans="2:12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</row>
    <row r="205" spans="2:12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</row>
    <row r="206" spans="2:12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</row>
    <row r="207" spans="2:12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</row>
    <row r="208" spans="2:12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</row>
    <row r="209" spans="2:12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</row>
    <row r="210" spans="2:12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</row>
    <row r="211" spans="2:12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</row>
    <row r="212" spans="2:12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</row>
    <row r="213" spans="2:12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</row>
    <row r="214" spans="2:12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</row>
    <row r="215" spans="2:12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</row>
    <row r="216" spans="2:12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</row>
    <row r="217" spans="2:12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</row>
    <row r="218" spans="2:12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</row>
    <row r="219" spans="2:12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</row>
    <row r="220" spans="2:12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</row>
    <row r="221" spans="2:12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</row>
    <row r="222" spans="2:12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</row>
    <row r="223" spans="2:12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</row>
    <row r="224" spans="2:12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</row>
    <row r="225" spans="2:12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</row>
    <row r="226" spans="2:12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</row>
    <row r="227" spans="2:12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</row>
    <row r="228" spans="2:12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</row>
    <row r="229" spans="2:12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</row>
    <row r="230" spans="2:12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</row>
    <row r="231" spans="2:12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</row>
    <row r="232" spans="2:12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</row>
    <row r="233" spans="2:12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</row>
    <row r="234" spans="2:12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</row>
    <row r="235" spans="2:12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</row>
    <row r="236" spans="2:12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</row>
    <row r="237" spans="2:12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</row>
    <row r="238" spans="2:12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</row>
    <row r="239" spans="2:12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</row>
    <row r="240" spans="2:12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</row>
    <row r="241" spans="2:12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</row>
    <row r="242" spans="2:12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</row>
    <row r="243" spans="2:12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</row>
    <row r="244" spans="2:12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</row>
    <row r="245" spans="2:12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</row>
    <row r="246" spans="2:12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</row>
    <row r="247" spans="2:12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</row>
    <row r="248" spans="2:12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</row>
    <row r="249" spans="2:12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</row>
    <row r="250" spans="2:12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</row>
    <row r="251" spans="2:12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</row>
    <row r="252" spans="2:12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</row>
    <row r="253" spans="2:12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</row>
    <row r="254" spans="2:12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</row>
    <row r="255" spans="2:12">
      <c r="B255" s="114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</row>
    <row r="256" spans="2:12"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</row>
    <row r="257" spans="2:12"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</row>
    <row r="258" spans="2:12"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</row>
    <row r="259" spans="2:12">
      <c r="B259" s="114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</row>
    <row r="260" spans="2:12"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</row>
    <row r="261" spans="2:12"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</row>
    <row r="262" spans="2:12"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</row>
    <row r="263" spans="2:12"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</row>
    <row r="264" spans="2:12"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</row>
    <row r="265" spans="2:12">
      <c r="B265" s="114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</row>
    <row r="266" spans="2:12"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</row>
    <row r="267" spans="2:12">
      <c r="B267" s="114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</row>
    <row r="268" spans="2:12"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</row>
    <row r="269" spans="2:12"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</row>
    <row r="270" spans="2:12"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</row>
    <row r="271" spans="2:12"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</row>
    <row r="272" spans="2:12"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</row>
    <row r="273" spans="2:12"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</row>
    <row r="274" spans="2:12"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</row>
    <row r="275" spans="2:12"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</row>
    <row r="276" spans="2:12"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</row>
    <row r="277" spans="2:12"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</row>
    <row r="278" spans="2:12"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</row>
    <row r="279" spans="2:12">
      <c r="B279" s="114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</row>
    <row r="280" spans="2:12"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</row>
    <row r="281" spans="2:12"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</row>
    <row r="282" spans="2:12">
      <c r="B282" s="114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</row>
    <row r="283" spans="2:12"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</row>
    <row r="284" spans="2:12"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</row>
    <row r="285" spans="2:12">
      <c r="B285" s="114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</row>
    <row r="286" spans="2:12"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</row>
    <row r="287" spans="2:12">
      <c r="B287" s="114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</row>
    <row r="288" spans="2:12">
      <c r="B288" s="114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</row>
    <row r="289" spans="2:12">
      <c r="B289" s="114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</row>
    <row r="290" spans="2:12">
      <c r="B290" s="114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</row>
    <row r="291" spans="2:12"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</row>
    <row r="292" spans="2:12"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</row>
    <row r="293" spans="2:12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</row>
    <row r="294" spans="2:12"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</row>
    <row r="295" spans="2:12"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</row>
    <row r="296" spans="2:12"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</row>
    <row r="297" spans="2:12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</row>
    <row r="298" spans="2:12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</row>
    <row r="299" spans="2:12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</row>
    <row r="300" spans="2:12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</row>
    <row r="301" spans="2:12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</row>
    <row r="302" spans="2:12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</row>
    <row r="303" spans="2:12">
      <c r="B303" s="114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</row>
    <row r="304" spans="2:12">
      <c r="B304" s="114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</row>
    <row r="305" spans="2:12">
      <c r="B305" s="114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</row>
    <row r="306" spans="2:12">
      <c r="B306" s="114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</row>
    <row r="307" spans="2:12">
      <c r="B307" s="114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</row>
    <row r="308" spans="2:12">
      <c r="B308" s="114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</row>
    <row r="309" spans="2:12">
      <c r="B309" s="114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</row>
    <row r="310" spans="2:12">
      <c r="B310" s="114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</row>
    <row r="311" spans="2:12">
      <c r="B311" s="114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</row>
    <row r="312" spans="2:12">
      <c r="B312" s="114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</row>
    <row r="313" spans="2:12">
      <c r="B313" s="114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</row>
    <row r="314" spans="2:12">
      <c r="B314" s="114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</row>
    <row r="315" spans="2:12">
      <c r="B315" s="114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</row>
    <row r="316" spans="2:12">
      <c r="B316" s="114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</row>
    <row r="317" spans="2:12">
      <c r="B317" s="114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</row>
    <row r="318" spans="2:12">
      <c r="B318" s="114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</row>
    <row r="319" spans="2:12">
      <c r="B319" s="114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</row>
    <row r="320" spans="2:12">
      <c r="B320" s="114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</row>
    <row r="321" spans="2:12">
      <c r="B321" s="114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</row>
    <row r="322" spans="2:12">
      <c r="B322" s="114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</row>
    <row r="323" spans="2:12">
      <c r="B323" s="114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</row>
    <row r="324" spans="2:12">
      <c r="B324" s="114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</row>
    <row r="325" spans="2:12">
      <c r="B325" s="114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</row>
    <row r="326" spans="2:12">
      <c r="B326" s="114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</row>
    <row r="327" spans="2:12">
      <c r="B327" s="114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</row>
    <row r="328" spans="2:12">
      <c r="B328" s="114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</row>
    <row r="329" spans="2:12">
      <c r="B329" s="114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</row>
    <row r="330" spans="2:12">
      <c r="B330" s="114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</row>
    <row r="331" spans="2:12">
      <c r="B331" s="114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</row>
    <row r="332" spans="2:12">
      <c r="B332" s="114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</row>
    <row r="333" spans="2:12">
      <c r="B333" s="114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</row>
    <row r="334" spans="2:12">
      <c r="B334" s="114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</row>
    <row r="335" spans="2:12">
      <c r="B335" s="114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</row>
    <row r="336" spans="2:12">
      <c r="B336" s="114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</row>
    <row r="337" spans="2:12">
      <c r="B337" s="114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</row>
    <row r="338" spans="2:12">
      <c r="B338" s="114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</row>
    <row r="339" spans="2:12">
      <c r="B339" s="114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</row>
    <row r="340" spans="2:12">
      <c r="B340" s="114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</row>
    <row r="341" spans="2:12">
      <c r="B341" s="114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</row>
    <row r="342" spans="2:12">
      <c r="B342" s="114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</row>
    <row r="343" spans="2:12">
      <c r="B343" s="114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</row>
    <row r="344" spans="2:12">
      <c r="B344" s="114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</row>
    <row r="345" spans="2:12">
      <c r="B345" s="114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</row>
    <row r="346" spans="2:12">
      <c r="B346" s="114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</row>
    <row r="347" spans="2:12">
      <c r="B347" s="114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</row>
    <row r="348" spans="2:12">
      <c r="B348" s="114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</row>
    <row r="349" spans="2:12">
      <c r="B349" s="114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</row>
    <row r="350" spans="2:12">
      <c r="B350" s="114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</row>
    <row r="351" spans="2:12">
      <c r="B351" s="114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</row>
    <row r="352" spans="2:12">
      <c r="B352" s="114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</row>
    <row r="353" spans="2:12">
      <c r="B353" s="114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</row>
    <row r="354" spans="2:12">
      <c r="B354" s="114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</row>
    <row r="355" spans="2:12">
      <c r="B355" s="114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</row>
    <row r="356" spans="2:12">
      <c r="B356" s="114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</row>
    <row r="357" spans="2:12">
      <c r="B357" s="114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</row>
    <row r="358" spans="2:12">
      <c r="B358" s="114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</row>
    <row r="359" spans="2:12">
      <c r="B359" s="114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</row>
    <row r="360" spans="2:12">
      <c r="B360" s="114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</row>
    <row r="361" spans="2:12">
      <c r="B361" s="114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</row>
    <row r="362" spans="2:12">
      <c r="B362" s="114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</row>
    <row r="363" spans="2:12">
      <c r="B363" s="114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</row>
    <row r="364" spans="2:12">
      <c r="B364" s="114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</row>
    <row r="365" spans="2:12">
      <c r="B365" s="114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</row>
    <row r="366" spans="2:12">
      <c r="B366" s="114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</row>
    <row r="367" spans="2:12">
      <c r="B367" s="114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</row>
    <row r="368" spans="2:12">
      <c r="B368" s="114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</row>
    <row r="369" spans="2:12">
      <c r="B369" s="114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</row>
    <row r="370" spans="2:12">
      <c r="B370" s="114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</row>
    <row r="371" spans="2:12">
      <c r="B371" s="114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</row>
    <row r="372" spans="2:12">
      <c r="B372" s="114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</row>
    <row r="373" spans="2:12">
      <c r="B373" s="114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</row>
    <row r="374" spans="2:12">
      <c r="B374" s="114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</row>
    <row r="375" spans="2:12">
      <c r="B375" s="114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</row>
    <row r="376" spans="2:12">
      <c r="B376" s="114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</row>
    <row r="377" spans="2:12">
      <c r="B377" s="114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</row>
    <row r="378" spans="2:12">
      <c r="B378" s="114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</row>
    <row r="379" spans="2:12">
      <c r="B379" s="114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</row>
    <row r="380" spans="2:12">
      <c r="B380" s="114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</row>
    <row r="381" spans="2:12">
      <c r="B381" s="114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</row>
    <row r="382" spans="2:12">
      <c r="B382" s="114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</row>
    <row r="383" spans="2:12">
      <c r="B383" s="114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</row>
    <row r="384" spans="2:12">
      <c r="B384" s="114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</row>
    <row r="385" spans="2:12">
      <c r="B385" s="114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</row>
    <row r="386" spans="2:12">
      <c r="B386" s="114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</row>
    <row r="387" spans="2:12">
      <c r="B387" s="114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</row>
    <row r="388" spans="2:12">
      <c r="B388" s="114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</row>
    <row r="389" spans="2:12">
      <c r="B389" s="114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</row>
    <row r="390" spans="2:12"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</row>
    <row r="391" spans="2:12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</row>
    <row r="392" spans="2:12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</row>
    <row r="393" spans="2:12"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</row>
    <row r="394" spans="2:12">
      <c r="B394" s="114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</row>
    <row r="395" spans="2:12">
      <c r="B395" s="114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</row>
    <row r="396" spans="2:12">
      <c r="B396" s="114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</row>
    <row r="397" spans="2:12">
      <c r="B397" s="114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</row>
    <row r="398" spans="2:12">
      <c r="B398" s="114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</row>
    <row r="399" spans="2:12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</row>
    <row r="400" spans="2:12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</row>
    <row r="401" spans="2:12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</row>
    <row r="402" spans="2:12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</row>
    <row r="403" spans="2:12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</row>
    <row r="404" spans="2:12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</row>
    <row r="405" spans="2:12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</row>
    <row r="406" spans="2:12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</row>
    <row r="407" spans="2:12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</row>
    <row r="408" spans="2:12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</row>
    <row r="409" spans="2:12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</row>
    <row r="410" spans="2:12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</row>
    <row r="411" spans="2:12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</row>
    <row r="412" spans="2:12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</row>
    <row r="413" spans="2:12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</row>
    <row r="414" spans="2:12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</row>
    <row r="415" spans="2:12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</row>
    <row r="416" spans="2:12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</row>
    <row r="417" spans="2:12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</row>
    <row r="418" spans="2:12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</row>
    <row r="419" spans="2:12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</row>
    <row r="420" spans="2:12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</row>
    <row r="421" spans="2:12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</row>
    <row r="422" spans="2:12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</row>
    <row r="423" spans="2:12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</row>
    <row r="424" spans="2:12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</row>
    <row r="425" spans="2:12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</row>
    <row r="426" spans="2:12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</row>
    <row r="427" spans="2:12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</row>
    <row r="428" spans="2:12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</row>
    <row r="429" spans="2:12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</row>
    <row r="430" spans="2:12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</row>
    <row r="431" spans="2:12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</row>
    <row r="432" spans="2:12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</row>
    <row r="433" spans="2:12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</row>
    <row r="434" spans="2:12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</row>
    <row r="435" spans="2:12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</row>
    <row r="436" spans="2:12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</row>
    <row r="437" spans="2:12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</row>
    <row r="438" spans="2:12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</row>
    <row r="439" spans="2:12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</row>
    <row r="440" spans="2:12"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</row>
    <row r="441" spans="2:12">
      <c r="B441" s="114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</row>
    <row r="442" spans="2:12">
      <c r="B442" s="114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</row>
    <row r="443" spans="2:12"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</row>
    <row r="444" spans="2:12"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</row>
    <row r="445" spans="2:12"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</row>
    <row r="446" spans="2:12"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</row>
    <row r="447" spans="2:12">
      <c r="B447" s="114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</row>
    <row r="448" spans="2:12">
      <c r="B448" s="114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</row>
    <row r="449" spans="2:12">
      <c r="B449" s="114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</row>
    <row r="450" spans="2:12">
      <c r="B450" s="114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</row>
    <row r="451" spans="2:12">
      <c r="B451" s="114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</row>
    <row r="452" spans="2:12">
      <c r="B452" s="114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</row>
    <row r="453" spans="2:12">
      <c r="B453" s="114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</row>
    <row r="454" spans="2:12">
      <c r="B454" s="114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</row>
    <row r="455" spans="2:12">
      <c r="B455" s="114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</row>
    <row r="456" spans="2:12">
      <c r="B456" s="114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</row>
    <row r="457" spans="2:12">
      <c r="B457" s="114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</row>
    <row r="458" spans="2:12">
      <c r="B458" s="114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</row>
    <row r="459" spans="2:12">
      <c r="B459" s="114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</row>
    <row r="460" spans="2:12">
      <c r="B460" s="114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</row>
    <row r="461" spans="2:12">
      <c r="B461" s="114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</row>
    <row r="462" spans="2:12">
      <c r="B462" s="114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</row>
    <row r="463" spans="2:12">
      <c r="B463" s="114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</row>
    <row r="464" spans="2:12">
      <c r="B464" s="114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</row>
    <row r="465" spans="2:12">
      <c r="B465" s="114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</row>
    <row r="466" spans="2:12">
      <c r="B466" s="114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</row>
    <row r="467" spans="2:12">
      <c r="B467" s="114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</row>
    <row r="468" spans="2:12">
      <c r="B468" s="114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</row>
    <row r="469" spans="2:12">
      <c r="B469" s="114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</row>
    <row r="470" spans="2:12">
      <c r="B470" s="114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</row>
    <row r="471" spans="2:12">
      <c r="B471" s="114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</row>
    <row r="472" spans="2:12">
      <c r="B472" s="114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</row>
    <row r="473" spans="2:12">
      <c r="B473" s="114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</row>
    <row r="474" spans="2:12">
      <c r="B474" s="114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</row>
    <row r="475" spans="2:12">
      <c r="B475" s="114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</row>
    <row r="476" spans="2:12">
      <c r="B476" s="114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</row>
    <row r="477" spans="2:12">
      <c r="B477" s="114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</row>
    <row r="478" spans="2:12">
      <c r="B478" s="114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</row>
    <row r="479" spans="2:12">
      <c r="B479" s="114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</row>
    <row r="480" spans="2:12">
      <c r="B480" s="114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</row>
    <row r="481" spans="2:12">
      <c r="B481" s="114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</row>
    <row r="482" spans="2:12">
      <c r="B482" s="114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</row>
    <row r="483" spans="2:12">
      <c r="B483" s="114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</row>
    <row r="484" spans="2:12">
      <c r="B484" s="114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</row>
    <row r="485" spans="2:12">
      <c r="B485" s="114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</row>
    <row r="486" spans="2:12">
      <c r="B486" s="114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</row>
    <row r="487" spans="2:12">
      <c r="B487" s="114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</row>
    <row r="488" spans="2:12">
      <c r="B488" s="114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</row>
    <row r="489" spans="2:12">
      <c r="B489" s="114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</row>
    <row r="490" spans="2:12">
      <c r="B490" s="114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</row>
    <row r="491" spans="2:12">
      <c r="B491" s="114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</row>
    <row r="492" spans="2:12">
      <c r="B492" s="114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</row>
    <row r="493" spans="2:12">
      <c r="B493" s="114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</row>
    <row r="494" spans="2:12">
      <c r="B494" s="114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</row>
    <row r="495" spans="2:12">
      <c r="B495" s="114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</row>
    <row r="496" spans="2:12">
      <c r="B496" s="114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</row>
    <row r="497" spans="2:12">
      <c r="B497" s="114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</row>
    <row r="498" spans="2:12">
      <c r="B498" s="114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</row>
    <row r="499" spans="2:12">
      <c r="B499" s="114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</row>
    <row r="500" spans="2:12">
      <c r="B500" s="114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</row>
    <row r="501" spans="2:12">
      <c r="B501" s="114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</row>
    <row r="502" spans="2:12">
      <c r="B502" s="114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</row>
    <row r="503" spans="2:12">
      <c r="B503" s="114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</row>
    <row r="504" spans="2:12">
      <c r="B504" s="114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</row>
    <row r="505" spans="2:12">
      <c r="B505" s="114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</row>
    <row r="506" spans="2:12">
      <c r="B506" s="114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</row>
    <row r="507" spans="2:12">
      <c r="B507" s="114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</row>
    <row r="508" spans="2:12">
      <c r="B508" s="114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</row>
    <row r="509" spans="2:12">
      <c r="B509" s="114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</row>
    <row r="510" spans="2:12">
      <c r="B510" s="114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</row>
    <row r="511" spans="2:12">
      <c r="B511" s="114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</row>
    <row r="512" spans="2:12">
      <c r="B512" s="114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</row>
    <row r="513" spans="2:12">
      <c r="B513" s="114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</row>
    <row r="514" spans="2:12">
      <c r="B514" s="114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</row>
    <row r="515" spans="2:12">
      <c r="B515" s="114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</row>
    <row r="516" spans="2:12">
      <c r="B516" s="114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</row>
    <row r="517" spans="2:12">
      <c r="B517" s="114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</row>
    <row r="518" spans="2:12">
      <c r="B518" s="114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</row>
    <row r="519" spans="2:12">
      <c r="B519" s="114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</row>
    <row r="520" spans="2:12">
      <c r="B520" s="114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</row>
    <row r="521" spans="2:12">
      <c r="B521" s="114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</row>
    <row r="522" spans="2:12">
      <c r="B522" s="114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</row>
    <row r="523" spans="2:12">
      <c r="B523" s="114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</row>
    <row r="524" spans="2:12">
      <c r="B524" s="114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</row>
    <row r="525" spans="2:12">
      <c r="B525" s="114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</row>
    <row r="526" spans="2:12">
      <c r="B526" s="114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</row>
    <row r="527" spans="2:12">
      <c r="B527" s="114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</row>
    <row r="528" spans="2:12">
      <c r="B528" s="114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</row>
    <row r="529" spans="2:12">
      <c r="B529" s="114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</row>
    <row r="530" spans="2:12">
      <c r="B530" s="114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</row>
    <row r="531" spans="2:12">
      <c r="B531" s="114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</row>
    <row r="532" spans="2:12">
      <c r="B532" s="114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</row>
    <row r="533" spans="2:12">
      <c r="B533" s="114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</row>
    <row r="534" spans="2:12">
      <c r="B534" s="114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</row>
    <row r="535" spans="2:12">
      <c r="B535" s="114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</row>
    <row r="536" spans="2:12">
      <c r="B536" s="114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</row>
    <row r="537" spans="2:12">
      <c r="B537" s="114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</row>
    <row r="538" spans="2:12">
      <c r="B538" s="114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</row>
    <row r="539" spans="2:12">
      <c r="B539" s="114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</row>
    <row r="540" spans="2:12">
      <c r="B540" s="114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</row>
    <row r="541" spans="2:12">
      <c r="B541" s="114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</row>
    <row r="542" spans="2:12">
      <c r="B542" s="114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</row>
    <row r="543" spans="2:12">
      <c r="B543" s="114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</row>
    <row r="544" spans="2:12">
      <c r="B544" s="114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</row>
    <row r="545" spans="2:12">
      <c r="B545" s="114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</row>
    <row r="546" spans="2:12">
      <c r="B546" s="114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</row>
    <row r="547" spans="2:12">
      <c r="B547" s="114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</row>
    <row r="548" spans="2:12">
      <c r="B548" s="114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</row>
    <row r="549" spans="2:12">
      <c r="B549" s="114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</row>
    <row r="550" spans="2:12">
      <c r="B550" s="114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</row>
    <row r="551" spans="2:12">
      <c r="B551" s="114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</row>
    <row r="552" spans="2:12">
      <c r="B552" s="114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</row>
    <row r="553" spans="2:12">
      <c r="B553" s="114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</row>
    <row r="554" spans="2:12">
      <c r="B554" s="114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</row>
    <row r="555" spans="2:12">
      <c r="B555" s="114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</row>
    <row r="556" spans="2:12">
      <c r="B556" s="114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</row>
    <row r="557" spans="2:12">
      <c r="B557" s="114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</row>
    <row r="558" spans="2:12">
      <c r="B558" s="114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</row>
    <row r="559" spans="2:12">
      <c r="B559" s="114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</row>
    <row r="560" spans="2:12">
      <c r="B560" s="114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</row>
    <row r="561" spans="2:12">
      <c r="B561" s="114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</row>
    <row r="562" spans="2:12">
      <c r="B562" s="114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</row>
    <row r="563" spans="2:12">
      <c r="B563" s="114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</row>
    <row r="564" spans="2:12">
      <c r="B564" s="114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</row>
    <row r="565" spans="2:12">
      <c r="B565" s="114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</row>
    <row r="566" spans="2:12">
      <c r="B566" s="114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</row>
    <row r="567" spans="2:12">
      <c r="B567" s="114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</row>
    <row r="568" spans="2:12">
      <c r="B568" s="114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</row>
    <row r="569" spans="2:12">
      <c r="B569" s="114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</row>
    <row r="570" spans="2:12">
      <c r="B570" s="114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134</v>
      </c>
      <c r="C1" s="67" t="s" vm="1">
        <v>207</v>
      </c>
    </row>
    <row r="2" spans="2:12">
      <c r="B2" s="46" t="s">
        <v>133</v>
      </c>
      <c r="C2" s="67" t="s">
        <v>208</v>
      </c>
    </row>
    <row r="3" spans="2:12">
      <c r="B3" s="46" t="s">
        <v>135</v>
      </c>
      <c r="C3" s="67" t="s">
        <v>209</v>
      </c>
    </row>
    <row r="4" spans="2:12">
      <c r="B4" s="46" t="s">
        <v>136</v>
      </c>
      <c r="C4" s="67">
        <v>2144</v>
      </c>
    </row>
    <row r="6" spans="2:12" ht="26.25" customHeight="1">
      <c r="B6" s="129" t="s">
        <v>161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2:12" ht="26.25" customHeight="1">
      <c r="B7" s="129" t="s">
        <v>92</v>
      </c>
      <c r="C7" s="130"/>
      <c r="D7" s="130"/>
      <c r="E7" s="130"/>
      <c r="F7" s="130"/>
      <c r="G7" s="130"/>
      <c r="H7" s="130"/>
      <c r="I7" s="130"/>
      <c r="J7" s="130"/>
      <c r="K7" s="130"/>
      <c r="L7" s="131"/>
    </row>
    <row r="8" spans="2:12" s="3" customFormat="1" ht="78.75">
      <c r="B8" s="21" t="s">
        <v>108</v>
      </c>
      <c r="C8" s="29" t="s">
        <v>42</v>
      </c>
      <c r="D8" s="29" t="s">
        <v>61</v>
      </c>
      <c r="E8" s="29" t="s">
        <v>95</v>
      </c>
      <c r="F8" s="29" t="s">
        <v>96</v>
      </c>
      <c r="G8" s="29" t="s">
        <v>185</v>
      </c>
      <c r="H8" s="29" t="s">
        <v>184</v>
      </c>
      <c r="I8" s="29" t="s">
        <v>103</v>
      </c>
      <c r="J8" s="29" t="s">
        <v>54</v>
      </c>
      <c r="K8" s="29" t="s">
        <v>137</v>
      </c>
      <c r="L8" s="30" t="s">
        <v>139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192</v>
      </c>
      <c r="H9" s="15"/>
      <c r="I9" s="15" t="s">
        <v>188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9" t="s">
        <v>1607</v>
      </c>
      <c r="C11" s="88"/>
      <c r="D11" s="88"/>
      <c r="E11" s="88"/>
      <c r="F11" s="88"/>
      <c r="G11" s="88"/>
      <c r="H11" s="88"/>
      <c r="I11" s="120">
        <v>0</v>
      </c>
      <c r="J11" s="88"/>
      <c r="K11" s="121">
        <v>0</v>
      </c>
      <c r="L11" s="121">
        <v>0</v>
      </c>
    </row>
    <row r="12" spans="2:12" ht="19.5" customHeight="1">
      <c r="B12" s="116" t="s">
        <v>200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16" t="s">
        <v>104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16" t="s">
        <v>183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116" t="s">
        <v>191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14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</row>
    <row r="112" spans="2:12">
      <c r="B112" s="114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</row>
    <row r="113" spans="2:12"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</row>
    <row r="114" spans="2:12">
      <c r="B114" s="114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</row>
    <row r="115" spans="2:12">
      <c r="B115" s="114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</row>
    <row r="116" spans="2:12">
      <c r="B116" s="114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</row>
    <row r="117" spans="2:12">
      <c r="B117" s="114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</row>
    <row r="118" spans="2:12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</row>
    <row r="119" spans="2:12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</row>
    <row r="120" spans="2:12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</row>
    <row r="121" spans="2:12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</row>
    <row r="122" spans="2:12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</row>
    <row r="123" spans="2:12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</row>
    <row r="124" spans="2:12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</row>
    <row r="125" spans="2:12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</row>
    <row r="126" spans="2:12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</row>
    <row r="127" spans="2:12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</row>
    <row r="128" spans="2:12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</row>
    <row r="129" spans="2:12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</row>
    <row r="130" spans="2:12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</row>
    <row r="131" spans="2:12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</row>
    <row r="132" spans="2:12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</row>
    <row r="133" spans="2:12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</row>
    <row r="134" spans="2:12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</row>
    <row r="135" spans="2:12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</row>
    <row r="136" spans="2:12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</row>
    <row r="137" spans="2:12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</row>
    <row r="138" spans="2:12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</row>
    <row r="139" spans="2:12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</row>
    <row r="140" spans="2:12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</row>
    <row r="141" spans="2:12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</row>
    <row r="142" spans="2:12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</row>
    <row r="143" spans="2:12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</row>
    <row r="144" spans="2:12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</row>
    <row r="145" spans="2:12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</row>
    <row r="146" spans="2:12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</row>
    <row r="147" spans="2:12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</row>
    <row r="148" spans="2:12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</row>
    <row r="149" spans="2:12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</row>
    <row r="150" spans="2:12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</row>
    <row r="151" spans="2:12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</row>
    <row r="152" spans="2:12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</row>
    <row r="153" spans="2:12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</row>
    <row r="154" spans="2:12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</row>
    <row r="155" spans="2:12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</row>
    <row r="156" spans="2:12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</row>
    <row r="157" spans="2:12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</row>
    <row r="158" spans="2:12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</row>
    <row r="159" spans="2:12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</row>
    <row r="160" spans="2:12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</row>
    <row r="161" spans="2:12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</row>
    <row r="162" spans="2:12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</row>
    <row r="163" spans="2:12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</row>
    <row r="164" spans="2:12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</row>
    <row r="165" spans="2:12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</row>
    <row r="166" spans="2:12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</row>
    <row r="167" spans="2:12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</row>
    <row r="168" spans="2:12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</row>
    <row r="169" spans="2:12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</row>
    <row r="170" spans="2:12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</row>
    <row r="171" spans="2:12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</row>
    <row r="172" spans="2:12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</row>
    <row r="173" spans="2:12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</row>
    <row r="174" spans="2:12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</row>
    <row r="175" spans="2:12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</row>
    <row r="176" spans="2:12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</row>
    <row r="177" spans="2:12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</row>
    <row r="178" spans="2:12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</row>
    <row r="179" spans="2:12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</row>
    <row r="180" spans="2:12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</row>
    <row r="181" spans="2:12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</row>
    <row r="182" spans="2:12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</row>
    <row r="183" spans="2:12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</row>
    <row r="184" spans="2:12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</row>
    <row r="185" spans="2:12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</row>
    <row r="186" spans="2:12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</row>
    <row r="187" spans="2:12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</row>
    <row r="188" spans="2:12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</row>
    <row r="189" spans="2:12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</row>
    <row r="190" spans="2:12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</row>
    <row r="191" spans="2:12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</row>
    <row r="192" spans="2:12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</row>
    <row r="193" spans="2:12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</row>
    <row r="194" spans="2:12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</row>
    <row r="195" spans="2:12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</row>
    <row r="196" spans="2:12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</row>
    <row r="197" spans="2:12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</row>
    <row r="198" spans="2:12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</row>
    <row r="199" spans="2:12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</row>
    <row r="200" spans="2:12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</row>
    <row r="201" spans="2:12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</row>
    <row r="202" spans="2:12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</row>
    <row r="203" spans="2:12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</row>
    <row r="204" spans="2:12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</row>
    <row r="205" spans="2:12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</row>
    <row r="206" spans="2:12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</row>
    <row r="207" spans="2:12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</row>
    <row r="208" spans="2:12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</row>
    <row r="209" spans="2:12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</row>
    <row r="210" spans="2:12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</row>
    <row r="211" spans="2:12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</row>
    <row r="212" spans="2:12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</row>
    <row r="213" spans="2:12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</row>
    <row r="214" spans="2:12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</row>
    <row r="215" spans="2:12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</row>
    <row r="216" spans="2:12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</row>
    <row r="217" spans="2:12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</row>
    <row r="218" spans="2:12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</row>
    <row r="219" spans="2:12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</row>
    <row r="220" spans="2:12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</row>
    <row r="221" spans="2:12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</row>
    <row r="222" spans="2:12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</row>
    <row r="223" spans="2:12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</row>
    <row r="224" spans="2:12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</row>
    <row r="225" spans="2:12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</row>
    <row r="226" spans="2:12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</row>
    <row r="227" spans="2:12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</row>
    <row r="228" spans="2:12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</row>
    <row r="229" spans="2:12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</row>
    <row r="230" spans="2:12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</row>
    <row r="231" spans="2:12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</row>
    <row r="232" spans="2:12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</row>
    <row r="233" spans="2:12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</row>
    <row r="234" spans="2:12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</row>
    <row r="235" spans="2:12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</row>
    <row r="236" spans="2:12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</row>
    <row r="237" spans="2:12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</row>
    <row r="238" spans="2:12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</row>
    <row r="239" spans="2:12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</row>
    <row r="240" spans="2:12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</row>
    <row r="241" spans="2:12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</row>
    <row r="242" spans="2:12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</row>
    <row r="243" spans="2:12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</row>
    <row r="244" spans="2:12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</row>
    <row r="245" spans="2:12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</row>
    <row r="246" spans="2:12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</row>
    <row r="247" spans="2:12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</row>
    <row r="248" spans="2:12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</row>
    <row r="249" spans="2:12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</row>
    <row r="250" spans="2:12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</row>
    <row r="251" spans="2:12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</row>
    <row r="252" spans="2:12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</row>
    <row r="253" spans="2:12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</row>
    <row r="254" spans="2:12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</row>
    <row r="255" spans="2:12">
      <c r="B255" s="114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</row>
    <row r="256" spans="2:12"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</row>
    <row r="257" spans="2:12"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</row>
    <row r="258" spans="2:12"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</row>
    <row r="259" spans="2:12">
      <c r="B259" s="114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</row>
    <row r="260" spans="2:12"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</row>
    <row r="261" spans="2:12"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</row>
    <row r="262" spans="2:12"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</row>
    <row r="263" spans="2:12"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</row>
    <row r="264" spans="2:12"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</row>
    <row r="265" spans="2:12">
      <c r="B265" s="114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</row>
    <row r="266" spans="2:12"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</row>
    <row r="267" spans="2:12">
      <c r="B267" s="114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</row>
    <row r="268" spans="2:12"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</row>
    <row r="269" spans="2:12"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</row>
    <row r="270" spans="2:12"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</row>
    <row r="271" spans="2:12"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</row>
    <row r="272" spans="2:12"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</row>
    <row r="273" spans="2:12"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</row>
    <row r="274" spans="2:12"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</row>
    <row r="275" spans="2:12"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</row>
    <row r="276" spans="2:12"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</row>
    <row r="277" spans="2:12"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</row>
    <row r="278" spans="2:12"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</row>
    <row r="279" spans="2:12">
      <c r="B279" s="114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</row>
    <row r="280" spans="2:12"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</row>
    <row r="281" spans="2:12"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</row>
    <row r="282" spans="2:12">
      <c r="B282" s="114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</row>
    <row r="283" spans="2:12"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</row>
    <row r="284" spans="2:12"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</row>
    <row r="285" spans="2:12">
      <c r="B285" s="114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</row>
    <row r="286" spans="2:12"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</row>
    <row r="287" spans="2:12">
      <c r="B287" s="114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</row>
    <row r="288" spans="2:12">
      <c r="B288" s="114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</row>
    <row r="289" spans="2:12">
      <c r="B289" s="114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</row>
    <row r="290" spans="2:12">
      <c r="B290" s="114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</row>
    <row r="291" spans="2:12"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</row>
    <row r="292" spans="2:12"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</row>
    <row r="293" spans="2:12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</row>
    <row r="294" spans="2:12"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</row>
    <row r="295" spans="2:12"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</row>
    <row r="296" spans="2:12"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</row>
    <row r="297" spans="2:12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</row>
    <row r="298" spans="2:12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</row>
    <row r="299" spans="2:12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</row>
    <row r="300" spans="2:12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</row>
    <row r="301" spans="2:12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</row>
    <row r="302" spans="2:12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</row>
    <row r="303" spans="2:12">
      <c r="B303" s="114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</row>
    <row r="304" spans="2:12">
      <c r="B304" s="114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</row>
    <row r="305" spans="2:12">
      <c r="B305" s="114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</row>
    <row r="306" spans="2:12">
      <c r="B306" s="114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</row>
    <row r="307" spans="2:12">
      <c r="B307" s="114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</row>
    <row r="308" spans="2:12">
      <c r="B308" s="114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</row>
    <row r="309" spans="2:12">
      <c r="B309" s="114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</row>
    <row r="310" spans="2:12">
      <c r="B310" s="114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</row>
    <row r="311" spans="2:12">
      <c r="B311" s="114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</row>
    <row r="312" spans="2:12">
      <c r="B312" s="114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</row>
    <row r="313" spans="2:12">
      <c r="B313" s="114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</row>
    <row r="314" spans="2:12">
      <c r="B314" s="114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</row>
    <row r="315" spans="2:12">
      <c r="B315" s="114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</row>
    <row r="316" spans="2:12">
      <c r="B316" s="114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</row>
    <row r="317" spans="2:12">
      <c r="B317" s="114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</row>
    <row r="318" spans="2:12">
      <c r="B318" s="114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</row>
    <row r="319" spans="2:12">
      <c r="B319" s="114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</row>
    <row r="320" spans="2:12">
      <c r="B320" s="114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</row>
    <row r="321" spans="2:12">
      <c r="B321" s="114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</row>
    <row r="322" spans="2:12">
      <c r="B322" s="114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</row>
    <row r="323" spans="2:12">
      <c r="B323" s="114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</row>
    <row r="324" spans="2:12">
      <c r="B324" s="114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</row>
    <row r="325" spans="2:12">
      <c r="B325" s="114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</row>
    <row r="326" spans="2:12">
      <c r="B326" s="114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</row>
    <row r="327" spans="2:12">
      <c r="B327" s="114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</row>
    <row r="328" spans="2:12">
      <c r="B328" s="114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</row>
    <row r="329" spans="2:12">
      <c r="B329" s="114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</row>
    <row r="330" spans="2:12">
      <c r="B330" s="114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</row>
    <row r="331" spans="2:12">
      <c r="B331" s="114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</row>
    <row r="332" spans="2:12">
      <c r="B332" s="114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</row>
    <row r="333" spans="2:12">
      <c r="B333" s="114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</row>
    <row r="334" spans="2:12">
      <c r="B334" s="114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</row>
    <row r="335" spans="2:12">
      <c r="B335" s="114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</row>
    <row r="336" spans="2:12">
      <c r="B336" s="114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</row>
    <row r="337" spans="2:12">
      <c r="B337" s="114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</row>
    <row r="338" spans="2:12">
      <c r="B338" s="114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</row>
    <row r="339" spans="2:12">
      <c r="B339" s="114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</row>
    <row r="340" spans="2:12">
      <c r="B340" s="114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</row>
    <row r="341" spans="2:12">
      <c r="B341" s="114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</row>
    <row r="342" spans="2:12">
      <c r="B342" s="114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</row>
    <row r="343" spans="2:12">
      <c r="B343" s="114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</row>
    <row r="344" spans="2:12">
      <c r="B344" s="114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</row>
    <row r="345" spans="2:12">
      <c r="B345" s="114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</row>
    <row r="346" spans="2:12">
      <c r="B346" s="114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</row>
    <row r="347" spans="2:12">
      <c r="B347" s="114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</row>
    <row r="348" spans="2:12">
      <c r="B348" s="114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</row>
    <row r="349" spans="2:12">
      <c r="B349" s="114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</row>
    <row r="350" spans="2:12">
      <c r="B350" s="114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</row>
    <row r="351" spans="2:12">
      <c r="B351" s="114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</row>
    <row r="352" spans="2:12">
      <c r="B352" s="114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</row>
    <row r="353" spans="2:12">
      <c r="B353" s="114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</row>
    <row r="354" spans="2:12">
      <c r="B354" s="114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</row>
    <row r="355" spans="2:12">
      <c r="B355" s="114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</row>
    <row r="356" spans="2:12">
      <c r="B356" s="114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</row>
    <row r="357" spans="2:12">
      <c r="B357" s="114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</row>
    <row r="358" spans="2:12">
      <c r="B358" s="114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</row>
    <row r="359" spans="2:12">
      <c r="B359" s="114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</row>
    <row r="360" spans="2:12">
      <c r="B360" s="114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</row>
    <row r="361" spans="2:12">
      <c r="B361" s="114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</row>
    <row r="362" spans="2:12">
      <c r="B362" s="114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</row>
    <row r="363" spans="2:12">
      <c r="B363" s="114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</row>
    <row r="364" spans="2:12">
      <c r="B364" s="114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</row>
    <row r="365" spans="2:12">
      <c r="B365" s="114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</row>
    <row r="366" spans="2:12">
      <c r="B366" s="114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</row>
    <row r="367" spans="2:12">
      <c r="B367" s="114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</row>
    <row r="368" spans="2:12">
      <c r="B368" s="114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</row>
    <row r="369" spans="2:12">
      <c r="B369" s="114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</row>
    <row r="370" spans="2:12">
      <c r="B370" s="114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</row>
    <row r="371" spans="2:12">
      <c r="B371" s="114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</row>
    <row r="372" spans="2:12">
      <c r="B372" s="114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</row>
    <row r="373" spans="2:12">
      <c r="B373" s="114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</row>
    <row r="374" spans="2:12">
      <c r="B374" s="114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</row>
    <row r="375" spans="2:12">
      <c r="B375" s="114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</row>
    <row r="376" spans="2:12">
      <c r="B376" s="114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</row>
    <row r="377" spans="2:12">
      <c r="B377" s="114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</row>
    <row r="378" spans="2:12">
      <c r="B378" s="114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</row>
    <row r="379" spans="2:12">
      <c r="B379" s="114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</row>
    <row r="380" spans="2:12">
      <c r="B380" s="114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</row>
    <row r="381" spans="2:12">
      <c r="B381" s="114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</row>
    <row r="382" spans="2:12">
      <c r="B382" s="114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</row>
    <row r="383" spans="2:12">
      <c r="B383" s="114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</row>
    <row r="384" spans="2:12">
      <c r="B384" s="114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</row>
    <row r="385" spans="2:12">
      <c r="B385" s="114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</row>
    <row r="386" spans="2:12">
      <c r="B386" s="114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</row>
    <row r="387" spans="2:12">
      <c r="B387" s="114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</row>
    <row r="388" spans="2:12">
      <c r="B388" s="114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</row>
    <row r="389" spans="2:12">
      <c r="B389" s="114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</row>
    <row r="390" spans="2:12"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</row>
    <row r="391" spans="2:12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</row>
    <row r="392" spans="2:12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</row>
    <row r="393" spans="2:12"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</row>
    <row r="394" spans="2:12">
      <c r="B394" s="114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</row>
    <row r="395" spans="2:12">
      <c r="B395" s="114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</row>
    <row r="396" spans="2:12">
      <c r="B396" s="114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</row>
    <row r="397" spans="2:12">
      <c r="B397" s="114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</row>
    <row r="398" spans="2:12">
      <c r="B398" s="114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</row>
    <row r="399" spans="2:12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</row>
    <row r="400" spans="2:12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</row>
    <row r="401" spans="2:12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</row>
    <row r="402" spans="2:12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</row>
    <row r="403" spans="2:12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</row>
    <row r="404" spans="2:12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</row>
    <row r="405" spans="2:12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</row>
    <row r="406" spans="2:12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</row>
    <row r="407" spans="2:12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</row>
    <row r="408" spans="2:12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</row>
    <row r="409" spans="2:12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</row>
    <row r="410" spans="2:12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</row>
    <row r="411" spans="2:12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</row>
    <row r="412" spans="2:12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</row>
    <row r="413" spans="2:12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</row>
    <row r="414" spans="2:12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</row>
    <row r="415" spans="2:12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</row>
    <row r="416" spans="2:12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</row>
    <row r="417" spans="2:12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</row>
    <row r="418" spans="2:12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</row>
    <row r="419" spans="2:12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</row>
    <row r="420" spans="2:12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</row>
    <row r="421" spans="2:12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</row>
    <row r="422" spans="2:12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</row>
    <row r="423" spans="2:12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</row>
    <row r="424" spans="2:12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</row>
    <row r="425" spans="2:12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</row>
    <row r="426" spans="2:12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</row>
    <row r="427" spans="2:12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</row>
    <row r="428" spans="2:12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</row>
    <row r="429" spans="2:12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</row>
    <row r="430" spans="2:12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</row>
    <row r="431" spans="2:12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</row>
    <row r="432" spans="2:12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</row>
    <row r="433" spans="2:12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</row>
    <row r="434" spans="2:12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</row>
    <row r="435" spans="2:12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</row>
    <row r="436" spans="2:12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</row>
    <row r="437" spans="2:12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</row>
    <row r="438" spans="2:12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</row>
    <row r="439" spans="2:12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</row>
    <row r="440" spans="2:12"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</row>
    <row r="441" spans="2:12">
      <c r="B441" s="114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</row>
    <row r="442" spans="2:12">
      <c r="B442" s="114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</row>
    <row r="443" spans="2:12"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</row>
    <row r="444" spans="2:12"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</row>
    <row r="445" spans="2:12"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</row>
    <row r="446" spans="2:12"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</row>
    <row r="447" spans="2:12">
      <c r="B447" s="114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</row>
    <row r="448" spans="2:12">
      <c r="B448" s="114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</row>
    <row r="449" spans="2:12">
      <c r="B449" s="114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</row>
    <row r="450" spans="2:12">
      <c r="B450" s="114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</row>
    <row r="451" spans="2:12">
      <c r="B451" s="114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</row>
    <row r="452" spans="2:12">
      <c r="B452" s="114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</row>
    <row r="453" spans="2:12">
      <c r="B453" s="114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</row>
    <row r="454" spans="2:12">
      <c r="B454" s="114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</row>
    <row r="455" spans="2:12">
      <c r="B455" s="114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</row>
    <row r="456" spans="2:12">
      <c r="B456" s="114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</row>
    <row r="457" spans="2:12">
      <c r="B457" s="114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</row>
    <row r="458" spans="2:12">
      <c r="B458" s="114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</row>
    <row r="459" spans="2:12">
      <c r="B459" s="114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</row>
    <row r="460" spans="2:12">
      <c r="B460" s="114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</row>
    <row r="461" spans="2:12">
      <c r="B461" s="114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</row>
    <row r="462" spans="2:12">
      <c r="B462" s="114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</row>
    <row r="463" spans="2:12">
      <c r="B463" s="114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</row>
    <row r="464" spans="2:12">
      <c r="B464" s="114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</row>
    <row r="465" spans="2:12">
      <c r="B465" s="114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</row>
    <row r="466" spans="2:12">
      <c r="B466" s="114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</row>
    <row r="467" spans="2:12">
      <c r="B467" s="114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</row>
    <row r="468" spans="2:12">
      <c r="B468" s="114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</row>
    <row r="469" spans="2:12">
      <c r="B469" s="114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</row>
    <row r="470" spans="2:12">
      <c r="B470" s="114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</row>
    <row r="471" spans="2:12">
      <c r="B471" s="114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</row>
    <row r="472" spans="2:12">
      <c r="B472" s="114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</row>
    <row r="473" spans="2:12">
      <c r="B473" s="114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</row>
    <row r="474" spans="2:12">
      <c r="B474" s="114"/>
      <c r="C474" s="114"/>
      <c r="D474" s="114"/>
      <c r="E474" s="115"/>
      <c r="F474" s="115"/>
      <c r="G474" s="115"/>
      <c r="H474" s="115"/>
      <c r="I474" s="115"/>
      <c r="J474" s="115"/>
      <c r="K474" s="115"/>
      <c r="L474" s="115"/>
    </row>
    <row r="475" spans="2:12">
      <c r="B475" s="114"/>
      <c r="C475" s="114"/>
      <c r="D475" s="114"/>
      <c r="E475" s="115"/>
      <c r="F475" s="115"/>
      <c r="G475" s="115"/>
      <c r="H475" s="115"/>
      <c r="I475" s="115"/>
      <c r="J475" s="115"/>
      <c r="K475" s="115"/>
      <c r="L475" s="115"/>
    </row>
    <row r="476" spans="2:12">
      <c r="B476" s="114"/>
      <c r="C476" s="114"/>
      <c r="D476" s="114"/>
      <c r="E476" s="115"/>
      <c r="F476" s="115"/>
      <c r="G476" s="115"/>
      <c r="H476" s="115"/>
      <c r="I476" s="115"/>
      <c r="J476" s="115"/>
      <c r="K476" s="115"/>
      <c r="L476" s="115"/>
    </row>
    <row r="477" spans="2:12">
      <c r="B477" s="114"/>
      <c r="C477" s="114"/>
      <c r="D477" s="114"/>
      <c r="E477" s="115"/>
      <c r="F477" s="115"/>
      <c r="G477" s="115"/>
      <c r="H477" s="115"/>
      <c r="I477" s="115"/>
      <c r="J477" s="115"/>
      <c r="K477" s="115"/>
      <c r="L477" s="115"/>
    </row>
    <row r="478" spans="2:12">
      <c r="B478" s="114"/>
      <c r="C478" s="114"/>
      <c r="D478" s="114"/>
      <c r="E478" s="115"/>
      <c r="F478" s="115"/>
      <c r="G478" s="115"/>
      <c r="H478" s="115"/>
      <c r="I478" s="115"/>
      <c r="J478" s="115"/>
      <c r="K478" s="115"/>
      <c r="L478" s="115"/>
    </row>
    <row r="479" spans="2:12">
      <c r="B479" s="114"/>
      <c r="C479" s="114"/>
      <c r="D479" s="114"/>
      <c r="E479" s="115"/>
      <c r="F479" s="115"/>
      <c r="G479" s="115"/>
      <c r="H479" s="115"/>
      <c r="I479" s="115"/>
      <c r="J479" s="115"/>
      <c r="K479" s="115"/>
      <c r="L479" s="115"/>
    </row>
    <row r="480" spans="2:12">
      <c r="B480" s="114"/>
      <c r="C480" s="114"/>
      <c r="D480" s="114"/>
      <c r="E480" s="115"/>
      <c r="F480" s="115"/>
      <c r="G480" s="115"/>
      <c r="H480" s="115"/>
      <c r="I480" s="115"/>
      <c r="J480" s="115"/>
      <c r="K480" s="115"/>
      <c r="L480" s="115"/>
    </row>
    <row r="481" spans="2:12">
      <c r="B481" s="114"/>
      <c r="C481" s="114"/>
      <c r="D481" s="114"/>
      <c r="E481" s="115"/>
      <c r="F481" s="115"/>
      <c r="G481" s="115"/>
      <c r="H481" s="115"/>
      <c r="I481" s="115"/>
      <c r="J481" s="115"/>
      <c r="K481" s="115"/>
      <c r="L481" s="115"/>
    </row>
    <row r="482" spans="2:12">
      <c r="B482" s="114"/>
      <c r="C482" s="114"/>
      <c r="D482" s="114"/>
      <c r="E482" s="115"/>
      <c r="F482" s="115"/>
      <c r="G482" s="115"/>
      <c r="H482" s="115"/>
      <c r="I482" s="115"/>
      <c r="J482" s="115"/>
      <c r="K482" s="115"/>
      <c r="L482" s="115"/>
    </row>
    <row r="483" spans="2:12">
      <c r="B483" s="114"/>
      <c r="C483" s="114"/>
      <c r="D483" s="114"/>
      <c r="E483" s="115"/>
      <c r="F483" s="115"/>
      <c r="G483" s="115"/>
      <c r="H483" s="115"/>
      <c r="I483" s="115"/>
      <c r="J483" s="115"/>
      <c r="K483" s="115"/>
      <c r="L483" s="115"/>
    </row>
    <row r="484" spans="2:12">
      <c r="B484" s="114"/>
      <c r="C484" s="114"/>
      <c r="D484" s="114"/>
      <c r="E484" s="115"/>
      <c r="F484" s="115"/>
      <c r="G484" s="115"/>
      <c r="H484" s="115"/>
      <c r="I484" s="115"/>
      <c r="J484" s="115"/>
      <c r="K484" s="115"/>
      <c r="L484" s="115"/>
    </row>
    <row r="485" spans="2:12">
      <c r="B485" s="114"/>
      <c r="C485" s="114"/>
      <c r="D485" s="114"/>
      <c r="E485" s="115"/>
      <c r="F485" s="115"/>
      <c r="G485" s="115"/>
      <c r="H485" s="115"/>
      <c r="I485" s="115"/>
      <c r="J485" s="115"/>
      <c r="K485" s="115"/>
      <c r="L485" s="115"/>
    </row>
    <row r="486" spans="2:12">
      <c r="B486" s="114"/>
      <c r="C486" s="114"/>
      <c r="D486" s="114"/>
      <c r="E486" s="115"/>
      <c r="F486" s="115"/>
      <c r="G486" s="115"/>
      <c r="H486" s="115"/>
      <c r="I486" s="115"/>
      <c r="J486" s="115"/>
      <c r="K486" s="115"/>
      <c r="L486" s="115"/>
    </row>
    <row r="487" spans="2:12">
      <c r="B487" s="114"/>
      <c r="C487" s="114"/>
      <c r="D487" s="114"/>
      <c r="E487" s="115"/>
      <c r="F487" s="115"/>
      <c r="G487" s="115"/>
      <c r="H487" s="115"/>
      <c r="I487" s="115"/>
      <c r="J487" s="115"/>
      <c r="K487" s="115"/>
      <c r="L487" s="115"/>
    </row>
    <row r="488" spans="2:12">
      <c r="B488" s="114"/>
      <c r="C488" s="114"/>
      <c r="D488" s="114"/>
      <c r="E488" s="115"/>
      <c r="F488" s="115"/>
      <c r="G488" s="115"/>
      <c r="H488" s="115"/>
      <c r="I488" s="115"/>
      <c r="J488" s="115"/>
      <c r="K488" s="115"/>
      <c r="L488" s="115"/>
    </row>
    <row r="489" spans="2:12">
      <c r="B489" s="114"/>
      <c r="C489" s="114"/>
      <c r="D489" s="114"/>
      <c r="E489" s="115"/>
      <c r="F489" s="115"/>
      <c r="G489" s="115"/>
      <c r="H489" s="115"/>
      <c r="I489" s="115"/>
      <c r="J489" s="115"/>
      <c r="K489" s="115"/>
      <c r="L489" s="115"/>
    </row>
    <row r="490" spans="2:12">
      <c r="B490" s="114"/>
      <c r="C490" s="114"/>
      <c r="D490" s="114"/>
      <c r="E490" s="115"/>
      <c r="F490" s="115"/>
      <c r="G490" s="115"/>
      <c r="H490" s="115"/>
      <c r="I490" s="115"/>
      <c r="J490" s="115"/>
      <c r="K490" s="115"/>
      <c r="L490" s="115"/>
    </row>
    <row r="491" spans="2:12">
      <c r="B491" s="114"/>
      <c r="C491" s="114"/>
      <c r="D491" s="114"/>
      <c r="E491" s="115"/>
      <c r="F491" s="115"/>
      <c r="G491" s="115"/>
      <c r="H491" s="115"/>
      <c r="I491" s="115"/>
      <c r="J491" s="115"/>
      <c r="K491" s="115"/>
      <c r="L491" s="115"/>
    </row>
    <row r="492" spans="2:12">
      <c r="B492" s="114"/>
      <c r="C492" s="114"/>
      <c r="D492" s="114"/>
      <c r="E492" s="115"/>
      <c r="F492" s="115"/>
      <c r="G492" s="115"/>
      <c r="H492" s="115"/>
      <c r="I492" s="115"/>
      <c r="J492" s="115"/>
      <c r="K492" s="115"/>
      <c r="L492" s="115"/>
    </row>
    <row r="493" spans="2:12">
      <c r="B493" s="114"/>
      <c r="C493" s="114"/>
      <c r="D493" s="114"/>
      <c r="E493" s="115"/>
      <c r="F493" s="115"/>
      <c r="G493" s="115"/>
      <c r="H493" s="115"/>
      <c r="I493" s="115"/>
      <c r="J493" s="115"/>
      <c r="K493" s="115"/>
      <c r="L493" s="115"/>
    </row>
    <row r="494" spans="2:12">
      <c r="B494" s="114"/>
      <c r="C494" s="114"/>
      <c r="D494" s="114"/>
      <c r="E494" s="115"/>
      <c r="F494" s="115"/>
      <c r="G494" s="115"/>
      <c r="H494" s="115"/>
      <c r="I494" s="115"/>
      <c r="J494" s="115"/>
      <c r="K494" s="115"/>
      <c r="L494" s="115"/>
    </row>
    <row r="495" spans="2:12">
      <c r="B495" s="114"/>
      <c r="C495" s="114"/>
      <c r="D495" s="114"/>
      <c r="E495" s="115"/>
      <c r="F495" s="115"/>
      <c r="G495" s="115"/>
      <c r="H495" s="115"/>
      <c r="I495" s="115"/>
      <c r="J495" s="115"/>
      <c r="K495" s="115"/>
      <c r="L495" s="115"/>
    </row>
    <row r="496" spans="2:12">
      <c r="B496" s="114"/>
      <c r="C496" s="114"/>
      <c r="D496" s="114"/>
      <c r="E496" s="115"/>
      <c r="F496" s="115"/>
      <c r="G496" s="115"/>
      <c r="H496" s="115"/>
      <c r="I496" s="115"/>
      <c r="J496" s="115"/>
      <c r="K496" s="115"/>
      <c r="L496" s="115"/>
    </row>
    <row r="497" spans="2:12">
      <c r="B497" s="114"/>
      <c r="C497" s="114"/>
      <c r="D497" s="114"/>
      <c r="E497" s="115"/>
      <c r="F497" s="115"/>
      <c r="G497" s="115"/>
      <c r="H497" s="115"/>
      <c r="I497" s="115"/>
      <c r="J497" s="115"/>
      <c r="K497" s="115"/>
      <c r="L497" s="115"/>
    </row>
    <row r="498" spans="2:12">
      <c r="B498" s="114"/>
      <c r="C498" s="114"/>
      <c r="D498" s="114"/>
      <c r="E498" s="115"/>
      <c r="F498" s="115"/>
      <c r="G498" s="115"/>
      <c r="H498" s="115"/>
      <c r="I498" s="115"/>
      <c r="J498" s="115"/>
      <c r="K498" s="115"/>
      <c r="L498" s="115"/>
    </row>
    <row r="499" spans="2:12">
      <c r="B499" s="114"/>
      <c r="C499" s="114"/>
      <c r="D499" s="114"/>
      <c r="E499" s="115"/>
      <c r="F499" s="115"/>
      <c r="G499" s="115"/>
      <c r="H499" s="115"/>
      <c r="I499" s="115"/>
      <c r="J499" s="115"/>
      <c r="K499" s="115"/>
      <c r="L499" s="115"/>
    </row>
    <row r="500" spans="2:12">
      <c r="B500" s="114"/>
      <c r="C500" s="114"/>
      <c r="D500" s="114"/>
      <c r="E500" s="115"/>
      <c r="F500" s="115"/>
      <c r="G500" s="115"/>
      <c r="H500" s="115"/>
      <c r="I500" s="115"/>
      <c r="J500" s="115"/>
      <c r="K500" s="115"/>
      <c r="L500" s="115"/>
    </row>
    <row r="501" spans="2:12">
      <c r="B501" s="114"/>
      <c r="C501" s="114"/>
      <c r="D501" s="114"/>
      <c r="E501" s="115"/>
      <c r="F501" s="115"/>
      <c r="G501" s="115"/>
      <c r="H501" s="115"/>
      <c r="I501" s="115"/>
      <c r="J501" s="115"/>
      <c r="K501" s="115"/>
      <c r="L501" s="115"/>
    </row>
    <row r="502" spans="2:12">
      <c r="B502" s="114"/>
      <c r="C502" s="114"/>
      <c r="D502" s="114"/>
      <c r="E502" s="115"/>
      <c r="F502" s="115"/>
      <c r="G502" s="115"/>
      <c r="H502" s="115"/>
      <c r="I502" s="115"/>
      <c r="J502" s="115"/>
      <c r="K502" s="115"/>
      <c r="L502" s="115"/>
    </row>
    <row r="503" spans="2:12">
      <c r="B503" s="114"/>
      <c r="C503" s="114"/>
      <c r="D503" s="114"/>
      <c r="E503" s="115"/>
      <c r="F503" s="115"/>
      <c r="G503" s="115"/>
      <c r="H503" s="115"/>
      <c r="I503" s="115"/>
      <c r="J503" s="115"/>
      <c r="K503" s="115"/>
      <c r="L503" s="115"/>
    </row>
    <row r="504" spans="2:12">
      <c r="B504" s="114"/>
      <c r="C504" s="114"/>
      <c r="D504" s="114"/>
      <c r="E504" s="115"/>
      <c r="F504" s="115"/>
      <c r="G504" s="115"/>
      <c r="H504" s="115"/>
      <c r="I504" s="115"/>
      <c r="J504" s="115"/>
      <c r="K504" s="115"/>
      <c r="L504" s="115"/>
    </row>
    <row r="505" spans="2:12">
      <c r="B505" s="114"/>
      <c r="C505" s="114"/>
      <c r="D505" s="114"/>
      <c r="E505" s="115"/>
      <c r="F505" s="115"/>
      <c r="G505" s="115"/>
      <c r="H505" s="115"/>
      <c r="I505" s="115"/>
      <c r="J505" s="115"/>
      <c r="K505" s="115"/>
      <c r="L505" s="115"/>
    </row>
    <row r="506" spans="2:12">
      <c r="B506" s="114"/>
      <c r="C506" s="114"/>
      <c r="D506" s="114"/>
      <c r="E506" s="115"/>
      <c r="F506" s="115"/>
      <c r="G506" s="115"/>
      <c r="H506" s="115"/>
      <c r="I506" s="115"/>
      <c r="J506" s="115"/>
      <c r="K506" s="115"/>
      <c r="L506" s="115"/>
    </row>
    <row r="507" spans="2:12">
      <c r="B507" s="114"/>
      <c r="C507" s="114"/>
      <c r="D507" s="114"/>
      <c r="E507" s="115"/>
      <c r="F507" s="115"/>
      <c r="G507" s="115"/>
      <c r="H507" s="115"/>
      <c r="I507" s="115"/>
      <c r="J507" s="115"/>
      <c r="K507" s="115"/>
      <c r="L507" s="115"/>
    </row>
    <row r="508" spans="2:12">
      <c r="B508" s="114"/>
      <c r="C508" s="114"/>
      <c r="D508" s="114"/>
      <c r="E508" s="115"/>
      <c r="F508" s="115"/>
      <c r="G508" s="115"/>
      <c r="H508" s="115"/>
      <c r="I508" s="115"/>
      <c r="J508" s="115"/>
      <c r="K508" s="115"/>
      <c r="L508" s="115"/>
    </row>
    <row r="509" spans="2:12">
      <c r="B509" s="114"/>
      <c r="C509" s="114"/>
      <c r="D509" s="114"/>
      <c r="E509" s="115"/>
      <c r="F509" s="115"/>
      <c r="G509" s="115"/>
      <c r="H509" s="115"/>
      <c r="I509" s="115"/>
      <c r="J509" s="115"/>
      <c r="K509" s="115"/>
      <c r="L509" s="115"/>
    </row>
    <row r="510" spans="2:12">
      <c r="B510" s="114"/>
      <c r="C510" s="114"/>
      <c r="D510" s="114"/>
      <c r="E510" s="115"/>
      <c r="F510" s="115"/>
      <c r="G510" s="115"/>
      <c r="H510" s="115"/>
      <c r="I510" s="115"/>
      <c r="J510" s="115"/>
      <c r="K510" s="115"/>
      <c r="L510" s="115"/>
    </row>
    <row r="511" spans="2:12">
      <c r="B511" s="114"/>
      <c r="C511" s="114"/>
      <c r="D511" s="114"/>
      <c r="E511" s="115"/>
      <c r="F511" s="115"/>
      <c r="G511" s="115"/>
      <c r="H511" s="115"/>
      <c r="I511" s="115"/>
      <c r="J511" s="115"/>
      <c r="K511" s="115"/>
      <c r="L511" s="115"/>
    </row>
    <row r="512" spans="2:12">
      <c r="B512" s="114"/>
      <c r="C512" s="114"/>
      <c r="D512" s="114"/>
      <c r="E512" s="115"/>
      <c r="F512" s="115"/>
      <c r="G512" s="115"/>
      <c r="H512" s="115"/>
      <c r="I512" s="115"/>
      <c r="J512" s="115"/>
      <c r="K512" s="115"/>
      <c r="L512" s="115"/>
    </row>
    <row r="513" spans="2:12">
      <c r="B513" s="114"/>
      <c r="C513" s="114"/>
      <c r="D513" s="114"/>
      <c r="E513" s="115"/>
      <c r="F513" s="115"/>
      <c r="G513" s="115"/>
      <c r="H513" s="115"/>
      <c r="I513" s="115"/>
      <c r="J513" s="115"/>
      <c r="K513" s="115"/>
      <c r="L513" s="115"/>
    </row>
    <row r="514" spans="2:12">
      <c r="B514" s="114"/>
      <c r="C514" s="114"/>
      <c r="D514" s="114"/>
      <c r="E514" s="115"/>
      <c r="F514" s="115"/>
      <c r="G514" s="115"/>
      <c r="H514" s="115"/>
      <c r="I514" s="115"/>
      <c r="J514" s="115"/>
      <c r="K514" s="115"/>
      <c r="L514" s="115"/>
    </row>
    <row r="515" spans="2:12">
      <c r="B515" s="114"/>
      <c r="C515" s="114"/>
      <c r="D515" s="114"/>
      <c r="E515" s="115"/>
      <c r="F515" s="115"/>
      <c r="G515" s="115"/>
      <c r="H515" s="115"/>
      <c r="I515" s="115"/>
      <c r="J515" s="115"/>
      <c r="K515" s="115"/>
      <c r="L515" s="115"/>
    </row>
    <row r="516" spans="2:12">
      <c r="B516" s="114"/>
      <c r="C516" s="114"/>
      <c r="D516" s="114"/>
      <c r="E516" s="115"/>
      <c r="F516" s="115"/>
      <c r="G516" s="115"/>
      <c r="H516" s="115"/>
      <c r="I516" s="115"/>
      <c r="J516" s="115"/>
      <c r="K516" s="115"/>
      <c r="L516" s="115"/>
    </row>
    <row r="517" spans="2:12">
      <c r="B517" s="114"/>
      <c r="C517" s="114"/>
      <c r="D517" s="114"/>
      <c r="E517" s="115"/>
      <c r="F517" s="115"/>
      <c r="G517" s="115"/>
      <c r="H517" s="115"/>
      <c r="I517" s="115"/>
      <c r="J517" s="115"/>
      <c r="K517" s="115"/>
      <c r="L517" s="115"/>
    </row>
    <row r="518" spans="2:12">
      <c r="B518" s="114"/>
      <c r="C518" s="114"/>
      <c r="D518" s="114"/>
      <c r="E518" s="115"/>
      <c r="F518" s="115"/>
      <c r="G518" s="115"/>
      <c r="H518" s="115"/>
      <c r="I518" s="115"/>
      <c r="J518" s="115"/>
      <c r="K518" s="115"/>
      <c r="L518" s="115"/>
    </row>
    <row r="519" spans="2:12">
      <c r="B519" s="114"/>
      <c r="C519" s="114"/>
      <c r="D519" s="114"/>
      <c r="E519" s="115"/>
      <c r="F519" s="115"/>
      <c r="G519" s="115"/>
      <c r="H519" s="115"/>
      <c r="I519" s="115"/>
      <c r="J519" s="115"/>
      <c r="K519" s="115"/>
      <c r="L519" s="115"/>
    </row>
    <row r="520" spans="2:12">
      <c r="B520" s="114"/>
      <c r="C520" s="114"/>
      <c r="D520" s="114"/>
      <c r="E520" s="115"/>
      <c r="F520" s="115"/>
      <c r="G520" s="115"/>
      <c r="H520" s="115"/>
      <c r="I520" s="115"/>
      <c r="J520" s="115"/>
      <c r="K520" s="115"/>
      <c r="L520" s="115"/>
    </row>
    <row r="521" spans="2:12">
      <c r="B521" s="114"/>
      <c r="C521" s="114"/>
      <c r="D521" s="114"/>
      <c r="E521" s="115"/>
      <c r="F521" s="115"/>
      <c r="G521" s="115"/>
      <c r="H521" s="115"/>
      <c r="I521" s="115"/>
      <c r="J521" s="115"/>
      <c r="K521" s="115"/>
      <c r="L521" s="115"/>
    </row>
    <row r="522" spans="2:12">
      <c r="B522" s="114"/>
      <c r="C522" s="114"/>
      <c r="D522" s="114"/>
      <c r="E522" s="115"/>
      <c r="F522" s="115"/>
      <c r="G522" s="115"/>
      <c r="H522" s="115"/>
      <c r="I522" s="115"/>
      <c r="J522" s="115"/>
      <c r="K522" s="115"/>
      <c r="L522" s="115"/>
    </row>
    <row r="523" spans="2:12">
      <c r="B523" s="114"/>
      <c r="C523" s="114"/>
      <c r="D523" s="114"/>
      <c r="E523" s="115"/>
      <c r="F523" s="115"/>
      <c r="G523" s="115"/>
      <c r="H523" s="115"/>
      <c r="I523" s="115"/>
      <c r="J523" s="115"/>
      <c r="K523" s="115"/>
      <c r="L523" s="115"/>
    </row>
    <row r="524" spans="2:12">
      <c r="B524" s="114"/>
      <c r="C524" s="114"/>
      <c r="D524" s="114"/>
      <c r="E524" s="115"/>
      <c r="F524" s="115"/>
      <c r="G524" s="115"/>
      <c r="H524" s="115"/>
      <c r="I524" s="115"/>
      <c r="J524" s="115"/>
      <c r="K524" s="115"/>
      <c r="L524" s="115"/>
    </row>
    <row r="525" spans="2:12">
      <c r="B525" s="114"/>
      <c r="C525" s="114"/>
      <c r="D525" s="114"/>
      <c r="E525" s="115"/>
      <c r="F525" s="115"/>
      <c r="G525" s="115"/>
      <c r="H525" s="115"/>
      <c r="I525" s="115"/>
      <c r="J525" s="115"/>
      <c r="K525" s="115"/>
      <c r="L525" s="115"/>
    </row>
    <row r="526" spans="2:12">
      <c r="B526" s="114"/>
      <c r="C526" s="114"/>
      <c r="D526" s="114"/>
      <c r="E526" s="115"/>
      <c r="F526" s="115"/>
      <c r="G526" s="115"/>
      <c r="H526" s="115"/>
      <c r="I526" s="115"/>
      <c r="J526" s="115"/>
      <c r="K526" s="115"/>
      <c r="L526" s="115"/>
    </row>
    <row r="527" spans="2:12">
      <c r="B527" s="114"/>
      <c r="C527" s="114"/>
      <c r="D527" s="114"/>
      <c r="E527" s="115"/>
      <c r="F527" s="115"/>
      <c r="G527" s="115"/>
      <c r="H527" s="115"/>
      <c r="I527" s="115"/>
      <c r="J527" s="115"/>
      <c r="K527" s="115"/>
      <c r="L527" s="115"/>
    </row>
    <row r="528" spans="2:12">
      <c r="B528" s="114"/>
      <c r="C528" s="114"/>
      <c r="D528" s="114"/>
      <c r="E528" s="115"/>
      <c r="F528" s="115"/>
      <c r="G528" s="115"/>
      <c r="H528" s="115"/>
      <c r="I528" s="115"/>
      <c r="J528" s="115"/>
      <c r="K528" s="115"/>
      <c r="L528" s="115"/>
    </row>
    <row r="529" spans="2:12">
      <c r="B529" s="114"/>
      <c r="C529" s="114"/>
      <c r="D529" s="114"/>
      <c r="E529" s="115"/>
      <c r="F529" s="115"/>
      <c r="G529" s="115"/>
      <c r="H529" s="115"/>
      <c r="I529" s="115"/>
      <c r="J529" s="115"/>
      <c r="K529" s="115"/>
      <c r="L529" s="115"/>
    </row>
    <row r="530" spans="2:12">
      <c r="B530" s="114"/>
      <c r="C530" s="114"/>
      <c r="D530" s="114"/>
      <c r="E530" s="115"/>
      <c r="F530" s="115"/>
      <c r="G530" s="115"/>
      <c r="H530" s="115"/>
      <c r="I530" s="115"/>
      <c r="J530" s="115"/>
      <c r="K530" s="115"/>
      <c r="L530" s="115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N510"/>
  <sheetViews>
    <sheetView rightToLeft="1" workbookViewId="0">
      <selection activeCell="N21" sqref="N21:N33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31.710937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3" width="9.140625" style="1"/>
    <col min="14" max="14" width="16.5703125" style="1" customWidth="1"/>
    <col min="15" max="16384" width="9.140625" style="1"/>
  </cols>
  <sheetData>
    <row r="1" spans="2:14">
      <c r="B1" s="46" t="s">
        <v>134</v>
      </c>
      <c r="C1" s="67" t="s" vm="1">
        <v>207</v>
      </c>
    </row>
    <row r="2" spans="2:14">
      <c r="B2" s="46" t="s">
        <v>133</v>
      </c>
      <c r="C2" s="67" t="s">
        <v>208</v>
      </c>
    </row>
    <row r="3" spans="2:14">
      <c r="B3" s="46" t="s">
        <v>135</v>
      </c>
      <c r="C3" s="67" t="s">
        <v>209</v>
      </c>
    </row>
    <row r="4" spans="2:14">
      <c r="B4" s="46" t="s">
        <v>136</v>
      </c>
      <c r="C4" s="67">
        <v>2144</v>
      </c>
    </row>
    <row r="6" spans="2:14" ht="26.25" customHeight="1">
      <c r="B6" s="129" t="s">
        <v>159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2:14" s="3" customFormat="1" ht="63">
      <c r="B7" s="66" t="s">
        <v>107</v>
      </c>
      <c r="C7" s="49" t="s">
        <v>42</v>
      </c>
      <c r="D7" s="49" t="s">
        <v>109</v>
      </c>
      <c r="E7" s="49" t="s">
        <v>14</v>
      </c>
      <c r="F7" s="49" t="s">
        <v>62</v>
      </c>
      <c r="G7" s="49" t="s">
        <v>95</v>
      </c>
      <c r="H7" s="49" t="s">
        <v>16</v>
      </c>
      <c r="I7" s="49" t="s">
        <v>18</v>
      </c>
      <c r="J7" s="49" t="s">
        <v>57</v>
      </c>
      <c r="K7" s="49" t="s">
        <v>137</v>
      </c>
      <c r="L7" s="51" t="s">
        <v>138</v>
      </c>
    </row>
    <row r="8" spans="2:14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188</v>
      </c>
      <c r="K8" s="15" t="s">
        <v>19</v>
      </c>
      <c r="L8" s="16" t="s">
        <v>19</v>
      </c>
    </row>
    <row r="9" spans="2:1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4" s="4" customFormat="1" ht="18" customHeight="1">
      <c r="B10" s="68" t="s">
        <v>41</v>
      </c>
      <c r="C10" s="69"/>
      <c r="D10" s="69"/>
      <c r="E10" s="69"/>
      <c r="F10" s="69"/>
      <c r="G10" s="69"/>
      <c r="H10" s="69"/>
      <c r="I10" s="69"/>
      <c r="J10" s="77">
        <f>J11</f>
        <v>10901.2331342129</v>
      </c>
      <c r="K10" s="78">
        <f>IFERROR(J10/$J$10,0)</f>
        <v>1</v>
      </c>
      <c r="L10" s="78">
        <f>J10/'סכום נכסי הקרן'!$C$42</f>
        <v>3.6718028782916814E-2</v>
      </c>
    </row>
    <row r="11" spans="2:14">
      <c r="B11" s="70" t="s">
        <v>181</v>
      </c>
      <c r="C11" s="71"/>
      <c r="D11" s="71"/>
      <c r="E11" s="71"/>
      <c r="F11" s="71"/>
      <c r="G11" s="71"/>
      <c r="H11" s="71"/>
      <c r="I11" s="71"/>
      <c r="J11" s="80">
        <f>J12+J21</f>
        <v>10901.2331342129</v>
      </c>
      <c r="K11" s="81">
        <f t="shared" ref="K11:K33" si="0">IFERROR(J11/$J$10,0)</f>
        <v>1</v>
      </c>
      <c r="L11" s="81">
        <f>J11/'סכום נכסי הקרן'!$C$42</f>
        <v>3.6718028782916814E-2</v>
      </c>
    </row>
    <row r="12" spans="2:14">
      <c r="B12" s="89" t="s">
        <v>39</v>
      </c>
      <c r="C12" s="71"/>
      <c r="D12" s="71"/>
      <c r="E12" s="71"/>
      <c r="F12" s="71"/>
      <c r="G12" s="71"/>
      <c r="H12" s="71"/>
      <c r="I12" s="71"/>
      <c r="J12" s="80">
        <f>SUM(J13:J19)</f>
        <v>9761.6042235532004</v>
      </c>
      <c r="K12" s="81">
        <f t="shared" si="0"/>
        <v>0.89545871585086656</v>
      </c>
      <c r="L12" s="81">
        <f>J12/'סכום נכסי הקרן'!$C$42</f>
        <v>3.2879478902525849E-2</v>
      </c>
      <c r="N12" s="125"/>
    </row>
    <row r="13" spans="2:14">
      <c r="B13" s="76" t="s">
        <v>1485</v>
      </c>
      <c r="C13" s="73" t="s">
        <v>1486</v>
      </c>
      <c r="D13" s="73">
        <v>11</v>
      </c>
      <c r="E13" s="73" t="s">
        <v>292</v>
      </c>
      <c r="F13" s="73" t="s">
        <v>293</v>
      </c>
      <c r="G13" s="86" t="s">
        <v>121</v>
      </c>
      <c r="H13" s="87">
        <v>0</v>
      </c>
      <c r="I13" s="87">
        <v>0</v>
      </c>
      <c r="J13" s="83">
        <v>23.089767607999999</v>
      </c>
      <c r="K13" s="84">
        <f t="shared" si="0"/>
        <v>2.1180876808820901E-3</v>
      </c>
      <c r="L13" s="84">
        <f>J13/'סכום נכסי הקרן'!$C$42</f>
        <v>7.7772004431370107E-5</v>
      </c>
      <c r="N13" s="125"/>
    </row>
    <row r="14" spans="2:14">
      <c r="B14" s="76" t="s">
        <v>1487</v>
      </c>
      <c r="C14" s="73" t="s">
        <v>1488</v>
      </c>
      <c r="D14" s="73">
        <v>12</v>
      </c>
      <c r="E14" s="73" t="s">
        <v>292</v>
      </c>
      <c r="F14" s="73" t="s">
        <v>293</v>
      </c>
      <c r="G14" s="86" t="s">
        <v>121</v>
      </c>
      <c r="H14" s="87">
        <v>0</v>
      </c>
      <c r="I14" s="87">
        <v>0</v>
      </c>
      <c r="J14" s="83">
        <v>431.11179769799998</v>
      </c>
      <c r="K14" s="84">
        <f t="shared" si="0"/>
        <v>3.9547067051064172E-2</v>
      </c>
      <c r="L14" s="84">
        <f>J14/'סכום נכסי הקרן'!$C$42</f>
        <v>1.4520903462609154E-3</v>
      </c>
      <c r="N14" s="125"/>
    </row>
    <row r="15" spans="2:14">
      <c r="B15" s="76" t="s">
        <v>1489</v>
      </c>
      <c r="C15" s="73" t="s">
        <v>1490</v>
      </c>
      <c r="D15" s="73">
        <v>10</v>
      </c>
      <c r="E15" s="73" t="s">
        <v>292</v>
      </c>
      <c r="F15" s="73" t="s">
        <v>293</v>
      </c>
      <c r="G15" s="86" t="s">
        <v>121</v>
      </c>
      <c r="H15" s="87">
        <v>0</v>
      </c>
      <c r="I15" s="87">
        <v>0</v>
      </c>
      <c r="J15" s="83">
        <v>7203.4011357700001</v>
      </c>
      <c r="K15" s="84">
        <f t="shared" si="0"/>
        <v>0.66078773356039289</v>
      </c>
      <c r="L15" s="84">
        <f>J15/'סכום נכסי הקרן'!$C$42</f>
        <v>2.4262823020268873E-2</v>
      </c>
      <c r="N15" s="125"/>
    </row>
    <row r="16" spans="2:14">
      <c r="B16" s="76" t="s">
        <v>1489</v>
      </c>
      <c r="C16" s="73" t="s">
        <v>1491</v>
      </c>
      <c r="D16" s="73">
        <v>10</v>
      </c>
      <c r="E16" s="73" t="s">
        <v>292</v>
      </c>
      <c r="F16" s="73" t="s">
        <v>293</v>
      </c>
      <c r="G16" s="86" t="s">
        <v>121</v>
      </c>
      <c r="H16" s="87">
        <v>0</v>
      </c>
      <c r="I16" s="87">
        <v>0</v>
      </c>
      <c r="J16" s="83">
        <v>144.44029897179999</v>
      </c>
      <c r="K16" s="84">
        <f t="shared" si="0"/>
        <v>1.3249904592764128E-2</v>
      </c>
      <c r="L16" s="84">
        <f>J16/'סכום נכסי הקרן'!$C$42</f>
        <v>4.8651037820801498E-4</v>
      </c>
      <c r="N16" s="125"/>
    </row>
    <row r="17" spans="2:14">
      <c r="B17" s="76" t="s">
        <v>1489</v>
      </c>
      <c r="C17" s="73" t="s">
        <v>1492</v>
      </c>
      <c r="D17" s="73">
        <v>10</v>
      </c>
      <c r="E17" s="73" t="s">
        <v>292</v>
      </c>
      <c r="F17" s="73" t="s">
        <v>293</v>
      </c>
      <c r="G17" s="86" t="s">
        <v>121</v>
      </c>
      <c r="H17" s="87">
        <v>0</v>
      </c>
      <c r="I17" s="87">
        <v>0</v>
      </c>
      <c r="J17" s="83">
        <v>1788.0214051043999</v>
      </c>
      <c r="K17" s="84">
        <f t="shared" si="0"/>
        <v>0.1640201051652401</v>
      </c>
      <c r="L17" s="84">
        <f>J17/'סכום נכסי הקרן'!$C$42</f>
        <v>6.02249494243433E-3</v>
      </c>
      <c r="N17" s="125"/>
    </row>
    <row r="18" spans="2:14">
      <c r="B18" s="76" t="s">
        <v>1493</v>
      </c>
      <c r="C18" s="73" t="s">
        <v>1494</v>
      </c>
      <c r="D18" s="73">
        <v>20</v>
      </c>
      <c r="E18" s="73" t="s">
        <v>292</v>
      </c>
      <c r="F18" s="73" t="s">
        <v>293</v>
      </c>
      <c r="G18" s="86" t="s">
        <v>121</v>
      </c>
      <c r="H18" s="87">
        <v>0</v>
      </c>
      <c r="I18" s="87">
        <v>0</v>
      </c>
      <c r="J18" s="83">
        <v>145.81703840099999</v>
      </c>
      <c r="K18" s="84">
        <f t="shared" si="0"/>
        <v>1.3376196674792827E-2</v>
      </c>
      <c r="L18" s="84">
        <f>J18/'סכום נכסי הקרן'!$C$42</f>
        <v>4.9114757451099926E-4</v>
      </c>
      <c r="N18" s="125"/>
    </row>
    <row r="19" spans="2:14">
      <c r="B19" s="76" t="s">
        <v>1495</v>
      </c>
      <c r="C19" s="73" t="s">
        <v>1496</v>
      </c>
      <c r="D19" s="73">
        <v>26</v>
      </c>
      <c r="E19" s="73" t="s">
        <v>292</v>
      </c>
      <c r="F19" s="73" t="s">
        <v>293</v>
      </c>
      <c r="G19" s="86" t="s">
        <v>121</v>
      </c>
      <c r="H19" s="87">
        <v>0</v>
      </c>
      <c r="I19" s="87">
        <v>0</v>
      </c>
      <c r="J19" s="83">
        <v>25.72278</v>
      </c>
      <c r="K19" s="84">
        <f t="shared" si="0"/>
        <v>2.35962112573031E-3</v>
      </c>
      <c r="L19" s="84">
        <f>J19/'סכום נכסי הקרן'!$C$42</f>
        <v>8.6640636411344112E-5</v>
      </c>
      <c r="N19" s="125"/>
    </row>
    <row r="20" spans="2:14">
      <c r="B20" s="72"/>
      <c r="C20" s="73"/>
      <c r="D20" s="73"/>
      <c r="E20" s="73"/>
      <c r="F20" s="73"/>
      <c r="G20" s="73"/>
      <c r="H20" s="73"/>
      <c r="I20" s="73"/>
      <c r="J20" s="73"/>
      <c r="K20" s="84"/>
      <c r="L20" s="73"/>
      <c r="N20" s="125"/>
    </row>
    <row r="21" spans="2:14">
      <c r="B21" s="89" t="s">
        <v>40</v>
      </c>
      <c r="C21" s="71"/>
      <c r="D21" s="71"/>
      <c r="E21" s="71"/>
      <c r="F21" s="71"/>
      <c r="G21" s="71"/>
      <c r="H21" s="71"/>
      <c r="I21" s="71"/>
      <c r="J21" s="80">
        <f>SUM(J22:J33)</f>
        <v>1139.6289106596998</v>
      </c>
      <c r="K21" s="81">
        <f t="shared" si="0"/>
        <v>0.1045412841491335</v>
      </c>
      <c r="L21" s="81">
        <f>J21/'סכום נכסי הקרן'!$C$42</f>
        <v>3.838549880390969E-3</v>
      </c>
      <c r="N21" s="125"/>
    </row>
    <row r="22" spans="2:14">
      <c r="B22" s="76" t="s">
        <v>1487</v>
      </c>
      <c r="C22" s="73" t="s">
        <v>1497</v>
      </c>
      <c r="D22" s="73">
        <v>12</v>
      </c>
      <c r="E22" s="73" t="s">
        <v>292</v>
      </c>
      <c r="F22" s="73" t="s">
        <v>293</v>
      </c>
      <c r="G22" s="86" t="s">
        <v>122</v>
      </c>
      <c r="H22" s="87">
        <v>0</v>
      </c>
      <c r="I22" s="87">
        <v>0</v>
      </c>
      <c r="J22" s="83">
        <v>3.5487929999999997E-3</v>
      </c>
      <c r="K22" s="84">
        <f t="shared" si="0"/>
        <v>3.2554051053750195E-7</v>
      </c>
      <c r="L22" s="84">
        <f>J22/'סכום נכסי הקרן'!$C$42</f>
        <v>1.195320583592143E-8</v>
      </c>
      <c r="N22" s="125"/>
    </row>
    <row r="23" spans="2:14">
      <c r="B23" s="76" t="s">
        <v>1487</v>
      </c>
      <c r="C23" s="73" t="s">
        <v>1498</v>
      </c>
      <c r="D23" s="73">
        <v>12</v>
      </c>
      <c r="E23" s="73" t="s">
        <v>292</v>
      </c>
      <c r="F23" s="73" t="s">
        <v>293</v>
      </c>
      <c r="G23" s="86" t="s">
        <v>120</v>
      </c>
      <c r="H23" s="87">
        <v>0</v>
      </c>
      <c r="I23" s="87">
        <v>0</v>
      </c>
      <c r="J23" s="83">
        <v>267.475869612</v>
      </c>
      <c r="K23" s="84">
        <f t="shared" si="0"/>
        <v>2.4536294776830541E-2</v>
      </c>
      <c r="L23" s="84">
        <f>J23/'סכום נכסי הקרן'!$C$42</f>
        <v>9.0092437784179528E-4</v>
      </c>
      <c r="N23" s="125"/>
    </row>
    <row r="24" spans="2:14">
      <c r="B24" s="76" t="s">
        <v>1489</v>
      </c>
      <c r="C24" s="73" t="s">
        <v>1499</v>
      </c>
      <c r="D24" s="73">
        <v>10</v>
      </c>
      <c r="E24" s="73" t="s">
        <v>292</v>
      </c>
      <c r="F24" s="73" t="s">
        <v>293</v>
      </c>
      <c r="G24" s="86" t="s">
        <v>123</v>
      </c>
      <c r="H24" s="87">
        <v>0</v>
      </c>
      <c r="I24" s="87">
        <v>0</v>
      </c>
      <c r="J24" s="83">
        <v>0.97227999999999992</v>
      </c>
      <c r="K24" s="84">
        <f t="shared" si="0"/>
        <v>8.9189909804658195E-5</v>
      </c>
      <c r="L24" s="84">
        <f>J24/'סכום נכסי הקרן'!$C$42</f>
        <v>3.2748776753531943E-6</v>
      </c>
      <c r="N24" s="125"/>
    </row>
    <row r="25" spans="2:14">
      <c r="B25" s="76" t="s">
        <v>1489</v>
      </c>
      <c r="C25" s="73" t="s">
        <v>1500</v>
      </c>
      <c r="D25" s="73">
        <v>10</v>
      </c>
      <c r="E25" s="73" t="s">
        <v>292</v>
      </c>
      <c r="F25" s="73" t="s">
        <v>293</v>
      </c>
      <c r="G25" s="86" t="s">
        <v>122</v>
      </c>
      <c r="H25" s="87">
        <v>0</v>
      </c>
      <c r="I25" s="87">
        <v>0</v>
      </c>
      <c r="J25" s="83">
        <v>9.6670660000000002E-3</v>
      </c>
      <c r="K25" s="84">
        <f t="shared" si="0"/>
        <v>8.8678646543760851E-7</v>
      </c>
      <c r="L25" s="84">
        <f>J25/'סכום נכסי הקרן'!$C$42</f>
        <v>3.2561050962239175E-8</v>
      </c>
      <c r="N25" s="125"/>
    </row>
    <row r="26" spans="2:14">
      <c r="B26" s="76" t="s">
        <v>1489</v>
      </c>
      <c r="C26" s="73" t="s">
        <v>1501</v>
      </c>
      <c r="D26" s="73">
        <v>10</v>
      </c>
      <c r="E26" s="73" t="s">
        <v>292</v>
      </c>
      <c r="F26" s="73" t="s">
        <v>293</v>
      </c>
      <c r="G26" s="86" t="s">
        <v>124</v>
      </c>
      <c r="H26" s="87">
        <v>0</v>
      </c>
      <c r="I26" s="87">
        <v>0</v>
      </c>
      <c r="J26" s="83">
        <v>8.5600300000000011</v>
      </c>
      <c r="K26" s="84">
        <f t="shared" si="0"/>
        <v>7.8523501833336945E-4</v>
      </c>
      <c r="L26" s="84">
        <f>J26/'סכום נכסי הקרן'!$C$42</f>
        <v>2.8832282004518876E-5</v>
      </c>
      <c r="N26" s="125"/>
    </row>
    <row r="27" spans="2:14">
      <c r="B27" s="76" t="s">
        <v>1489</v>
      </c>
      <c r="C27" s="73" t="s">
        <v>1502</v>
      </c>
      <c r="D27" s="73">
        <v>10</v>
      </c>
      <c r="E27" s="73" t="s">
        <v>292</v>
      </c>
      <c r="F27" s="73" t="s">
        <v>293</v>
      </c>
      <c r="G27" s="86" t="s">
        <v>123</v>
      </c>
      <c r="H27" s="87">
        <v>0</v>
      </c>
      <c r="I27" s="87">
        <v>0</v>
      </c>
      <c r="J27" s="83">
        <v>7.0078899999999995E-4</v>
      </c>
      <c r="K27" s="84">
        <f t="shared" si="0"/>
        <v>6.4285296110273391E-8</v>
      </c>
      <c r="L27" s="84">
        <f>J27/'סכום נכסי הקרן'!$C$42</f>
        <v>2.360429352895349E-9</v>
      </c>
      <c r="N27" s="125"/>
    </row>
    <row r="28" spans="2:14">
      <c r="B28" s="76" t="s">
        <v>1489</v>
      </c>
      <c r="C28" s="73" t="s">
        <v>1503</v>
      </c>
      <c r="D28" s="73">
        <v>10</v>
      </c>
      <c r="E28" s="73" t="s">
        <v>292</v>
      </c>
      <c r="F28" s="73" t="s">
        <v>293</v>
      </c>
      <c r="G28" s="86" t="s">
        <v>122</v>
      </c>
      <c r="H28" s="87">
        <v>0</v>
      </c>
      <c r="I28" s="87">
        <v>0</v>
      </c>
      <c r="J28" s="83">
        <v>16.900670000000002</v>
      </c>
      <c r="K28" s="84">
        <f t="shared" si="0"/>
        <v>1.5503447905318355E-3</v>
      </c>
      <c r="L28" s="84">
        <f>J28/'סכום נכסי הקרן'!$C$42</f>
        <v>5.6925604642193072E-5</v>
      </c>
      <c r="N28" s="125"/>
    </row>
    <row r="29" spans="2:14">
      <c r="B29" s="76" t="s">
        <v>1489</v>
      </c>
      <c r="C29" s="73" t="s">
        <v>1504</v>
      </c>
      <c r="D29" s="73">
        <v>10</v>
      </c>
      <c r="E29" s="73" t="s">
        <v>292</v>
      </c>
      <c r="F29" s="73" t="s">
        <v>293</v>
      </c>
      <c r="G29" s="86" t="s">
        <v>120</v>
      </c>
      <c r="H29" s="87">
        <v>0</v>
      </c>
      <c r="I29" s="87">
        <v>0</v>
      </c>
      <c r="J29" s="83">
        <v>777.02178323869998</v>
      </c>
      <c r="K29" s="84">
        <f t="shared" si="0"/>
        <v>7.1278338301018568E-2</v>
      </c>
      <c r="L29" s="84">
        <f>J29/'סכום נכסי הקרן'!$C$42</f>
        <v>2.6172000773352819E-3</v>
      </c>
      <c r="N29" s="125"/>
    </row>
    <row r="30" spans="2:14">
      <c r="B30" s="76" t="s">
        <v>1493</v>
      </c>
      <c r="C30" s="73" t="s">
        <v>1505</v>
      </c>
      <c r="D30" s="73">
        <v>20</v>
      </c>
      <c r="E30" s="73" t="s">
        <v>292</v>
      </c>
      <c r="F30" s="73" t="s">
        <v>293</v>
      </c>
      <c r="G30" s="86" t="s">
        <v>120</v>
      </c>
      <c r="H30" s="87">
        <v>0</v>
      </c>
      <c r="I30" s="87">
        <v>0</v>
      </c>
      <c r="J30" s="83">
        <v>66.827664171999999</v>
      </c>
      <c r="K30" s="84">
        <f t="shared" si="0"/>
        <v>6.130284835599486E-3</v>
      </c>
      <c r="L30" s="84">
        <f>J30/'סכום נכסי הקרן'!$C$42</f>
        <v>2.2509197504102041E-4</v>
      </c>
      <c r="N30" s="125"/>
    </row>
    <row r="31" spans="2:14">
      <c r="B31" s="76" t="s">
        <v>1493</v>
      </c>
      <c r="C31" s="73" t="s">
        <v>1506</v>
      </c>
      <c r="D31" s="73">
        <v>20</v>
      </c>
      <c r="E31" s="73" t="s">
        <v>292</v>
      </c>
      <c r="F31" s="73" t="s">
        <v>293</v>
      </c>
      <c r="G31" s="86" t="s">
        <v>122</v>
      </c>
      <c r="H31" s="87">
        <v>0</v>
      </c>
      <c r="I31" s="87">
        <v>0</v>
      </c>
      <c r="J31" s="83">
        <v>4.3639995000000001E-2</v>
      </c>
      <c r="K31" s="84">
        <f t="shared" si="0"/>
        <v>4.0032163758647044E-6</v>
      </c>
      <c r="L31" s="84">
        <f>J31/'סכום נכסי הקרן'!$C$42</f>
        <v>1.4699021411324418E-7</v>
      </c>
      <c r="N31" s="125"/>
    </row>
    <row r="32" spans="2:14">
      <c r="B32" s="76" t="s">
        <v>1493</v>
      </c>
      <c r="C32" s="73" t="s">
        <v>1507</v>
      </c>
      <c r="D32" s="73">
        <v>20</v>
      </c>
      <c r="E32" s="73" t="s">
        <v>292</v>
      </c>
      <c r="F32" s="73" t="s">
        <v>293</v>
      </c>
      <c r="G32" s="86" t="s">
        <v>123</v>
      </c>
      <c r="H32" s="87">
        <v>0</v>
      </c>
      <c r="I32" s="87">
        <v>0</v>
      </c>
      <c r="J32" s="83">
        <v>5.0699399999999998E-4</v>
      </c>
      <c r="K32" s="84">
        <f t="shared" si="0"/>
        <v>4.6507949491404611E-8</v>
      </c>
      <c r="L32" s="84">
        <f>J32/'סכום נכסי הקרן'!$C$42</f>
        <v>1.7076802280598361E-9</v>
      </c>
      <c r="N32" s="125"/>
    </row>
    <row r="33" spans="2:14">
      <c r="B33" s="76" t="s">
        <v>1495</v>
      </c>
      <c r="C33" s="73" t="s">
        <v>1508</v>
      </c>
      <c r="D33" s="73">
        <v>26</v>
      </c>
      <c r="E33" s="73" t="s">
        <v>292</v>
      </c>
      <c r="F33" s="73" t="s">
        <v>293</v>
      </c>
      <c r="G33" s="86" t="s">
        <v>120</v>
      </c>
      <c r="H33" s="87">
        <v>0</v>
      </c>
      <c r="I33" s="87">
        <v>0</v>
      </c>
      <c r="J33" s="83">
        <v>1.8125499999999999</v>
      </c>
      <c r="K33" s="84">
        <f t="shared" si="0"/>
        <v>1.6627018041760934E-4</v>
      </c>
      <c r="L33" s="84">
        <f>J33/'סכום נכסי הקרן'!$C$42</f>
        <v>6.1051132703145519E-6</v>
      </c>
      <c r="N33" s="125"/>
    </row>
    <row r="34" spans="2:14">
      <c r="B34" s="114"/>
      <c r="C34" s="114"/>
      <c r="D34" s="115"/>
      <c r="E34" s="115"/>
      <c r="F34" s="115"/>
      <c r="G34" s="115"/>
      <c r="H34" s="115"/>
      <c r="I34" s="115"/>
      <c r="J34" s="115"/>
      <c r="K34" s="115"/>
      <c r="L34" s="115"/>
    </row>
    <row r="35" spans="2:14">
      <c r="B35" s="114"/>
      <c r="C35" s="114"/>
      <c r="D35" s="115"/>
      <c r="E35" s="115"/>
      <c r="F35" s="115"/>
      <c r="G35" s="115"/>
      <c r="H35" s="115"/>
      <c r="I35" s="115"/>
      <c r="J35" s="115"/>
      <c r="K35" s="115"/>
      <c r="L35" s="115"/>
    </row>
    <row r="36" spans="2:14">
      <c r="B36" s="114"/>
      <c r="C36" s="114"/>
      <c r="D36" s="115"/>
      <c r="E36" s="115"/>
      <c r="F36" s="115"/>
      <c r="G36" s="115"/>
      <c r="H36" s="115"/>
      <c r="I36" s="115"/>
      <c r="J36" s="115"/>
      <c r="K36" s="115"/>
      <c r="L36" s="115"/>
    </row>
    <row r="37" spans="2:14">
      <c r="B37" s="116" t="s">
        <v>200</v>
      </c>
      <c r="C37" s="114"/>
      <c r="D37" s="115"/>
      <c r="E37" s="115"/>
      <c r="F37" s="115"/>
      <c r="G37" s="115"/>
      <c r="H37" s="115"/>
      <c r="I37" s="115"/>
      <c r="J37" s="115"/>
      <c r="K37" s="115"/>
      <c r="L37" s="115"/>
    </row>
    <row r="38" spans="2:14">
      <c r="B38" s="117"/>
      <c r="C38" s="114"/>
      <c r="D38" s="115"/>
      <c r="E38" s="115"/>
      <c r="F38" s="115"/>
      <c r="G38" s="115"/>
      <c r="H38" s="115"/>
      <c r="I38" s="115"/>
      <c r="J38" s="115"/>
      <c r="K38" s="115"/>
      <c r="L38" s="115"/>
    </row>
    <row r="39" spans="2:14">
      <c r="B39" s="114"/>
      <c r="C39" s="114"/>
      <c r="D39" s="115"/>
      <c r="E39" s="115"/>
      <c r="F39" s="115"/>
      <c r="G39" s="115"/>
      <c r="H39" s="115"/>
      <c r="I39" s="115"/>
      <c r="J39" s="115"/>
      <c r="K39" s="115"/>
      <c r="L39" s="115"/>
    </row>
    <row r="40" spans="2:14">
      <c r="B40" s="114"/>
      <c r="C40" s="114"/>
      <c r="D40" s="115"/>
      <c r="E40" s="115"/>
      <c r="F40" s="115"/>
      <c r="G40" s="115"/>
      <c r="H40" s="115"/>
      <c r="I40" s="115"/>
      <c r="J40" s="115"/>
      <c r="K40" s="115"/>
      <c r="L40" s="115"/>
    </row>
    <row r="41" spans="2:14">
      <c r="B41" s="114"/>
      <c r="C41" s="114"/>
      <c r="D41" s="115"/>
      <c r="E41" s="115"/>
      <c r="F41" s="115"/>
      <c r="G41" s="115"/>
      <c r="H41" s="115"/>
      <c r="I41" s="115"/>
      <c r="J41" s="115"/>
      <c r="K41" s="115"/>
      <c r="L41" s="115"/>
    </row>
    <row r="42" spans="2:14">
      <c r="B42" s="114"/>
      <c r="C42" s="114"/>
      <c r="D42" s="115"/>
      <c r="E42" s="115"/>
      <c r="F42" s="115"/>
      <c r="G42" s="115"/>
      <c r="H42" s="115"/>
      <c r="I42" s="115"/>
      <c r="J42" s="115"/>
      <c r="K42" s="115"/>
      <c r="L42" s="115"/>
    </row>
    <row r="43" spans="2:14">
      <c r="B43" s="114"/>
      <c r="C43" s="114"/>
      <c r="D43" s="115"/>
      <c r="E43" s="115"/>
      <c r="F43" s="115"/>
      <c r="G43" s="115"/>
      <c r="H43" s="115"/>
      <c r="I43" s="115"/>
      <c r="J43" s="115"/>
      <c r="K43" s="115"/>
      <c r="L43" s="115"/>
    </row>
    <row r="44" spans="2:14">
      <c r="B44" s="114"/>
      <c r="C44" s="114"/>
      <c r="D44" s="115"/>
      <c r="E44" s="115"/>
      <c r="F44" s="115"/>
      <c r="G44" s="115"/>
      <c r="H44" s="115"/>
      <c r="I44" s="115"/>
      <c r="J44" s="115"/>
      <c r="K44" s="115"/>
      <c r="L44" s="115"/>
    </row>
    <row r="45" spans="2:14">
      <c r="B45" s="114"/>
      <c r="C45" s="114"/>
      <c r="D45" s="115"/>
      <c r="E45" s="115"/>
      <c r="F45" s="115"/>
      <c r="G45" s="115"/>
      <c r="H45" s="115"/>
      <c r="I45" s="115"/>
      <c r="J45" s="115"/>
      <c r="K45" s="115"/>
      <c r="L45" s="115"/>
    </row>
    <row r="46" spans="2:14">
      <c r="B46" s="114"/>
      <c r="C46" s="114"/>
      <c r="D46" s="115"/>
      <c r="E46" s="115"/>
      <c r="F46" s="115"/>
      <c r="G46" s="115"/>
      <c r="H46" s="115"/>
      <c r="I46" s="115"/>
      <c r="J46" s="115"/>
      <c r="K46" s="115"/>
      <c r="L46" s="115"/>
    </row>
    <row r="47" spans="2:14">
      <c r="B47" s="114"/>
      <c r="C47" s="114"/>
      <c r="D47" s="115"/>
      <c r="E47" s="115"/>
      <c r="F47" s="115"/>
      <c r="G47" s="115"/>
      <c r="H47" s="115"/>
      <c r="I47" s="115"/>
      <c r="J47" s="115"/>
      <c r="K47" s="115"/>
      <c r="L47" s="115"/>
    </row>
    <row r="48" spans="2:14">
      <c r="B48" s="114"/>
      <c r="C48" s="114"/>
      <c r="D48" s="115"/>
      <c r="E48" s="115"/>
      <c r="F48" s="115"/>
      <c r="G48" s="115"/>
      <c r="H48" s="115"/>
      <c r="I48" s="115"/>
      <c r="J48" s="115"/>
      <c r="K48" s="115"/>
      <c r="L48" s="115"/>
    </row>
    <row r="49" spans="2:12">
      <c r="B49" s="114"/>
      <c r="C49" s="114"/>
      <c r="D49" s="115"/>
      <c r="E49" s="115"/>
      <c r="F49" s="115"/>
      <c r="G49" s="115"/>
      <c r="H49" s="115"/>
      <c r="I49" s="115"/>
      <c r="J49" s="115"/>
      <c r="K49" s="115"/>
      <c r="L49" s="115"/>
    </row>
    <row r="50" spans="2:12">
      <c r="B50" s="114"/>
      <c r="C50" s="114"/>
      <c r="D50" s="115"/>
      <c r="E50" s="115"/>
      <c r="F50" s="115"/>
      <c r="G50" s="115"/>
      <c r="H50" s="115"/>
      <c r="I50" s="115"/>
      <c r="J50" s="115"/>
      <c r="K50" s="115"/>
      <c r="L50" s="115"/>
    </row>
    <row r="51" spans="2:12">
      <c r="B51" s="114"/>
      <c r="C51" s="114"/>
      <c r="D51" s="115"/>
      <c r="E51" s="115"/>
      <c r="F51" s="115"/>
      <c r="G51" s="115"/>
      <c r="H51" s="115"/>
      <c r="I51" s="115"/>
      <c r="J51" s="115"/>
      <c r="K51" s="115"/>
      <c r="L51" s="115"/>
    </row>
    <row r="52" spans="2:12">
      <c r="B52" s="114"/>
      <c r="C52" s="114"/>
      <c r="D52" s="115"/>
      <c r="E52" s="115"/>
      <c r="F52" s="115"/>
      <c r="G52" s="115"/>
      <c r="H52" s="115"/>
      <c r="I52" s="115"/>
      <c r="J52" s="115"/>
      <c r="K52" s="115"/>
      <c r="L52" s="115"/>
    </row>
    <row r="53" spans="2:12">
      <c r="B53" s="114"/>
      <c r="C53" s="114"/>
      <c r="D53" s="115"/>
      <c r="E53" s="115"/>
      <c r="F53" s="115"/>
      <c r="G53" s="115"/>
      <c r="H53" s="115"/>
      <c r="I53" s="115"/>
      <c r="J53" s="115"/>
      <c r="K53" s="115"/>
      <c r="L53" s="115"/>
    </row>
    <row r="54" spans="2:12">
      <c r="B54" s="114"/>
      <c r="C54" s="114"/>
      <c r="D54" s="115"/>
      <c r="E54" s="115"/>
      <c r="F54" s="115"/>
      <c r="G54" s="115"/>
      <c r="H54" s="115"/>
      <c r="I54" s="115"/>
      <c r="J54" s="115"/>
      <c r="K54" s="115"/>
      <c r="L54" s="115"/>
    </row>
    <row r="55" spans="2:12">
      <c r="B55" s="114"/>
      <c r="C55" s="114"/>
      <c r="D55" s="115"/>
      <c r="E55" s="115"/>
      <c r="F55" s="115"/>
      <c r="G55" s="115"/>
      <c r="H55" s="115"/>
      <c r="I55" s="115"/>
      <c r="J55" s="115"/>
      <c r="K55" s="115"/>
      <c r="L55" s="115"/>
    </row>
    <row r="56" spans="2:12">
      <c r="B56" s="114"/>
      <c r="C56" s="114"/>
      <c r="D56" s="115"/>
      <c r="E56" s="115"/>
      <c r="F56" s="115"/>
      <c r="G56" s="115"/>
      <c r="H56" s="115"/>
      <c r="I56" s="115"/>
      <c r="J56" s="115"/>
      <c r="K56" s="115"/>
      <c r="L56" s="115"/>
    </row>
    <row r="57" spans="2:12">
      <c r="B57" s="114"/>
      <c r="C57" s="114"/>
      <c r="D57" s="115"/>
      <c r="E57" s="115"/>
      <c r="F57" s="115"/>
      <c r="G57" s="115"/>
      <c r="H57" s="115"/>
      <c r="I57" s="115"/>
      <c r="J57" s="115"/>
      <c r="K57" s="115"/>
      <c r="L57" s="115"/>
    </row>
    <row r="58" spans="2:12">
      <c r="B58" s="114"/>
      <c r="C58" s="114"/>
      <c r="D58" s="115"/>
      <c r="E58" s="115"/>
      <c r="F58" s="115"/>
      <c r="G58" s="115"/>
      <c r="H58" s="115"/>
      <c r="I58" s="115"/>
      <c r="J58" s="115"/>
      <c r="K58" s="115"/>
      <c r="L58" s="115"/>
    </row>
    <row r="59" spans="2:12">
      <c r="B59" s="114"/>
      <c r="C59" s="114"/>
      <c r="D59" s="115"/>
      <c r="E59" s="115"/>
      <c r="F59" s="115"/>
      <c r="G59" s="115"/>
      <c r="H59" s="115"/>
      <c r="I59" s="115"/>
      <c r="J59" s="115"/>
      <c r="K59" s="115"/>
      <c r="L59" s="115"/>
    </row>
    <row r="60" spans="2:12">
      <c r="B60" s="114"/>
      <c r="C60" s="114"/>
      <c r="D60" s="115"/>
      <c r="E60" s="115"/>
      <c r="F60" s="115"/>
      <c r="G60" s="115"/>
      <c r="H60" s="115"/>
      <c r="I60" s="115"/>
      <c r="J60" s="115"/>
      <c r="K60" s="115"/>
      <c r="L60" s="115"/>
    </row>
    <row r="61" spans="2:12">
      <c r="B61" s="114"/>
      <c r="C61" s="114"/>
      <c r="D61" s="115"/>
      <c r="E61" s="115"/>
      <c r="F61" s="115"/>
      <c r="G61" s="115"/>
      <c r="H61" s="115"/>
      <c r="I61" s="115"/>
      <c r="J61" s="115"/>
      <c r="K61" s="115"/>
      <c r="L61" s="115"/>
    </row>
    <row r="62" spans="2:12">
      <c r="B62" s="114"/>
      <c r="C62" s="114"/>
      <c r="D62" s="115"/>
      <c r="E62" s="115"/>
      <c r="F62" s="115"/>
      <c r="G62" s="115"/>
      <c r="H62" s="115"/>
      <c r="I62" s="115"/>
      <c r="J62" s="115"/>
      <c r="K62" s="115"/>
      <c r="L62" s="115"/>
    </row>
    <row r="63" spans="2:12">
      <c r="B63" s="114"/>
      <c r="C63" s="114"/>
      <c r="D63" s="115"/>
      <c r="E63" s="115"/>
      <c r="F63" s="115"/>
      <c r="G63" s="115"/>
      <c r="H63" s="115"/>
      <c r="I63" s="115"/>
      <c r="J63" s="115"/>
      <c r="K63" s="115"/>
      <c r="L63" s="115"/>
    </row>
    <row r="64" spans="2:12">
      <c r="B64" s="114"/>
      <c r="C64" s="114"/>
      <c r="D64" s="115"/>
      <c r="E64" s="115"/>
      <c r="F64" s="115"/>
      <c r="G64" s="115"/>
      <c r="H64" s="115"/>
      <c r="I64" s="115"/>
      <c r="J64" s="115"/>
      <c r="K64" s="115"/>
      <c r="L64" s="115"/>
    </row>
    <row r="65" spans="2:12">
      <c r="B65" s="114"/>
      <c r="C65" s="114"/>
      <c r="D65" s="115"/>
      <c r="E65" s="115"/>
      <c r="F65" s="115"/>
      <c r="G65" s="115"/>
      <c r="H65" s="115"/>
      <c r="I65" s="115"/>
      <c r="J65" s="115"/>
      <c r="K65" s="115"/>
      <c r="L65" s="115"/>
    </row>
    <row r="66" spans="2:12">
      <c r="B66" s="114"/>
      <c r="C66" s="114"/>
      <c r="D66" s="115"/>
      <c r="E66" s="115"/>
      <c r="F66" s="115"/>
      <c r="G66" s="115"/>
      <c r="H66" s="115"/>
      <c r="I66" s="115"/>
      <c r="J66" s="115"/>
      <c r="K66" s="115"/>
      <c r="L66" s="115"/>
    </row>
    <row r="67" spans="2:12">
      <c r="B67" s="114"/>
      <c r="C67" s="114"/>
      <c r="D67" s="115"/>
      <c r="E67" s="115"/>
      <c r="F67" s="115"/>
      <c r="G67" s="115"/>
      <c r="H67" s="115"/>
      <c r="I67" s="115"/>
      <c r="J67" s="115"/>
      <c r="K67" s="115"/>
      <c r="L67" s="115"/>
    </row>
    <row r="68" spans="2:12">
      <c r="B68" s="114"/>
      <c r="C68" s="114"/>
      <c r="D68" s="115"/>
      <c r="E68" s="115"/>
      <c r="F68" s="115"/>
      <c r="G68" s="115"/>
      <c r="H68" s="115"/>
      <c r="I68" s="115"/>
      <c r="J68" s="115"/>
      <c r="K68" s="115"/>
      <c r="L68" s="115"/>
    </row>
    <row r="69" spans="2:12">
      <c r="B69" s="114"/>
      <c r="C69" s="114"/>
      <c r="D69" s="115"/>
      <c r="E69" s="115"/>
      <c r="F69" s="115"/>
      <c r="G69" s="115"/>
      <c r="H69" s="115"/>
      <c r="I69" s="115"/>
      <c r="J69" s="115"/>
      <c r="K69" s="115"/>
      <c r="L69" s="115"/>
    </row>
    <row r="70" spans="2:12">
      <c r="B70" s="114"/>
      <c r="C70" s="114"/>
      <c r="D70" s="115"/>
      <c r="E70" s="115"/>
      <c r="F70" s="115"/>
      <c r="G70" s="115"/>
      <c r="H70" s="115"/>
      <c r="I70" s="115"/>
      <c r="J70" s="115"/>
      <c r="K70" s="115"/>
      <c r="L70" s="115"/>
    </row>
    <row r="71" spans="2:12">
      <c r="B71" s="114"/>
      <c r="C71" s="114"/>
      <c r="D71" s="115"/>
      <c r="E71" s="115"/>
      <c r="F71" s="115"/>
      <c r="G71" s="115"/>
      <c r="H71" s="115"/>
      <c r="I71" s="115"/>
      <c r="J71" s="115"/>
      <c r="K71" s="115"/>
      <c r="L71" s="115"/>
    </row>
    <row r="72" spans="2:12">
      <c r="B72" s="114"/>
      <c r="C72" s="114"/>
      <c r="D72" s="115"/>
      <c r="E72" s="115"/>
      <c r="F72" s="115"/>
      <c r="G72" s="115"/>
      <c r="H72" s="115"/>
      <c r="I72" s="115"/>
      <c r="J72" s="115"/>
      <c r="K72" s="115"/>
      <c r="L72" s="115"/>
    </row>
    <row r="73" spans="2:12">
      <c r="B73" s="114"/>
      <c r="C73" s="114"/>
      <c r="D73" s="115"/>
      <c r="E73" s="115"/>
      <c r="F73" s="115"/>
      <c r="G73" s="115"/>
      <c r="H73" s="115"/>
      <c r="I73" s="115"/>
      <c r="J73" s="115"/>
      <c r="K73" s="115"/>
      <c r="L73" s="115"/>
    </row>
    <row r="74" spans="2:12">
      <c r="B74" s="114"/>
      <c r="C74" s="114"/>
      <c r="D74" s="115"/>
      <c r="E74" s="115"/>
      <c r="F74" s="115"/>
      <c r="G74" s="115"/>
      <c r="H74" s="115"/>
      <c r="I74" s="115"/>
      <c r="J74" s="115"/>
      <c r="K74" s="115"/>
      <c r="L74" s="115"/>
    </row>
    <row r="75" spans="2:12">
      <c r="B75" s="114"/>
      <c r="C75" s="114"/>
      <c r="D75" s="115"/>
      <c r="E75" s="115"/>
      <c r="F75" s="115"/>
      <c r="G75" s="115"/>
      <c r="H75" s="115"/>
      <c r="I75" s="115"/>
      <c r="J75" s="115"/>
      <c r="K75" s="115"/>
      <c r="L75" s="115"/>
    </row>
    <row r="76" spans="2:12">
      <c r="B76" s="114"/>
      <c r="C76" s="114"/>
      <c r="D76" s="115"/>
      <c r="E76" s="115"/>
      <c r="F76" s="115"/>
      <c r="G76" s="115"/>
      <c r="H76" s="115"/>
      <c r="I76" s="115"/>
      <c r="J76" s="115"/>
      <c r="K76" s="115"/>
      <c r="L76" s="115"/>
    </row>
    <row r="77" spans="2:12">
      <c r="B77" s="114"/>
      <c r="C77" s="114"/>
      <c r="D77" s="115"/>
      <c r="E77" s="115"/>
      <c r="F77" s="115"/>
      <c r="G77" s="115"/>
      <c r="H77" s="115"/>
      <c r="I77" s="115"/>
      <c r="J77" s="115"/>
      <c r="K77" s="115"/>
      <c r="L77" s="115"/>
    </row>
    <row r="78" spans="2:12">
      <c r="B78" s="114"/>
      <c r="C78" s="114"/>
      <c r="D78" s="115"/>
      <c r="E78" s="115"/>
      <c r="F78" s="115"/>
      <c r="G78" s="115"/>
      <c r="H78" s="115"/>
      <c r="I78" s="115"/>
      <c r="J78" s="115"/>
      <c r="K78" s="115"/>
      <c r="L78" s="115"/>
    </row>
    <row r="79" spans="2:12">
      <c r="B79" s="114"/>
      <c r="C79" s="114"/>
      <c r="D79" s="115"/>
      <c r="E79" s="115"/>
      <c r="F79" s="115"/>
      <c r="G79" s="115"/>
      <c r="H79" s="115"/>
      <c r="I79" s="115"/>
      <c r="J79" s="115"/>
      <c r="K79" s="115"/>
      <c r="L79" s="115"/>
    </row>
    <row r="80" spans="2:12">
      <c r="B80" s="114"/>
      <c r="C80" s="114"/>
      <c r="D80" s="115"/>
      <c r="E80" s="115"/>
      <c r="F80" s="115"/>
      <c r="G80" s="115"/>
      <c r="H80" s="115"/>
      <c r="I80" s="115"/>
      <c r="J80" s="115"/>
      <c r="K80" s="115"/>
      <c r="L80" s="115"/>
    </row>
    <row r="81" spans="2:12">
      <c r="B81" s="114"/>
      <c r="C81" s="114"/>
      <c r="D81" s="115"/>
      <c r="E81" s="115"/>
      <c r="F81" s="115"/>
      <c r="G81" s="115"/>
      <c r="H81" s="115"/>
      <c r="I81" s="115"/>
      <c r="J81" s="115"/>
      <c r="K81" s="115"/>
      <c r="L81" s="115"/>
    </row>
    <row r="82" spans="2:12">
      <c r="B82" s="114"/>
      <c r="C82" s="114"/>
      <c r="D82" s="115"/>
      <c r="E82" s="115"/>
      <c r="F82" s="115"/>
      <c r="G82" s="115"/>
      <c r="H82" s="115"/>
      <c r="I82" s="115"/>
      <c r="J82" s="115"/>
      <c r="K82" s="115"/>
      <c r="L82" s="115"/>
    </row>
    <row r="83" spans="2:12">
      <c r="B83" s="114"/>
      <c r="C83" s="114"/>
      <c r="D83" s="115"/>
      <c r="E83" s="115"/>
      <c r="F83" s="115"/>
      <c r="G83" s="115"/>
      <c r="H83" s="115"/>
      <c r="I83" s="115"/>
      <c r="J83" s="115"/>
      <c r="K83" s="115"/>
      <c r="L83" s="115"/>
    </row>
    <row r="84" spans="2:12">
      <c r="B84" s="114"/>
      <c r="C84" s="114"/>
      <c r="D84" s="115"/>
      <c r="E84" s="115"/>
      <c r="F84" s="115"/>
      <c r="G84" s="115"/>
      <c r="H84" s="115"/>
      <c r="I84" s="115"/>
      <c r="J84" s="115"/>
      <c r="K84" s="115"/>
      <c r="L84" s="115"/>
    </row>
    <row r="85" spans="2:12">
      <c r="B85" s="114"/>
      <c r="C85" s="114"/>
      <c r="D85" s="115"/>
      <c r="E85" s="115"/>
      <c r="F85" s="115"/>
      <c r="G85" s="115"/>
      <c r="H85" s="115"/>
      <c r="I85" s="115"/>
      <c r="J85" s="115"/>
      <c r="K85" s="115"/>
      <c r="L85" s="115"/>
    </row>
    <row r="86" spans="2:12">
      <c r="B86" s="114"/>
      <c r="C86" s="114"/>
      <c r="D86" s="115"/>
      <c r="E86" s="115"/>
      <c r="F86" s="115"/>
      <c r="G86" s="115"/>
      <c r="H86" s="115"/>
      <c r="I86" s="115"/>
      <c r="J86" s="115"/>
      <c r="K86" s="115"/>
      <c r="L86" s="115"/>
    </row>
    <row r="87" spans="2:12">
      <c r="B87" s="114"/>
      <c r="C87" s="114"/>
      <c r="D87" s="115"/>
      <c r="E87" s="115"/>
      <c r="F87" s="115"/>
      <c r="G87" s="115"/>
      <c r="H87" s="115"/>
      <c r="I87" s="115"/>
      <c r="J87" s="115"/>
      <c r="K87" s="115"/>
      <c r="L87" s="115"/>
    </row>
    <row r="88" spans="2:12">
      <c r="B88" s="114"/>
      <c r="C88" s="114"/>
      <c r="D88" s="115"/>
      <c r="E88" s="115"/>
      <c r="F88" s="115"/>
      <c r="G88" s="115"/>
      <c r="H88" s="115"/>
      <c r="I88" s="115"/>
      <c r="J88" s="115"/>
      <c r="K88" s="115"/>
      <c r="L88" s="115"/>
    </row>
    <row r="89" spans="2:12">
      <c r="B89" s="114"/>
      <c r="C89" s="114"/>
      <c r="D89" s="115"/>
      <c r="E89" s="115"/>
      <c r="F89" s="115"/>
      <c r="G89" s="115"/>
      <c r="H89" s="115"/>
      <c r="I89" s="115"/>
      <c r="J89" s="115"/>
      <c r="K89" s="115"/>
      <c r="L89" s="115"/>
    </row>
    <row r="90" spans="2:12">
      <c r="B90" s="114"/>
      <c r="C90" s="114"/>
      <c r="D90" s="115"/>
      <c r="E90" s="115"/>
      <c r="F90" s="115"/>
      <c r="G90" s="115"/>
      <c r="H90" s="115"/>
      <c r="I90" s="115"/>
      <c r="J90" s="115"/>
      <c r="K90" s="115"/>
      <c r="L90" s="115"/>
    </row>
    <row r="91" spans="2:12">
      <c r="B91" s="114"/>
      <c r="C91" s="114"/>
      <c r="D91" s="115"/>
      <c r="E91" s="115"/>
      <c r="F91" s="115"/>
      <c r="G91" s="115"/>
      <c r="H91" s="115"/>
      <c r="I91" s="115"/>
      <c r="J91" s="115"/>
      <c r="K91" s="115"/>
      <c r="L91" s="115"/>
    </row>
    <row r="92" spans="2:12">
      <c r="B92" s="114"/>
      <c r="C92" s="114"/>
      <c r="D92" s="115"/>
      <c r="E92" s="115"/>
      <c r="F92" s="115"/>
      <c r="G92" s="115"/>
      <c r="H92" s="115"/>
      <c r="I92" s="115"/>
      <c r="J92" s="115"/>
      <c r="K92" s="115"/>
      <c r="L92" s="115"/>
    </row>
    <row r="93" spans="2:12">
      <c r="B93" s="114"/>
      <c r="C93" s="114"/>
      <c r="D93" s="115"/>
      <c r="E93" s="115"/>
      <c r="F93" s="115"/>
      <c r="G93" s="115"/>
      <c r="H93" s="115"/>
      <c r="I93" s="115"/>
      <c r="J93" s="115"/>
      <c r="K93" s="115"/>
      <c r="L93" s="115"/>
    </row>
    <row r="94" spans="2:12">
      <c r="B94" s="114"/>
      <c r="C94" s="114"/>
      <c r="D94" s="115"/>
      <c r="E94" s="115"/>
      <c r="F94" s="115"/>
      <c r="G94" s="115"/>
      <c r="H94" s="115"/>
      <c r="I94" s="115"/>
      <c r="J94" s="115"/>
      <c r="K94" s="115"/>
      <c r="L94" s="115"/>
    </row>
    <row r="95" spans="2:12">
      <c r="B95" s="114"/>
      <c r="C95" s="114"/>
      <c r="D95" s="115"/>
      <c r="E95" s="115"/>
      <c r="F95" s="115"/>
      <c r="G95" s="115"/>
      <c r="H95" s="115"/>
      <c r="I95" s="115"/>
      <c r="J95" s="115"/>
      <c r="K95" s="115"/>
      <c r="L95" s="115"/>
    </row>
    <row r="96" spans="2:12">
      <c r="B96" s="114"/>
      <c r="C96" s="114"/>
      <c r="D96" s="115"/>
      <c r="E96" s="115"/>
      <c r="F96" s="115"/>
      <c r="G96" s="115"/>
      <c r="H96" s="115"/>
      <c r="I96" s="115"/>
      <c r="J96" s="115"/>
      <c r="K96" s="115"/>
      <c r="L96" s="115"/>
    </row>
    <row r="97" spans="2:12">
      <c r="B97" s="114"/>
      <c r="C97" s="114"/>
      <c r="D97" s="115"/>
      <c r="E97" s="115"/>
      <c r="F97" s="115"/>
      <c r="G97" s="115"/>
      <c r="H97" s="115"/>
      <c r="I97" s="115"/>
      <c r="J97" s="115"/>
      <c r="K97" s="115"/>
      <c r="L97" s="115"/>
    </row>
    <row r="98" spans="2:12">
      <c r="B98" s="114"/>
      <c r="C98" s="114"/>
      <c r="D98" s="115"/>
      <c r="E98" s="115"/>
      <c r="F98" s="115"/>
      <c r="G98" s="115"/>
      <c r="H98" s="115"/>
      <c r="I98" s="115"/>
      <c r="J98" s="115"/>
      <c r="K98" s="115"/>
      <c r="L98" s="115"/>
    </row>
    <row r="99" spans="2:12">
      <c r="B99" s="114"/>
      <c r="C99" s="114"/>
      <c r="D99" s="115"/>
      <c r="E99" s="115"/>
      <c r="F99" s="115"/>
      <c r="G99" s="115"/>
      <c r="H99" s="115"/>
      <c r="I99" s="115"/>
      <c r="J99" s="115"/>
      <c r="K99" s="115"/>
      <c r="L99" s="115"/>
    </row>
    <row r="100" spans="2:12">
      <c r="B100" s="114"/>
      <c r="C100" s="114"/>
      <c r="D100" s="115"/>
      <c r="E100" s="115"/>
      <c r="F100" s="115"/>
      <c r="G100" s="115"/>
      <c r="H100" s="115"/>
      <c r="I100" s="115"/>
      <c r="J100" s="115"/>
      <c r="K100" s="115"/>
      <c r="L100" s="115"/>
    </row>
    <row r="101" spans="2:12">
      <c r="B101" s="114"/>
      <c r="C101" s="114"/>
      <c r="D101" s="115"/>
      <c r="E101" s="115"/>
      <c r="F101" s="115"/>
      <c r="G101" s="115"/>
      <c r="H101" s="115"/>
      <c r="I101" s="115"/>
      <c r="J101" s="115"/>
      <c r="K101" s="115"/>
      <c r="L101" s="115"/>
    </row>
    <row r="102" spans="2:12">
      <c r="B102" s="114"/>
      <c r="C102" s="114"/>
      <c r="D102" s="115"/>
      <c r="E102" s="115"/>
      <c r="F102" s="115"/>
      <c r="G102" s="115"/>
      <c r="H102" s="115"/>
      <c r="I102" s="115"/>
      <c r="J102" s="115"/>
      <c r="K102" s="115"/>
      <c r="L102" s="115"/>
    </row>
    <row r="103" spans="2:12">
      <c r="B103" s="114"/>
      <c r="C103" s="114"/>
      <c r="D103" s="115"/>
      <c r="E103" s="115"/>
      <c r="F103" s="115"/>
      <c r="G103" s="115"/>
      <c r="H103" s="115"/>
      <c r="I103" s="115"/>
      <c r="J103" s="115"/>
      <c r="K103" s="115"/>
      <c r="L103" s="115"/>
    </row>
    <row r="104" spans="2:12">
      <c r="B104" s="114"/>
      <c r="C104" s="114"/>
      <c r="D104" s="115"/>
      <c r="E104" s="115"/>
      <c r="F104" s="115"/>
      <c r="G104" s="115"/>
      <c r="H104" s="115"/>
      <c r="I104" s="115"/>
      <c r="J104" s="115"/>
      <c r="K104" s="115"/>
      <c r="L104" s="115"/>
    </row>
    <row r="105" spans="2:12">
      <c r="B105" s="114"/>
      <c r="C105" s="114"/>
      <c r="D105" s="115"/>
      <c r="E105" s="115"/>
      <c r="F105" s="115"/>
      <c r="G105" s="115"/>
      <c r="H105" s="115"/>
      <c r="I105" s="115"/>
      <c r="J105" s="115"/>
      <c r="K105" s="115"/>
      <c r="L105" s="115"/>
    </row>
    <row r="106" spans="2:12">
      <c r="B106" s="114"/>
      <c r="C106" s="114"/>
      <c r="D106" s="115"/>
      <c r="E106" s="115"/>
      <c r="F106" s="115"/>
      <c r="G106" s="115"/>
      <c r="H106" s="115"/>
      <c r="I106" s="115"/>
      <c r="J106" s="115"/>
      <c r="K106" s="115"/>
      <c r="L106" s="115"/>
    </row>
    <row r="107" spans="2:12">
      <c r="B107" s="114"/>
      <c r="C107" s="114"/>
      <c r="D107" s="115"/>
      <c r="E107" s="115"/>
      <c r="F107" s="115"/>
      <c r="G107" s="115"/>
      <c r="H107" s="115"/>
      <c r="I107" s="115"/>
      <c r="J107" s="115"/>
      <c r="K107" s="115"/>
      <c r="L107" s="115"/>
    </row>
    <row r="108" spans="2:12">
      <c r="B108" s="114"/>
      <c r="C108" s="114"/>
      <c r="D108" s="115"/>
      <c r="E108" s="115"/>
      <c r="F108" s="115"/>
      <c r="G108" s="115"/>
      <c r="H108" s="115"/>
      <c r="I108" s="115"/>
      <c r="J108" s="115"/>
      <c r="K108" s="115"/>
      <c r="L108" s="115"/>
    </row>
    <row r="109" spans="2:12">
      <c r="B109" s="114"/>
      <c r="C109" s="114"/>
      <c r="D109" s="115"/>
      <c r="E109" s="115"/>
      <c r="F109" s="115"/>
      <c r="G109" s="115"/>
      <c r="H109" s="115"/>
      <c r="I109" s="115"/>
      <c r="J109" s="115"/>
      <c r="K109" s="115"/>
      <c r="L109" s="115"/>
    </row>
    <row r="110" spans="2:12">
      <c r="B110" s="114"/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</row>
    <row r="111" spans="2:12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</row>
    <row r="112" spans="2:12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</row>
    <row r="113" spans="2:12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</row>
    <row r="114" spans="2:12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</row>
    <row r="115" spans="2:12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</row>
    <row r="116" spans="2:12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</row>
    <row r="117" spans="2:12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</row>
    <row r="118" spans="2:12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</row>
    <row r="119" spans="2:12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</row>
    <row r="120" spans="2:12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</row>
    <row r="121" spans="2:12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</row>
    <row r="122" spans="2:12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</row>
    <row r="123" spans="2:12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</row>
    <row r="124" spans="2:12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</row>
    <row r="125" spans="2:12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</row>
    <row r="126" spans="2:12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</row>
    <row r="127" spans="2:12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</row>
    <row r="128" spans="2:12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</row>
    <row r="129" spans="2:12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</row>
    <row r="130" spans="2:12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</row>
    <row r="131" spans="2:12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</row>
    <row r="132" spans="2:12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</row>
    <row r="133" spans="2:12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</row>
    <row r="134" spans="2:12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</row>
    <row r="135" spans="2:12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</row>
    <row r="136" spans="2:12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</row>
    <row r="137" spans="2:12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</row>
    <row r="138" spans="2:12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</row>
    <row r="139" spans="2:12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</row>
    <row r="140" spans="2:12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</row>
    <row r="141" spans="2:12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</row>
    <row r="142" spans="2:12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</row>
    <row r="143" spans="2:12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</row>
    <row r="144" spans="2:12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</row>
    <row r="145" spans="2:12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</row>
    <row r="146" spans="2:12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</row>
    <row r="147" spans="2:12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</row>
    <row r="148" spans="2:12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</row>
    <row r="149" spans="2:12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</row>
    <row r="150" spans="2:12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</row>
    <row r="151" spans="2:12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</row>
    <row r="152" spans="2:12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</row>
    <row r="153" spans="2:12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</row>
    <row r="154" spans="2:12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</row>
    <row r="155" spans="2:12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</row>
    <row r="156" spans="2:12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</row>
    <row r="157" spans="2:12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</row>
    <row r="158" spans="2:12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</row>
    <row r="159" spans="2:12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</row>
    <row r="160" spans="2:12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</row>
    <row r="161" spans="2:12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</row>
    <row r="162" spans="2:12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</row>
    <row r="163" spans="2:12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</row>
    <row r="164" spans="2:12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</row>
    <row r="165" spans="2:12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</row>
    <row r="166" spans="2:12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</row>
    <row r="167" spans="2:12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</row>
    <row r="168" spans="2:12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</row>
    <row r="169" spans="2:12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</row>
    <row r="170" spans="2:12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</row>
    <row r="171" spans="2:12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</row>
    <row r="172" spans="2:12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</row>
    <row r="173" spans="2:12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</row>
    <row r="174" spans="2:12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</row>
    <row r="175" spans="2:12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</row>
    <row r="176" spans="2:12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</row>
    <row r="177" spans="2:12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</row>
    <row r="178" spans="2:12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</row>
    <row r="179" spans="2:12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</row>
    <row r="180" spans="2:12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</row>
    <row r="181" spans="2:12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</row>
    <row r="182" spans="2:12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</row>
    <row r="183" spans="2:12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</row>
    <row r="184" spans="2:12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</row>
    <row r="185" spans="2:12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</row>
    <row r="186" spans="2:12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</row>
    <row r="187" spans="2:12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</row>
    <row r="188" spans="2:12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</row>
    <row r="189" spans="2:12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</row>
    <row r="190" spans="2:12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</row>
    <row r="191" spans="2:12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</row>
    <row r="192" spans="2:12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</row>
    <row r="193" spans="2:12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</row>
    <row r="194" spans="2:12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</row>
    <row r="195" spans="2:12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</row>
    <row r="196" spans="2:12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</row>
    <row r="197" spans="2:12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</row>
    <row r="198" spans="2:12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</row>
    <row r="199" spans="2:12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</row>
    <row r="200" spans="2:12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</row>
    <row r="201" spans="2:12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</row>
    <row r="202" spans="2:12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</row>
    <row r="203" spans="2:12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</row>
    <row r="204" spans="2:12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</row>
    <row r="205" spans="2:12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</row>
    <row r="206" spans="2:12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</row>
    <row r="207" spans="2:12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</row>
    <row r="208" spans="2:12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</row>
    <row r="209" spans="2:12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</row>
    <row r="210" spans="2:12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</row>
    <row r="211" spans="2:12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</row>
    <row r="212" spans="2:12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</row>
    <row r="213" spans="2:12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</row>
    <row r="214" spans="2:12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</row>
    <row r="215" spans="2:12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</row>
    <row r="216" spans="2:12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</row>
    <row r="217" spans="2:12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</row>
    <row r="218" spans="2:12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</row>
    <row r="219" spans="2:12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</row>
    <row r="220" spans="2:12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</row>
    <row r="221" spans="2:12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</row>
    <row r="222" spans="2:12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</row>
    <row r="223" spans="2:12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</row>
    <row r="224" spans="2:12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</row>
    <row r="225" spans="2:12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</row>
    <row r="226" spans="2:12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</row>
    <row r="227" spans="2:12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</row>
    <row r="228" spans="2:12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</row>
    <row r="229" spans="2:12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</row>
    <row r="230" spans="2:12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</row>
    <row r="231" spans="2:12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</row>
    <row r="232" spans="2:12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</row>
    <row r="233" spans="2:12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</row>
    <row r="234" spans="2:12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</row>
    <row r="235" spans="2:12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</row>
    <row r="236" spans="2:12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</row>
    <row r="237" spans="2:12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</row>
    <row r="238" spans="2:12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</row>
    <row r="239" spans="2:12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</row>
    <row r="240" spans="2:12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</row>
    <row r="241" spans="2:12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</row>
    <row r="242" spans="2:12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</row>
    <row r="243" spans="2:12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</row>
    <row r="244" spans="2:12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</row>
    <row r="245" spans="2:12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</row>
    <row r="246" spans="2:12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</row>
    <row r="247" spans="2:12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</row>
    <row r="248" spans="2:12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</row>
    <row r="249" spans="2:12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</row>
    <row r="250" spans="2:12">
      <c r="B250" s="114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</row>
    <row r="251" spans="2:12">
      <c r="B251" s="114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</row>
    <row r="252" spans="2:12">
      <c r="B252" s="114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</row>
    <row r="253" spans="2:12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</row>
    <row r="254" spans="2:12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</row>
    <row r="255" spans="2:12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</row>
    <row r="256" spans="2:12">
      <c r="B256" s="114"/>
      <c r="C256" s="114"/>
      <c r="D256" s="115"/>
      <c r="E256" s="115"/>
      <c r="F256" s="115"/>
      <c r="G256" s="115"/>
      <c r="H256" s="115"/>
      <c r="I256" s="115"/>
      <c r="J256" s="115"/>
      <c r="K256" s="115"/>
      <c r="L256" s="115"/>
    </row>
    <row r="257" spans="2:12">
      <c r="B257" s="114"/>
      <c r="C257" s="114"/>
      <c r="D257" s="115"/>
      <c r="E257" s="115"/>
      <c r="F257" s="115"/>
      <c r="G257" s="115"/>
      <c r="H257" s="115"/>
      <c r="I257" s="115"/>
      <c r="J257" s="115"/>
      <c r="K257" s="115"/>
      <c r="L257" s="115"/>
    </row>
    <row r="258" spans="2:12">
      <c r="B258" s="114"/>
      <c r="C258" s="114"/>
      <c r="D258" s="115"/>
      <c r="E258" s="115"/>
      <c r="F258" s="115"/>
      <c r="G258" s="115"/>
      <c r="H258" s="115"/>
      <c r="I258" s="115"/>
      <c r="J258" s="115"/>
      <c r="K258" s="115"/>
      <c r="L258" s="115"/>
    </row>
    <row r="259" spans="2:12">
      <c r="B259" s="114"/>
      <c r="C259" s="114"/>
      <c r="D259" s="115"/>
      <c r="E259" s="115"/>
      <c r="F259" s="115"/>
      <c r="G259" s="115"/>
      <c r="H259" s="115"/>
      <c r="I259" s="115"/>
      <c r="J259" s="115"/>
      <c r="K259" s="115"/>
      <c r="L259" s="115"/>
    </row>
    <row r="260" spans="2:12">
      <c r="B260" s="114"/>
      <c r="C260" s="114"/>
      <c r="D260" s="115"/>
      <c r="E260" s="115"/>
      <c r="F260" s="115"/>
      <c r="G260" s="115"/>
      <c r="H260" s="115"/>
      <c r="I260" s="115"/>
      <c r="J260" s="115"/>
      <c r="K260" s="115"/>
      <c r="L260" s="115"/>
    </row>
    <row r="261" spans="2:12">
      <c r="B261" s="114"/>
      <c r="C261" s="114"/>
      <c r="D261" s="115"/>
      <c r="E261" s="115"/>
      <c r="F261" s="115"/>
      <c r="G261" s="115"/>
      <c r="H261" s="115"/>
      <c r="I261" s="115"/>
      <c r="J261" s="115"/>
      <c r="K261" s="115"/>
      <c r="L261" s="115"/>
    </row>
    <row r="262" spans="2:12">
      <c r="B262" s="114"/>
      <c r="C262" s="114"/>
      <c r="D262" s="115"/>
      <c r="E262" s="115"/>
      <c r="F262" s="115"/>
      <c r="G262" s="115"/>
      <c r="H262" s="115"/>
      <c r="I262" s="115"/>
      <c r="J262" s="115"/>
      <c r="K262" s="115"/>
      <c r="L262" s="115"/>
    </row>
    <row r="263" spans="2:12">
      <c r="B263" s="114"/>
      <c r="C263" s="114"/>
      <c r="D263" s="115"/>
      <c r="E263" s="115"/>
      <c r="F263" s="115"/>
      <c r="G263" s="115"/>
      <c r="H263" s="115"/>
      <c r="I263" s="115"/>
      <c r="J263" s="115"/>
      <c r="K263" s="115"/>
      <c r="L263" s="115"/>
    </row>
    <row r="264" spans="2:12">
      <c r="B264" s="114"/>
      <c r="C264" s="114"/>
      <c r="D264" s="115"/>
      <c r="E264" s="115"/>
      <c r="F264" s="115"/>
      <c r="G264" s="115"/>
      <c r="H264" s="115"/>
      <c r="I264" s="115"/>
      <c r="J264" s="115"/>
      <c r="K264" s="115"/>
      <c r="L264" s="115"/>
    </row>
    <row r="265" spans="2:12">
      <c r="B265" s="114"/>
      <c r="C265" s="114"/>
      <c r="D265" s="115"/>
      <c r="E265" s="115"/>
      <c r="F265" s="115"/>
      <c r="G265" s="115"/>
      <c r="H265" s="115"/>
      <c r="I265" s="115"/>
      <c r="J265" s="115"/>
      <c r="K265" s="115"/>
      <c r="L265" s="115"/>
    </row>
    <row r="266" spans="2:12">
      <c r="B266" s="114"/>
      <c r="C266" s="114"/>
      <c r="D266" s="115"/>
      <c r="E266" s="115"/>
      <c r="F266" s="115"/>
      <c r="G266" s="115"/>
      <c r="H266" s="115"/>
      <c r="I266" s="115"/>
      <c r="J266" s="115"/>
      <c r="K266" s="115"/>
      <c r="L266" s="115"/>
    </row>
    <row r="267" spans="2:12">
      <c r="B267" s="114"/>
      <c r="C267" s="114"/>
      <c r="D267" s="115"/>
      <c r="E267" s="115"/>
      <c r="F267" s="115"/>
      <c r="G267" s="115"/>
      <c r="H267" s="115"/>
      <c r="I267" s="115"/>
      <c r="J267" s="115"/>
      <c r="K267" s="115"/>
      <c r="L267" s="115"/>
    </row>
    <row r="268" spans="2:12">
      <c r="B268" s="114"/>
      <c r="C268" s="114"/>
      <c r="D268" s="115"/>
      <c r="E268" s="115"/>
      <c r="F268" s="115"/>
      <c r="G268" s="115"/>
      <c r="H268" s="115"/>
      <c r="I268" s="115"/>
      <c r="J268" s="115"/>
      <c r="K268" s="115"/>
      <c r="L268" s="115"/>
    </row>
    <row r="269" spans="2:12">
      <c r="B269" s="114"/>
      <c r="C269" s="114"/>
      <c r="D269" s="115"/>
      <c r="E269" s="115"/>
      <c r="F269" s="115"/>
      <c r="G269" s="115"/>
      <c r="H269" s="115"/>
      <c r="I269" s="115"/>
      <c r="J269" s="115"/>
      <c r="K269" s="115"/>
      <c r="L269" s="115"/>
    </row>
    <row r="270" spans="2:12">
      <c r="B270" s="114"/>
      <c r="C270" s="114"/>
      <c r="D270" s="115"/>
      <c r="E270" s="115"/>
      <c r="F270" s="115"/>
      <c r="G270" s="115"/>
      <c r="H270" s="115"/>
      <c r="I270" s="115"/>
      <c r="J270" s="115"/>
      <c r="K270" s="115"/>
      <c r="L270" s="115"/>
    </row>
    <row r="271" spans="2:12">
      <c r="B271" s="114"/>
      <c r="C271" s="114"/>
      <c r="D271" s="115"/>
      <c r="E271" s="115"/>
      <c r="F271" s="115"/>
      <c r="G271" s="115"/>
      <c r="H271" s="115"/>
      <c r="I271" s="115"/>
      <c r="J271" s="115"/>
      <c r="K271" s="115"/>
      <c r="L271" s="115"/>
    </row>
    <row r="272" spans="2:12">
      <c r="B272" s="114"/>
      <c r="C272" s="114"/>
      <c r="D272" s="115"/>
      <c r="E272" s="115"/>
      <c r="F272" s="115"/>
      <c r="G272" s="115"/>
      <c r="H272" s="115"/>
      <c r="I272" s="115"/>
      <c r="J272" s="115"/>
      <c r="K272" s="115"/>
      <c r="L272" s="115"/>
    </row>
    <row r="273" spans="2:12">
      <c r="B273" s="114"/>
      <c r="C273" s="114"/>
      <c r="D273" s="115"/>
      <c r="E273" s="115"/>
      <c r="F273" s="115"/>
      <c r="G273" s="115"/>
      <c r="H273" s="115"/>
      <c r="I273" s="115"/>
      <c r="J273" s="115"/>
      <c r="K273" s="115"/>
      <c r="L273" s="115"/>
    </row>
    <row r="274" spans="2:12">
      <c r="B274" s="114"/>
      <c r="C274" s="114"/>
      <c r="D274" s="115"/>
      <c r="E274" s="115"/>
      <c r="F274" s="115"/>
      <c r="G274" s="115"/>
      <c r="H274" s="115"/>
      <c r="I274" s="115"/>
      <c r="J274" s="115"/>
      <c r="K274" s="115"/>
      <c r="L274" s="115"/>
    </row>
    <row r="275" spans="2:12"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</row>
    <row r="276" spans="2:12">
      <c r="B276" s="114"/>
      <c r="C276" s="114"/>
      <c r="D276" s="115"/>
      <c r="E276" s="115"/>
      <c r="F276" s="115"/>
      <c r="G276" s="115"/>
      <c r="H276" s="115"/>
      <c r="I276" s="115"/>
      <c r="J276" s="115"/>
      <c r="K276" s="115"/>
      <c r="L276" s="115"/>
    </row>
    <row r="277" spans="2:12">
      <c r="B277" s="114"/>
      <c r="C277" s="114"/>
      <c r="D277" s="115"/>
      <c r="E277" s="115"/>
      <c r="F277" s="115"/>
      <c r="G277" s="115"/>
      <c r="H277" s="115"/>
      <c r="I277" s="115"/>
      <c r="J277" s="115"/>
      <c r="K277" s="115"/>
      <c r="L277" s="115"/>
    </row>
    <row r="278" spans="2:12">
      <c r="B278" s="114"/>
      <c r="C278" s="114"/>
      <c r="D278" s="115"/>
      <c r="E278" s="115"/>
      <c r="F278" s="115"/>
      <c r="G278" s="115"/>
      <c r="H278" s="115"/>
      <c r="I278" s="115"/>
      <c r="J278" s="115"/>
      <c r="K278" s="115"/>
      <c r="L278" s="115"/>
    </row>
    <row r="279" spans="2:12">
      <c r="B279" s="114"/>
      <c r="C279" s="114"/>
      <c r="D279" s="115"/>
      <c r="E279" s="115"/>
      <c r="F279" s="115"/>
      <c r="G279" s="115"/>
      <c r="H279" s="115"/>
      <c r="I279" s="115"/>
      <c r="J279" s="115"/>
      <c r="K279" s="115"/>
      <c r="L279" s="115"/>
    </row>
    <row r="280" spans="2:12">
      <c r="B280" s="114"/>
      <c r="C280" s="114"/>
      <c r="D280" s="115"/>
      <c r="E280" s="115"/>
      <c r="F280" s="115"/>
      <c r="G280" s="115"/>
      <c r="H280" s="115"/>
      <c r="I280" s="115"/>
      <c r="J280" s="115"/>
      <c r="K280" s="115"/>
      <c r="L280" s="115"/>
    </row>
    <row r="281" spans="2:12">
      <c r="B281" s="114"/>
      <c r="C281" s="114"/>
      <c r="D281" s="115"/>
      <c r="E281" s="115"/>
      <c r="F281" s="115"/>
      <c r="G281" s="115"/>
      <c r="H281" s="115"/>
      <c r="I281" s="115"/>
      <c r="J281" s="115"/>
      <c r="K281" s="115"/>
      <c r="L281" s="115"/>
    </row>
    <row r="282" spans="2:12">
      <c r="B282" s="114"/>
      <c r="C282" s="114"/>
      <c r="D282" s="115"/>
      <c r="E282" s="115"/>
      <c r="F282" s="115"/>
      <c r="G282" s="115"/>
      <c r="H282" s="115"/>
      <c r="I282" s="115"/>
      <c r="J282" s="115"/>
      <c r="K282" s="115"/>
      <c r="L282" s="115"/>
    </row>
    <row r="283" spans="2:12">
      <c r="B283" s="114"/>
      <c r="C283" s="114"/>
      <c r="D283" s="115"/>
      <c r="E283" s="115"/>
      <c r="F283" s="115"/>
      <c r="G283" s="115"/>
      <c r="H283" s="115"/>
      <c r="I283" s="115"/>
      <c r="J283" s="115"/>
      <c r="K283" s="115"/>
      <c r="L283" s="115"/>
    </row>
    <row r="284" spans="2:12">
      <c r="B284" s="114"/>
      <c r="C284" s="114"/>
      <c r="D284" s="115"/>
      <c r="E284" s="115"/>
      <c r="F284" s="115"/>
      <c r="G284" s="115"/>
      <c r="H284" s="115"/>
      <c r="I284" s="115"/>
      <c r="J284" s="115"/>
      <c r="K284" s="115"/>
      <c r="L284" s="115"/>
    </row>
    <row r="285" spans="2:12">
      <c r="B285" s="114"/>
      <c r="C285" s="114"/>
      <c r="D285" s="115"/>
      <c r="E285" s="115"/>
      <c r="F285" s="115"/>
      <c r="G285" s="115"/>
      <c r="H285" s="115"/>
      <c r="I285" s="115"/>
      <c r="J285" s="115"/>
      <c r="K285" s="115"/>
      <c r="L285" s="115"/>
    </row>
    <row r="286" spans="2:12">
      <c r="B286" s="114"/>
      <c r="C286" s="114"/>
      <c r="D286" s="115"/>
      <c r="E286" s="115"/>
      <c r="F286" s="115"/>
      <c r="G286" s="115"/>
      <c r="H286" s="115"/>
      <c r="I286" s="115"/>
      <c r="J286" s="115"/>
      <c r="K286" s="115"/>
      <c r="L286" s="115"/>
    </row>
    <row r="287" spans="2:12">
      <c r="B287" s="114"/>
      <c r="C287" s="114"/>
      <c r="D287" s="115"/>
      <c r="E287" s="115"/>
      <c r="F287" s="115"/>
      <c r="G287" s="115"/>
      <c r="H287" s="115"/>
      <c r="I287" s="115"/>
      <c r="J287" s="115"/>
      <c r="K287" s="115"/>
      <c r="L287" s="115"/>
    </row>
    <row r="288" spans="2:12">
      <c r="B288" s="114"/>
      <c r="C288" s="114"/>
      <c r="D288" s="115"/>
      <c r="E288" s="115"/>
      <c r="F288" s="115"/>
      <c r="G288" s="115"/>
      <c r="H288" s="115"/>
      <c r="I288" s="115"/>
      <c r="J288" s="115"/>
      <c r="K288" s="115"/>
      <c r="L288" s="115"/>
    </row>
    <row r="289" spans="2:12">
      <c r="B289" s="114"/>
      <c r="C289" s="114"/>
      <c r="D289" s="115"/>
      <c r="E289" s="115"/>
      <c r="F289" s="115"/>
      <c r="G289" s="115"/>
      <c r="H289" s="115"/>
      <c r="I289" s="115"/>
      <c r="J289" s="115"/>
      <c r="K289" s="115"/>
      <c r="L289" s="115"/>
    </row>
    <row r="290" spans="2:12">
      <c r="B290" s="114"/>
      <c r="C290" s="114"/>
      <c r="D290" s="115"/>
      <c r="E290" s="115"/>
      <c r="F290" s="115"/>
      <c r="G290" s="115"/>
      <c r="H290" s="115"/>
      <c r="I290" s="115"/>
      <c r="J290" s="115"/>
      <c r="K290" s="115"/>
      <c r="L290" s="115"/>
    </row>
    <row r="291" spans="2:12">
      <c r="B291" s="114"/>
      <c r="C291" s="114"/>
      <c r="D291" s="115"/>
      <c r="E291" s="115"/>
      <c r="F291" s="115"/>
      <c r="G291" s="115"/>
      <c r="H291" s="115"/>
      <c r="I291" s="115"/>
      <c r="J291" s="115"/>
      <c r="K291" s="115"/>
      <c r="L291" s="115"/>
    </row>
    <row r="292" spans="2:12">
      <c r="B292" s="114"/>
      <c r="C292" s="114"/>
      <c r="D292" s="115"/>
      <c r="E292" s="115"/>
      <c r="F292" s="115"/>
      <c r="G292" s="115"/>
      <c r="H292" s="115"/>
      <c r="I292" s="115"/>
      <c r="J292" s="115"/>
      <c r="K292" s="115"/>
      <c r="L292" s="115"/>
    </row>
    <row r="293" spans="2:12">
      <c r="B293" s="114"/>
      <c r="C293" s="114"/>
      <c r="D293" s="115"/>
      <c r="E293" s="115"/>
      <c r="F293" s="115"/>
      <c r="G293" s="115"/>
      <c r="H293" s="115"/>
      <c r="I293" s="115"/>
      <c r="J293" s="115"/>
      <c r="K293" s="115"/>
      <c r="L293" s="115"/>
    </row>
    <row r="294" spans="2:12">
      <c r="B294" s="114"/>
      <c r="C294" s="114"/>
      <c r="D294" s="115"/>
      <c r="E294" s="115"/>
      <c r="F294" s="115"/>
      <c r="G294" s="115"/>
      <c r="H294" s="115"/>
      <c r="I294" s="115"/>
      <c r="J294" s="115"/>
      <c r="K294" s="115"/>
      <c r="L294" s="115"/>
    </row>
    <row r="295" spans="2:12">
      <c r="B295" s="114"/>
      <c r="C295" s="114"/>
      <c r="D295" s="115"/>
      <c r="E295" s="115"/>
      <c r="F295" s="115"/>
      <c r="G295" s="115"/>
      <c r="H295" s="115"/>
      <c r="I295" s="115"/>
      <c r="J295" s="115"/>
      <c r="K295" s="115"/>
      <c r="L295" s="115"/>
    </row>
    <row r="296" spans="2:12">
      <c r="B296" s="114"/>
      <c r="C296" s="114"/>
      <c r="D296" s="115"/>
      <c r="E296" s="115"/>
      <c r="F296" s="115"/>
      <c r="G296" s="115"/>
      <c r="H296" s="115"/>
      <c r="I296" s="115"/>
      <c r="J296" s="115"/>
      <c r="K296" s="115"/>
      <c r="L296" s="115"/>
    </row>
    <row r="297" spans="2:12">
      <c r="B297" s="114"/>
      <c r="C297" s="114"/>
      <c r="D297" s="115"/>
      <c r="E297" s="115"/>
      <c r="F297" s="115"/>
      <c r="G297" s="115"/>
      <c r="H297" s="115"/>
      <c r="I297" s="115"/>
      <c r="J297" s="115"/>
      <c r="K297" s="115"/>
      <c r="L297" s="115"/>
    </row>
    <row r="298" spans="2:12">
      <c r="B298" s="114"/>
      <c r="C298" s="114"/>
      <c r="D298" s="115"/>
      <c r="E298" s="115"/>
      <c r="F298" s="115"/>
      <c r="G298" s="115"/>
      <c r="H298" s="115"/>
      <c r="I298" s="115"/>
      <c r="J298" s="115"/>
      <c r="K298" s="115"/>
      <c r="L298" s="115"/>
    </row>
    <row r="299" spans="2:12">
      <c r="B299" s="114"/>
      <c r="C299" s="114"/>
      <c r="D299" s="115"/>
      <c r="E299" s="115"/>
      <c r="F299" s="115"/>
      <c r="G299" s="115"/>
      <c r="H299" s="115"/>
      <c r="I299" s="115"/>
      <c r="J299" s="115"/>
      <c r="K299" s="115"/>
      <c r="L299" s="115"/>
    </row>
    <row r="300" spans="2:12">
      <c r="B300" s="114"/>
      <c r="C300" s="114"/>
      <c r="D300" s="115"/>
      <c r="E300" s="115"/>
      <c r="F300" s="115"/>
      <c r="G300" s="115"/>
      <c r="H300" s="115"/>
      <c r="I300" s="115"/>
      <c r="J300" s="115"/>
      <c r="K300" s="115"/>
      <c r="L300" s="115"/>
    </row>
    <row r="301" spans="2:12">
      <c r="B301" s="114"/>
      <c r="C301" s="114"/>
      <c r="D301" s="115"/>
      <c r="E301" s="115"/>
      <c r="F301" s="115"/>
      <c r="G301" s="115"/>
      <c r="H301" s="115"/>
      <c r="I301" s="115"/>
      <c r="J301" s="115"/>
      <c r="K301" s="115"/>
      <c r="L301" s="115"/>
    </row>
    <row r="302" spans="2:12">
      <c r="B302" s="114"/>
      <c r="C302" s="114"/>
      <c r="D302" s="115"/>
      <c r="E302" s="115"/>
      <c r="F302" s="115"/>
      <c r="G302" s="115"/>
      <c r="H302" s="115"/>
      <c r="I302" s="115"/>
      <c r="J302" s="115"/>
      <c r="K302" s="115"/>
      <c r="L302" s="115"/>
    </row>
    <row r="303" spans="2:12">
      <c r="B303" s="114"/>
      <c r="C303" s="114"/>
      <c r="D303" s="115"/>
      <c r="E303" s="115"/>
      <c r="F303" s="115"/>
      <c r="G303" s="115"/>
      <c r="H303" s="115"/>
      <c r="I303" s="115"/>
      <c r="J303" s="115"/>
      <c r="K303" s="115"/>
      <c r="L303" s="115"/>
    </row>
    <row r="304" spans="2:12">
      <c r="B304" s="114"/>
      <c r="C304" s="114"/>
      <c r="D304" s="115"/>
      <c r="E304" s="115"/>
      <c r="F304" s="115"/>
      <c r="G304" s="115"/>
      <c r="H304" s="115"/>
      <c r="I304" s="115"/>
      <c r="J304" s="115"/>
      <c r="K304" s="115"/>
      <c r="L304" s="115"/>
    </row>
    <row r="305" spans="2:12">
      <c r="B305" s="114"/>
      <c r="C305" s="114"/>
      <c r="D305" s="115"/>
      <c r="E305" s="115"/>
      <c r="F305" s="115"/>
      <c r="G305" s="115"/>
      <c r="H305" s="115"/>
      <c r="I305" s="115"/>
      <c r="J305" s="115"/>
      <c r="K305" s="115"/>
      <c r="L305" s="115"/>
    </row>
    <row r="306" spans="2:12">
      <c r="B306" s="114"/>
      <c r="C306" s="114"/>
      <c r="D306" s="115"/>
      <c r="E306" s="115"/>
      <c r="F306" s="115"/>
      <c r="G306" s="115"/>
      <c r="H306" s="115"/>
      <c r="I306" s="115"/>
      <c r="J306" s="115"/>
      <c r="K306" s="115"/>
      <c r="L306" s="115"/>
    </row>
    <row r="307" spans="2:12">
      <c r="B307" s="114"/>
      <c r="C307" s="114"/>
      <c r="D307" s="115"/>
      <c r="E307" s="115"/>
      <c r="F307" s="115"/>
      <c r="G307" s="115"/>
      <c r="H307" s="115"/>
      <c r="I307" s="115"/>
      <c r="J307" s="115"/>
      <c r="K307" s="115"/>
      <c r="L307" s="115"/>
    </row>
    <row r="308" spans="2:12">
      <c r="B308" s="114"/>
      <c r="C308" s="114"/>
      <c r="D308" s="115"/>
      <c r="E308" s="115"/>
      <c r="F308" s="115"/>
      <c r="G308" s="115"/>
      <c r="H308" s="115"/>
      <c r="I308" s="115"/>
      <c r="J308" s="115"/>
      <c r="K308" s="115"/>
      <c r="L308" s="115"/>
    </row>
    <row r="309" spans="2:12">
      <c r="B309" s="114"/>
      <c r="C309" s="114"/>
      <c r="D309" s="115"/>
      <c r="E309" s="115"/>
      <c r="F309" s="115"/>
      <c r="G309" s="115"/>
      <c r="H309" s="115"/>
      <c r="I309" s="115"/>
      <c r="J309" s="115"/>
      <c r="K309" s="115"/>
      <c r="L309" s="115"/>
    </row>
    <row r="310" spans="2:12">
      <c r="B310" s="114"/>
      <c r="C310" s="114"/>
      <c r="D310" s="115"/>
      <c r="E310" s="115"/>
      <c r="F310" s="115"/>
      <c r="G310" s="115"/>
      <c r="H310" s="115"/>
      <c r="I310" s="115"/>
      <c r="J310" s="115"/>
      <c r="K310" s="115"/>
      <c r="L310" s="115"/>
    </row>
    <row r="311" spans="2:12"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</row>
    <row r="312" spans="2:12">
      <c r="B312" s="114"/>
      <c r="C312" s="114"/>
      <c r="D312" s="115"/>
      <c r="E312" s="115"/>
      <c r="F312" s="115"/>
      <c r="G312" s="115"/>
      <c r="H312" s="115"/>
      <c r="I312" s="115"/>
      <c r="J312" s="115"/>
      <c r="K312" s="115"/>
      <c r="L312" s="115"/>
    </row>
    <row r="313" spans="2:12">
      <c r="B313" s="114"/>
      <c r="C313" s="114"/>
      <c r="D313" s="115"/>
      <c r="E313" s="115"/>
      <c r="F313" s="115"/>
      <c r="G313" s="115"/>
      <c r="H313" s="115"/>
      <c r="I313" s="115"/>
      <c r="J313" s="115"/>
      <c r="K313" s="115"/>
      <c r="L313" s="115"/>
    </row>
    <row r="314" spans="2:12">
      <c r="B314" s="114"/>
      <c r="C314" s="114"/>
      <c r="D314" s="115"/>
      <c r="E314" s="115"/>
      <c r="F314" s="115"/>
      <c r="G314" s="115"/>
      <c r="H314" s="115"/>
      <c r="I314" s="115"/>
      <c r="J314" s="115"/>
      <c r="K314" s="115"/>
      <c r="L314" s="115"/>
    </row>
    <row r="315" spans="2:12">
      <c r="B315" s="114"/>
      <c r="C315" s="114"/>
      <c r="D315" s="115"/>
      <c r="E315" s="115"/>
      <c r="F315" s="115"/>
      <c r="G315" s="115"/>
      <c r="H315" s="115"/>
      <c r="I315" s="115"/>
      <c r="J315" s="115"/>
      <c r="K315" s="115"/>
      <c r="L315" s="115"/>
    </row>
    <row r="316" spans="2:12">
      <c r="B316" s="114"/>
      <c r="C316" s="114"/>
      <c r="D316" s="115"/>
      <c r="E316" s="115"/>
      <c r="F316" s="115"/>
      <c r="G316" s="115"/>
      <c r="H316" s="115"/>
      <c r="I316" s="115"/>
      <c r="J316" s="115"/>
      <c r="K316" s="115"/>
      <c r="L316" s="115"/>
    </row>
    <row r="317" spans="2:12">
      <c r="B317" s="114"/>
      <c r="C317" s="114"/>
      <c r="D317" s="115"/>
      <c r="E317" s="115"/>
      <c r="F317" s="115"/>
      <c r="G317" s="115"/>
      <c r="H317" s="115"/>
      <c r="I317" s="115"/>
      <c r="J317" s="115"/>
      <c r="K317" s="115"/>
      <c r="L317" s="115"/>
    </row>
    <row r="318" spans="2:12">
      <c r="B318" s="114"/>
      <c r="C318" s="114"/>
      <c r="D318" s="115"/>
      <c r="E318" s="115"/>
      <c r="F318" s="115"/>
      <c r="G318" s="115"/>
      <c r="H318" s="115"/>
      <c r="I318" s="115"/>
      <c r="J318" s="115"/>
      <c r="K318" s="115"/>
      <c r="L318" s="115"/>
    </row>
    <row r="319" spans="2:12">
      <c r="B319" s="114"/>
      <c r="C319" s="114"/>
      <c r="D319" s="115"/>
      <c r="E319" s="115"/>
      <c r="F319" s="115"/>
      <c r="G319" s="115"/>
      <c r="H319" s="115"/>
      <c r="I319" s="115"/>
      <c r="J319" s="115"/>
      <c r="K319" s="115"/>
      <c r="L319" s="115"/>
    </row>
    <row r="320" spans="2:12">
      <c r="B320" s="114"/>
      <c r="C320" s="114"/>
      <c r="D320" s="115"/>
      <c r="E320" s="115"/>
      <c r="F320" s="115"/>
      <c r="G320" s="115"/>
      <c r="H320" s="115"/>
      <c r="I320" s="115"/>
      <c r="J320" s="115"/>
      <c r="K320" s="115"/>
      <c r="L320" s="115"/>
    </row>
    <row r="321" spans="2:12">
      <c r="B321" s="114"/>
      <c r="C321" s="114"/>
      <c r="D321" s="115"/>
      <c r="E321" s="115"/>
      <c r="F321" s="115"/>
      <c r="G321" s="115"/>
      <c r="H321" s="115"/>
      <c r="I321" s="115"/>
      <c r="J321" s="115"/>
      <c r="K321" s="115"/>
      <c r="L321" s="115"/>
    </row>
    <row r="322" spans="2:12">
      <c r="B322" s="114"/>
      <c r="C322" s="114"/>
      <c r="D322" s="115"/>
      <c r="E322" s="115"/>
      <c r="F322" s="115"/>
      <c r="G322" s="115"/>
      <c r="H322" s="115"/>
      <c r="I322" s="115"/>
      <c r="J322" s="115"/>
      <c r="K322" s="115"/>
      <c r="L322" s="115"/>
    </row>
    <row r="323" spans="2:12">
      <c r="B323" s="114"/>
      <c r="C323" s="114"/>
      <c r="D323" s="115"/>
      <c r="E323" s="115"/>
      <c r="F323" s="115"/>
      <c r="G323" s="115"/>
      <c r="H323" s="115"/>
      <c r="I323" s="115"/>
      <c r="J323" s="115"/>
      <c r="K323" s="115"/>
      <c r="L323" s="115"/>
    </row>
    <row r="324" spans="2:12">
      <c r="B324" s="114"/>
      <c r="C324" s="114"/>
      <c r="D324" s="115"/>
      <c r="E324" s="115"/>
      <c r="F324" s="115"/>
      <c r="G324" s="115"/>
      <c r="H324" s="115"/>
      <c r="I324" s="115"/>
      <c r="J324" s="115"/>
      <c r="K324" s="115"/>
      <c r="L324" s="115"/>
    </row>
    <row r="325" spans="2:12">
      <c r="B325" s="114"/>
      <c r="C325" s="114"/>
      <c r="D325" s="115"/>
      <c r="E325" s="115"/>
      <c r="F325" s="115"/>
      <c r="G325" s="115"/>
      <c r="H325" s="115"/>
      <c r="I325" s="115"/>
      <c r="J325" s="115"/>
      <c r="K325" s="115"/>
      <c r="L325" s="115"/>
    </row>
    <row r="326" spans="2:12">
      <c r="B326" s="114"/>
      <c r="C326" s="114"/>
      <c r="D326" s="115"/>
      <c r="E326" s="115"/>
      <c r="F326" s="115"/>
      <c r="G326" s="115"/>
      <c r="H326" s="115"/>
      <c r="I326" s="115"/>
      <c r="J326" s="115"/>
      <c r="K326" s="115"/>
      <c r="L326" s="115"/>
    </row>
    <row r="327" spans="2:12">
      <c r="B327" s="114"/>
      <c r="C327" s="114"/>
      <c r="D327" s="115"/>
      <c r="E327" s="115"/>
      <c r="F327" s="115"/>
      <c r="G327" s="115"/>
      <c r="H327" s="115"/>
      <c r="I327" s="115"/>
      <c r="J327" s="115"/>
      <c r="K327" s="115"/>
      <c r="L327" s="115"/>
    </row>
    <row r="328" spans="2:12">
      <c r="B328" s="114"/>
      <c r="C328" s="114"/>
      <c r="D328" s="115"/>
      <c r="E328" s="115"/>
      <c r="F328" s="115"/>
      <c r="G328" s="115"/>
      <c r="H328" s="115"/>
      <c r="I328" s="115"/>
      <c r="J328" s="115"/>
      <c r="K328" s="115"/>
      <c r="L328" s="115"/>
    </row>
    <row r="329" spans="2:12">
      <c r="B329" s="114"/>
      <c r="C329" s="114"/>
      <c r="D329" s="115"/>
      <c r="E329" s="115"/>
      <c r="F329" s="115"/>
      <c r="G329" s="115"/>
      <c r="H329" s="115"/>
      <c r="I329" s="115"/>
      <c r="J329" s="115"/>
      <c r="K329" s="115"/>
      <c r="L329" s="115"/>
    </row>
    <row r="330" spans="2:12">
      <c r="B330" s="114"/>
      <c r="C330" s="114"/>
      <c r="D330" s="115"/>
      <c r="E330" s="115"/>
      <c r="F330" s="115"/>
      <c r="G330" s="115"/>
      <c r="H330" s="115"/>
      <c r="I330" s="115"/>
      <c r="J330" s="115"/>
      <c r="K330" s="115"/>
      <c r="L330" s="115"/>
    </row>
    <row r="331" spans="2:12">
      <c r="B331" s="114"/>
      <c r="C331" s="114"/>
      <c r="D331" s="115"/>
      <c r="E331" s="115"/>
      <c r="F331" s="115"/>
      <c r="G331" s="115"/>
      <c r="H331" s="115"/>
      <c r="I331" s="115"/>
      <c r="J331" s="115"/>
      <c r="K331" s="115"/>
      <c r="L331" s="115"/>
    </row>
    <row r="332" spans="2:12">
      <c r="B332" s="114"/>
      <c r="C332" s="114"/>
      <c r="D332" s="115"/>
      <c r="E332" s="115"/>
      <c r="F332" s="115"/>
      <c r="G332" s="115"/>
      <c r="H332" s="115"/>
      <c r="I332" s="115"/>
      <c r="J332" s="115"/>
      <c r="K332" s="115"/>
      <c r="L332" s="115"/>
    </row>
    <row r="333" spans="2:12">
      <c r="B333" s="114"/>
      <c r="C333" s="114"/>
      <c r="D333" s="115"/>
      <c r="E333" s="115"/>
      <c r="F333" s="115"/>
      <c r="G333" s="115"/>
      <c r="H333" s="115"/>
      <c r="I333" s="115"/>
      <c r="J333" s="115"/>
      <c r="K333" s="115"/>
      <c r="L333" s="115"/>
    </row>
    <row r="334" spans="2:12">
      <c r="B334" s="114"/>
      <c r="C334" s="114"/>
      <c r="D334" s="115"/>
      <c r="E334" s="115"/>
      <c r="F334" s="115"/>
      <c r="G334" s="115"/>
      <c r="H334" s="115"/>
      <c r="I334" s="115"/>
      <c r="J334" s="115"/>
      <c r="K334" s="115"/>
      <c r="L334" s="115"/>
    </row>
    <row r="335" spans="2:12">
      <c r="B335" s="114"/>
      <c r="C335" s="114"/>
      <c r="D335" s="115"/>
      <c r="E335" s="115"/>
      <c r="F335" s="115"/>
      <c r="G335" s="115"/>
      <c r="H335" s="115"/>
      <c r="I335" s="115"/>
      <c r="J335" s="115"/>
      <c r="K335" s="115"/>
      <c r="L335" s="115"/>
    </row>
    <row r="336" spans="2:12">
      <c r="B336" s="114"/>
      <c r="C336" s="114"/>
      <c r="D336" s="115"/>
      <c r="E336" s="115"/>
      <c r="F336" s="115"/>
      <c r="G336" s="115"/>
      <c r="H336" s="115"/>
      <c r="I336" s="115"/>
      <c r="J336" s="115"/>
      <c r="K336" s="115"/>
      <c r="L336" s="115"/>
    </row>
    <row r="337" spans="2:12">
      <c r="B337" s="114"/>
      <c r="C337" s="114"/>
      <c r="D337" s="115"/>
      <c r="E337" s="115"/>
      <c r="F337" s="115"/>
      <c r="G337" s="115"/>
      <c r="H337" s="115"/>
      <c r="I337" s="115"/>
      <c r="J337" s="115"/>
      <c r="K337" s="115"/>
      <c r="L337" s="115"/>
    </row>
    <row r="338" spans="2:12">
      <c r="B338" s="114"/>
      <c r="C338" s="114"/>
      <c r="D338" s="115"/>
      <c r="E338" s="115"/>
      <c r="F338" s="115"/>
      <c r="G338" s="115"/>
      <c r="H338" s="115"/>
      <c r="I338" s="115"/>
      <c r="J338" s="115"/>
      <c r="K338" s="115"/>
      <c r="L338" s="115"/>
    </row>
    <row r="339" spans="2:12">
      <c r="B339" s="114"/>
      <c r="C339" s="114"/>
      <c r="D339" s="115"/>
      <c r="E339" s="115"/>
      <c r="F339" s="115"/>
      <c r="G339" s="115"/>
      <c r="H339" s="115"/>
      <c r="I339" s="115"/>
      <c r="J339" s="115"/>
      <c r="K339" s="115"/>
      <c r="L339" s="115"/>
    </row>
    <row r="340" spans="2:12">
      <c r="B340" s="114"/>
      <c r="C340" s="114"/>
      <c r="D340" s="115"/>
      <c r="E340" s="115"/>
      <c r="F340" s="115"/>
      <c r="G340" s="115"/>
      <c r="H340" s="115"/>
      <c r="I340" s="115"/>
      <c r="J340" s="115"/>
      <c r="K340" s="115"/>
      <c r="L340" s="115"/>
    </row>
    <row r="341" spans="2:12">
      <c r="B341" s="114"/>
      <c r="C341" s="114"/>
      <c r="D341" s="115"/>
      <c r="E341" s="115"/>
      <c r="F341" s="115"/>
      <c r="G341" s="115"/>
      <c r="H341" s="115"/>
      <c r="I341" s="115"/>
      <c r="J341" s="115"/>
      <c r="K341" s="115"/>
      <c r="L341" s="115"/>
    </row>
    <row r="342" spans="2:12">
      <c r="B342" s="114"/>
      <c r="C342" s="114"/>
      <c r="D342" s="115"/>
      <c r="E342" s="115"/>
      <c r="F342" s="115"/>
      <c r="G342" s="115"/>
      <c r="H342" s="115"/>
      <c r="I342" s="115"/>
      <c r="J342" s="115"/>
      <c r="K342" s="115"/>
      <c r="L342" s="115"/>
    </row>
    <row r="343" spans="2:12">
      <c r="B343" s="114"/>
      <c r="C343" s="114"/>
      <c r="D343" s="115"/>
      <c r="E343" s="115"/>
      <c r="F343" s="115"/>
      <c r="G343" s="115"/>
      <c r="H343" s="115"/>
      <c r="I343" s="115"/>
      <c r="J343" s="115"/>
      <c r="K343" s="115"/>
      <c r="L343" s="115"/>
    </row>
    <row r="344" spans="2:12">
      <c r="B344" s="114"/>
      <c r="C344" s="114"/>
      <c r="D344" s="115"/>
      <c r="E344" s="115"/>
      <c r="F344" s="115"/>
      <c r="G344" s="115"/>
      <c r="H344" s="115"/>
      <c r="I344" s="115"/>
      <c r="J344" s="115"/>
      <c r="K344" s="115"/>
      <c r="L344" s="115"/>
    </row>
    <row r="345" spans="2:12">
      <c r="B345" s="114"/>
      <c r="C345" s="114"/>
      <c r="D345" s="115"/>
      <c r="E345" s="115"/>
      <c r="F345" s="115"/>
      <c r="G345" s="115"/>
      <c r="H345" s="115"/>
      <c r="I345" s="115"/>
      <c r="J345" s="115"/>
      <c r="K345" s="115"/>
      <c r="L345" s="115"/>
    </row>
    <row r="346" spans="2:12">
      <c r="B346" s="114"/>
      <c r="C346" s="114"/>
      <c r="D346" s="115"/>
      <c r="E346" s="115"/>
      <c r="F346" s="115"/>
      <c r="G346" s="115"/>
      <c r="H346" s="115"/>
      <c r="I346" s="115"/>
      <c r="J346" s="115"/>
      <c r="K346" s="115"/>
      <c r="L346" s="115"/>
    </row>
    <row r="347" spans="2:12">
      <c r="B347" s="114"/>
      <c r="C347" s="114"/>
      <c r="D347" s="115"/>
      <c r="E347" s="115"/>
      <c r="F347" s="115"/>
      <c r="G347" s="115"/>
      <c r="H347" s="115"/>
      <c r="I347" s="115"/>
      <c r="J347" s="115"/>
      <c r="K347" s="115"/>
      <c r="L347" s="115"/>
    </row>
    <row r="348" spans="2:12">
      <c r="B348" s="114"/>
      <c r="C348" s="114"/>
      <c r="D348" s="115"/>
      <c r="E348" s="115"/>
      <c r="F348" s="115"/>
      <c r="G348" s="115"/>
      <c r="H348" s="115"/>
      <c r="I348" s="115"/>
      <c r="J348" s="115"/>
      <c r="K348" s="115"/>
      <c r="L348" s="115"/>
    </row>
    <row r="349" spans="2:12">
      <c r="B349" s="114"/>
      <c r="C349" s="114"/>
      <c r="D349" s="115"/>
      <c r="E349" s="115"/>
      <c r="F349" s="115"/>
      <c r="G349" s="115"/>
      <c r="H349" s="115"/>
      <c r="I349" s="115"/>
      <c r="J349" s="115"/>
      <c r="K349" s="115"/>
      <c r="L349" s="115"/>
    </row>
    <row r="350" spans="2:12">
      <c r="B350" s="114"/>
      <c r="C350" s="114"/>
      <c r="D350" s="115"/>
      <c r="E350" s="115"/>
      <c r="F350" s="115"/>
      <c r="G350" s="115"/>
      <c r="H350" s="115"/>
      <c r="I350" s="115"/>
      <c r="J350" s="115"/>
      <c r="K350" s="115"/>
      <c r="L350" s="115"/>
    </row>
    <row r="351" spans="2:12">
      <c r="B351" s="114"/>
      <c r="C351" s="114"/>
      <c r="D351" s="115"/>
      <c r="E351" s="115"/>
      <c r="F351" s="115"/>
      <c r="G351" s="115"/>
      <c r="H351" s="115"/>
      <c r="I351" s="115"/>
      <c r="J351" s="115"/>
      <c r="K351" s="115"/>
      <c r="L351" s="115"/>
    </row>
    <row r="352" spans="2:12">
      <c r="B352" s="114"/>
      <c r="C352" s="114"/>
      <c r="D352" s="115"/>
      <c r="E352" s="115"/>
      <c r="F352" s="115"/>
      <c r="G352" s="115"/>
      <c r="H352" s="115"/>
      <c r="I352" s="115"/>
      <c r="J352" s="115"/>
      <c r="K352" s="115"/>
      <c r="L352" s="115"/>
    </row>
    <row r="353" spans="2:12">
      <c r="B353" s="114"/>
      <c r="C353" s="114"/>
      <c r="D353" s="115"/>
      <c r="E353" s="115"/>
      <c r="F353" s="115"/>
      <c r="G353" s="115"/>
      <c r="H353" s="115"/>
      <c r="I353" s="115"/>
      <c r="J353" s="115"/>
      <c r="K353" s="115"/>
      <c r="L353" s="115"/>
    </row>
    <row r="354" spans="2:12">
      <c r="B354" s="114"/>
      <c r="C354" s="114"/>
      <c r="D354" s="115"/>
      <c r="E354" s="115"/>
      <c r="F354" s="115"/>
      <c r="G354" s="115"/>
      <c r="H354" s="115"/>
      <c r="I354" s="115"/>
      <c r="J354" s="115"/>
      <c r="K354" s="115"/>
      <c r="L354" s="115"/>
    </row>
    <row r="355" spans="2:12">
      <c r="B355" s="114"/>
      <c r="C355" s="114"/>
      <c r="D355" s="115"/>
      <c r="E355" s="115"/>
      <c r="F355" s="115"/>
      <c r="G355" s="115"/>
      <c r="H355" s="115"/>
      <c r="I355" s="115"/>
      <c r="J355" s="115"/>
      <c r="K355" s="115"/>
      <c r="L355" s="115"/>
    </row>
    <row r="356" spans="2:12">
      <c r="B356" s="114"/>
      <c r="C356" s="114"/>
      <c r="D356" s="115"/>
      <c r="E356" s="115"/>
      <c r="F356" s="115"/>
      <c r="G356" s="115"/>
      <c r="H356" s="115"/>
      <c r="I356" s="115"/>
      <c r="J356" s="115"/>
      <c r="K356" s="115"/>
      <c r="L356" s="115"/>
    </row>
    <row r="357" spans="2:12">
      <c r="B357" s="114"/>
      <c r="C357" s="114"/>
      <c r="D357" s="115"/>
      <c r="E357" s="115"/>
      <c r="F357" s="115"/>
      <c r="G357" s="115"/>
      <c r="H357" s="115"/>
      <c r="I357" s="115"/>
      <c r="J357" s="115"/>
      <c r="K357" s="115"/>
      <c r="L357" s="115"/>
    </row>
    <row r="358" spans="2:12">
      <c r="B358" s="114"/>
      <c r="C358" s="114"/>
      <c r="D358" s="115"/>
      <c r="E358" s="115"/>
      <c r="F358" s="115"/>
      <c r="G358" s="115"/>
      <c r="H358" s="115"/>
      <c r="I358" s="115"/>
      <c r="J358" s="115"/>
      <c r="K358" s="115"/>
      <c r="L358" s="115"/>
    </row>
    <row r="359" spans="2:12">
      <c r="B359" s="114"/>
      <c r="C359" s="114"/>
      <c r="D359" s="115"/>
      <c r="E359" s="115"/>
      <c r="F359" s="115"/>
      <c r="G359" s="115"/>
      <c r="H359" s="115"/>
      <c r="I359" s="115"/>
      <c r="J359" s="115"/>
      <c r="K359" s="115"/>
      <c r="L359" s="115"/>
    </row>
    <row r="360" spans="2:12">
      <c r="B360" s="114"/>
      <c r="C360" s="114"/>
      <c r="D360" s="115"/>
      <c r="E360" s="115"/>
      <c r="F360" s="115"/>
      <c r="G360" s="115"/>
      <c r="H360" s="115"/>
      <c r="I360" s="115"/>
      <c r="J360" s="115"/>
      <c r="K360" s="115"/>
      <c r="L360" s="115"/>
    </row>
    <row r="361" spans="2:12">
      <c r="B361" s="114"/>
      <c r="C361" s="114"/>
      <c r="D361" s="115"/>
      <c r="E361" s="115"/>
      <c r="F361" s="115"/>
      <c r="G361" s="115"/>
      <c r="H361" s="115"/>
      <c r="I361" s="115"/>
      <c r="J361" s="115"/>
      <c r="K361" s="115"/>
      <c r="L361" s="115"/>
    </row>
    <row r="362" spans="2:12">
      <c r="B362" s="114"/>
      <c r="C362" s="114"/>
      <c r="D362" s="115"/>
      <c r="E362" s="115"/>
      <c r="F362" s="115"/>
      <c r="G362" s="115"/>
      <c r="H362" s="115"/>
      <c r="I362" s="115"/>
      <c r="J362" s="115"/>
      <c r="K362" s="115"/>
      <c r="L362" s="115"/>
    </row>
    <row r="363" spans="2:12">
      <c r="B363" s="114"/>
      <c r="C363" s="114"/>
      <c r="D363" s="115"/>
      <c r="E363" s="115"/>
      <c r="F363" s="115"/>
      <c r="G363" s="115"/>
      <c r="H363" s="115"/>
      <c r="I363" s="115"/>
      <c r="J363" s="115"/>
      <c r="K363" s="115"/>
      <c r="L363" s="115"/>
    </row>
    <row r="364" spans="2:12">
      <c r="B364" s="114"/>
      <c r="C364" s="114"/>
      <c r="D364" s="115"/>
      <c r="E364" s="115"/>
      <c r="F364" s="115"/>
      <c r="G364" s="115"/>
      <c r="H364" s="115"/>
      <c r="I364" s="115"/>
      <c r="J364" s="115"/>
      <c r="K364" s="115"/>
      <c r="L364" s="115"/>
    </row>
    <row r="365" spans="2:12">
      <c r="B365" s="114"/>
      <c r="C365" s="114"/>
      <c r="D365" s="115"/>
      <c r="E365" s="115"/>
      <c r="F365" s="115"/>
      <c r="G365" s="115"/>
      <c r="H365" s="115"/>
      <c r="I365" s="115"/>
      <c r="J365" s="115"/>
      <c r="K365" s="115"/>
      <c r="L365" s="115"/>
    </row>
    <row r="366" spans="2:12">
      <c r="B366" s="114"/>
      <c r="C366" s="114"/>
      <c r="D366" s="115"/>
      <c r="E366" s="115"/>
      <c r="F366" s="115"/>
      <c r="G366" s="115"/>
      <c r="H366" s="115"/>
      <c r="I366" s="115"/>
      <c r="J366" s="115"/>
      <c r="K366" s="115"/>
      <c r="L366" s="115"/>
    </row>
    <row r="367" spans="2:12">
      <c r="B367" s="114"/>
      <c r="C367" s="114"/>
      <c r="D367" s="115"/>
      <c r="E367" s="115"/>
      <c r="F367" s="115"/>
      <c r="G367" s="115"/>
      <c r="H367" s="115"/>
      <c r="I367" s="115"/>
      <c r="J367" s="115"/>
      <c r="K367" s="115"/>
      <c r="L367" s="115"/>
    </row>
    <row r="368" spans="2:12">
      <c r="B368" s="114"/>
      <c r="C368" s="114"/>
      <c r="D368" s="115"/>
      <c r="E368" s="115"/>
      <c r="F368" s="115"/>
      <c r="G368" s="115"/>
      <c r="H368" s="115"/>
      <c r="I368" s="115"/>
      <c r="J368" s="115"/>
      <c r="K368" s="115"/>
      <c r="L368" s="115"/>
    </row>
    <row r="369" spans="2:12">
      <c r="B369" s="114"/>
      <c r="C369" s="114"/>
      <c r="D369" s="115"/>
      <c r="E369" s="115"/>
      <c r="F369" s="115"/>
      <c r="G369" s="115"/>
      <c r="H369" s="115"/>
      <c r="I369" s="115"/>
      <c r="J369" s="115"/>
      <c r="K369" s="115"/>
      <c r="L369" s="115"/>
    </row>
    <row r="370" spans="2:12">
      <c r="B370" s="114"/>
      <c r="C370" s="114"/>
      <c r="D370" s="115"/>
      <c r="E370" s="115"/>
      <c r="F370" s="115"/>
      <c r="G370" s="115"/>
      <c r="H370" s="115"/>
      <c r="I370" s="115"/>
      <c r="J370" s="115"/>
      <c r="K370" s="115"/>
      <c r="L370" s="115"/>
    </row>
    <row r="371" spans="2:12">
      <c r="B371" s="114"/>
      <c r="C371" s="114"/>
      <c r="D371" s="115"/>
      <c r="E371" s="115"/>
      <c r="F371" s="115"/>
      <c r="G371" s="115"/>
      <c r="H371" s="115"/>
      <c r="I371" s="115"/>
      <c r="J371" s="115"/>
      <c r="K371" s="115"/>
      <c r="L371" s="115"/>
    </row>
    <row r="372" spans="2:12">
      <c r="B372" s="114"/>
      <c r="C372" s="114"/>
      <c r="D372" s="115"/>
      <c r="E372" s="115"/>
      <c r="F372" s="115"/>
      <c r="G372" s="115"/>
      <c r="H372" s="115"/>
      <c r="I372" s="115"/>
      <c r="J372" s="115"/>
      <c r="K372" s="115"/>
      <c r="L372" s="115"/>
    </row>
    <row r="373" spans="2:12">
      <c r="B373" s="114"/>
      <c r="C373" s="114"/>
      <c r="D373" s="115"/>
      <c r="E373" s="115"/>
      <c r="F373" s="115"/>
      <c r="G373" s="115"/>
      <c r="H373" s="115"/>
      <c r="I373" s="115"/>
      <c r="J373" s="115"/>
      <c r="K373" s="115"/>
      <c r="L373" s="115"/>
    </row>
    <row r="374" spans="2:12">
      <c r="B374" s="114"/>
      <c r="C374" s="114"/>
      <c r="D374" s="115"/>
      <c r="E374" s="115"/>
      <c r="F374" s="115"/>
      <c r="G374" s="115"/>
      <c r="H374" s="115"/>
      <c r="I374" s="115"/>
      <c r="J374" s="115"/>
      <c r="K374" s="115"/>
      <c r="L374" s="115"/>
    </row>
    <row r="375" spans="2:12">
      <c r="B375" s="114"/>
      <c r="C375" s="114"/>
      <c r="D375" s="115"/>
      <c r="E375" s="115"/>
      <c r="F375" s="115"/>
      <c r="G375" s="115"/>
      <c r="H375" s="115"/>
      <c r="I375" s="115"/>
      <c r="J375" s="115"/>
      <c r="K375" s="115"/>
      <c r="L375" s="115"/>
    </row>
    <row r="376" spans="2:12">
      <c r="B376" s="114"/>
      <c r="C376" s="114"/>
      <c r="D376" s="115"/>
      <c r="E376" s="115"/>
      <c r="F376" s="115"/>
      <c r="G376" s="115"/>
      <c r="H376" s="115"/>
      <c r="I376" s="115"/>
      <c r="J376" s="115"/>
      <c r="K376" s="115"/>
      <c r="L376" s="115"/>
    </row>
    <row r="377" spans="2:12">
      <c r="B377" s="114"/>
      <c r="C377" s="114"/>
      <c r="D377" s="115"/>
      <c r="E377" s="115"/>
      <c r="F377" s="115"/>
      <c r="G377" s="115"/>
      <c r="H377" s="115"/>
      <c r="I377" s="115"/>
      <c r="J377" s="115"/>
      <c r="K377" s="115"/>
      <c r="L377" s="115"/>
    </row>
    <row r="378" spans="2:12">
      <c r="B378" s="114"/>
      <c r="C378" s="114"/>
      <c r="D378" s="115"/>
      <c r="E378" s="115"/>
      <c r="F378" s="115"/>
      <c r="G378" s="115"/>
      <c r="H378" s="115"/>
      <c r="I378" s="115"/>
      <c r="J378" s="115"/>
      <c r="K378" s="115"/>
      <c r="L378" s="115"/>
    </row>
    <row r="379" spans="2:12">
      <c r="B379" s="114"/>
      <c r="C379" s="114"/>
      <c r="D379" s="115"/>
      <c r="E379" s="115"/>
      <c r="F379" s="115"/>
      <c r="G379" s="115"/>
      <c r="H379" s="115"/>
      <c r="I379" s="115"/>
      <c r="J379" s="115"/>
      <c r="K379" s="115"/>
      <c r="L379" s="115"/>
    </row>
    <row r="380" spans="2:12">
      <c r="B380" s="114"/>
      <c r="C380" s="114"/>
      <c r="D380" s="115"/>
      <c r="E380" s="115"/>
      <c r="F380" s="115"/>
      <c r="G380" s="115"/>
      <c r="H380" s="115"/>
      <c r="I380" s="115"/>
      <c r="J380" s="115"/>
      <c r="K380" s="115"/>
      <c r="L380" s="115"/>
    </row>
    <row r="381" spans="2:12">
      <c r="B381" s="114"/>
      <c r="C381" s="114"/>
      <c r="D381" s="115"/>
      <c r="E381" s="115"/>
      <c r="F381" s="115"/>
      <c r="G381" s="115"/>
      <c r="H381" s="115"/>
      <c r="I381" s="115"/>
      <c r="J381" s="115"/>
      <c r="K381" s="115"/>
      <c r="L381" s="115"/>
    </row>
    <row r="382" spans="2:12">
      <c r="B382" s="114"/>
      <c r="C382" s="114"/>
      <c r="D382" s="115"/>
      <c r="E382" s="115"/>
      <c r="F382" s="115"/>
      <c r="G382" s="115"/>
      <c r="H382" s="115"/>
      <c r="I382" s="115"/>
      <c r="J382" s="115"/>
      <c r="K382" s="115"/>
      <c r="L382" s="115"/>
    </row>
    <row r="383" spans="2:12">
      <c r="B383" s="114"/>
      <c r="C383" s="114"/>
      <c r="D383" s="115"/>
      <c r="E383" s="115"/>
      <c r="F383" s="115"/>
      <c r="G383" s="115"/>
      <c r="H383" s="115"/>
      <c r="I383" s="115"/>
      <c r="J383" s="115"/>
      <c r="K383" s="115"/>
      <c r="L383" s="115"/>
    </row>
    <row r="384" spans="2:12">
      <c r="B384" s="114"/>
      <c r="C384" s="114"/>
      <c r="D384" s="115"/>
      <c r="E384" s="115"/>
      <c r="F384" s="115"/>
      <c r="G384" s="115"/>
      <c r="H384" s="115"/>
      <c r="I384" s="115"/>
      <c r="J384" s="115"/>
      <c r="K384" s="115"/>
      <c r="L384" s="115"/>
    </row>
    <row r="385" spans="2:12">
      <c r="B385" s="114"/>
      <c r="C385" s="114"/>
      <c r="D385" s="115"/>
      <c r="E385" s="115"/>
      <c r="F385" s="115"/>
      <c r="G385" s="115"/>
      <c r="H385" s="115"/>
      <c r="I385" s="115"/>
      <c r="J385" s="115"/>
      <c r="K385" s="115"/>
      <c r="L385" s="115"/>
    </row>
    <row r="386" spans="2:12">
      <c r="B386" s="114"/>
      <c r="C386" s="114"/>
      <c r="D386" s="115"/>
      <c r="E386" s="115"/>
      <c r="F386" s="115"/>
      <c r="G386" s="115"/>
      <c r="H386" s="115"/>
      <c r="I386" s="115"/>
      <c r="J386" s="115"/>
      <c r="K386" s="115"/>
      <c r="L386" s="115"/>
    </row>
    <row r="387" spans="2:12">
      <c r="B387" s="114"/>
      <c r="C387" s="114"/>
      <c r="D387" s="115"/>
      <c r="E387" s="115"/>
      <c r="F387" s="115"/>
      <c r="G387" s="115"/>
      <c r="H387" s="115"/>
      <c r="I387" s="115"/>
      <c r="J387" s="115"/>
      <c r="K387" s="115"/>
      <c r="L387" s="115"/>
    </row>
    <row r="388" spans="2:12">
      <c r="B388" s="114"/>
      <c r="C388" s="114"/>
      <c r="D388" s="115"/>
      <c r="E388" s="115"/>
      <c r="F388" s="115"/>
      <c r="G388" s="115"/>
      <c r="H388" s="115"/>
      <c r="I388" s="115"/>
      <c r="J388" s="115"/>
      <c r="K388" s="115"/>
      <c r="L388" s="115"/>
    </row>
    <row r="389" spans="2:12">
      <c r="B389" s="114"/>
      <c r="C389" s="114"/>
      <c r="D389" s="115"/>
      <c r="E389" s="115"/>
      <c r="F389" s="115"/>
      <c r="G389" s="115"/>
      <c r="H389" s="115"/>
      <c r="I389" s="115"/>
      <c r="J389" s="115"/>
      <c r="K389" s="115"/>
      <c r="L389" s="115"/>
    </row>
    <row r="390" spans="2:12">
      <c r="B390" s="114"/>
      <c r="C390" s="114"/>
      <c r="D390" s="115"/>
      <c r="E390" s="115"/>
      <c r="F390" s="115"/>
      <c r="G390" s="115"/>
      <c r="H390" s="115"/>
      <c r="I390" s="115"/>
      <c r="J390" s="115"/>
      <c r="K390" s="115"/>
      <c r="L390" s="115"/>
    </row>
    <row r="391" spans="2:12">
      <c r="B391" s="114"/>
      <c r="C391" s="114"/>
      <c r="D391" s="115"/>
      <c r="E391" s="115"/>
      <c r="F391" s="115"/>
      <c r="G391" s="115"/>
      <c r="H391" s="115"/>
      <c r="I391" s="115"/>
      <c r="J391" s="115"/>
      <c r="K391" s="115"/>
      <c r="L391" s="115"/>
    </row>
    <row r="392" spans="2:12">
      <c r="B392" s="114"/>
      <c r="C392" s="114"/>
      <c r="D392" s="115"/>
      <c r="E392" s="115"/>
      <c r="F392" s="115"/>
      <c r="G392" s="115"/>
      <c r="H392" s="115"/>
      <c r="I392" s="115"/>
      <c r="J392" s="115"/>
      <c r="K392" s="115"/>
      <c r="L392" s="115"/>
    </row>
    <row r="393" spans="2:12">
      <c r="B393" s="114"/>
      <c r="C393" s="114"/>
      <c r="D393" s="115"/>
      <c r="E393" s="115"/>
      <c r="F393" s="115"/>
      <c r="G393" s="115"/>
      <c r="H393" s="115"/>
      <c r="I393" s="115"/>
      <c r="J393" s="115"/>
      <c r="K393" s="115"/>
      <c r="L393" s="115"/>
    </row>
    <row r="394" spans="2:12">
      <c r="B394" s="114"/>
      <c r="C394" s="114"/>
      <c r="D394" s="115"/>
      <c r="E394" s="115"/>
      <c r="F394" s="115"/>
      <c r="G394" s="115"/>
      <c r="H394" s="115"/>
      <c r="I394" s="115"/>
      <c r="J394" s="115"/>
      <c r="K394" s="115"/>
      <c r="L394" s="115"/>
    </row>
    <row r="395" spans="2:12">
      <c r="B395" s="114"/>
      <c r="C395" s="114"/>
      <c r="D395" s="115"/>
      <c r="E395" s="115"/>
      <c r="F395" s="115"/>
      <c r="G395" s="115"/>
      <c r="H395" s="115"/>
      <c r="I395" s="115"/>
      <c r="J395" s="115"/>
      <c r="K395" s="115"/>
      <c r="L395" s="115"/>
    </row>
    <row r="396" spans="2:12">
      <c r="B396" s="114"/>
      <c r="C396" s="114"/>
      <c r="D396" s="115"/>
      <c r="E396" s="115"/>
      <c r="F396" s="115"/>
      <c r="G396" s="115"/>
      <c r="H396" s="115"/>
      <c r="I396" s="115"/>
      <c r="J396" s="115"/>
      <c r="K396" s="115"/>
      <c r="L396" s="115"/>
    </row>
    <row r="397" spans="2:12">
      <c r="B397" s="114"/>
      <c r="C397" s="114"/>
      <c r="D397" s="115"/>
      <c r="E397" s="115"/>
      <c r="F397" s="115"/>
      <c r="G397" s="115"/>
      <c r="H397" s="115"/>
      <c r="I397" s="115"/>
      <c r="J397" s="115"/>
      <c r="K397" s="115"/>
      <c r="L397" s="115"/>
    </row>
    <row r="398" spans="2:12">
      <c r="B398" s="114"/>
      <c r="C398" s="114"/>
      <c r="D398" s="115"/>
      <c r="E398" s="115"/>
      <c r="F398" s="115"/>
      <c r="G398" s="115"/>
      <c r="H398" s="115"/>
      <c r="I398" s="115"/>
      <c r="J398" s="115"/>
      <c r="K398" s="115"/>
      <c r="L398" s="115"/>
    </row>
    <row r="399" spans="2:12">
      <c r="B399" s="114"/>
      <c r="C399" s="114"/>
      <c r="D399" s="115"/>
      <c r="E399" s="115"/>
      <c r="F399" s="115"/>
      <c r="G399" s="115"/>
      <c r="H399" s="115"/>
      <c r="I399" s="115"/>
      <c r="J399" s="115"/>
      <c r="K399" s="115"/>
      <c r="L399" s="115"/>
    </row>
    <row r="400" spans="2:12">
      <c r="B400" s="114"/>
      <c r="C400" s="114"/>
      <c r="D400" s="115"/>
      <c r="E400" s="115"/>
      <c r="F400" s="115"/>
      <c r="G400" s="115"/>
      <c r="H400" s="115"/>
      <c r="I400" s="115"/>
      <c r="J400" s="115"/>
      <c r="K400" s="115"/>
      <c r="L400" s="115"/>
    </row>
    <row r="401" spans="2:12">
      <c r="B401" s="114"/>
      <c r="C401" s="114"/>
      <c r="D401" s="115"/>
      <c r="E401" s="115"/>
      <c r="F401" s="115"/>
      <c r="G401" s="115"/>
      <c r="H401" s="115"/>
      <c r="I401" s="115"/>
      <c r="J401" s="115"/>
      <c r="K401" s="115"/>
      <c r="L401" s="115"/>
    </row>
    <row r="402" spans="2:12">
      <c r="B402" s="114"/>
      <c r="C402" s="114"/>
      <c r="D402" s="115"/>
      <c r="E402" s="115"/>
      <c r="F402" s="115"/>
      <c r="G402" s="115"/>
      <c r="H402" s="115"/>
      <c r="I402" s="115"/>
      <c r="J402" s="115"/>
      <c r="K402" s="115"/>
      <c r="L402" s="115"/>
    </row>
    <row r="403" spans="2:12">
      <c r="B403" s="114"/>
      <c r="C403" s="114"/>
      <c r="D403" s="115"/>
      <c r="E403" s="115"/>
      <c r="F403" s="115"/>
      <c r="G403" s="115"/>
      <c r="H403" s="115"/>
      <c r="I403" s="115"/>
      <c r="J403" s="115"/>
      <c r="K403" s="115"/>
      <c r="L403" s="115"/>
    </row>
    <row r="404" spans="2:12">
      <c r="B404" s="114"/>
      <c r="C404" s="114"/>
      <c r="D404" s="115"/>
      <c r="E404" s="115"/>
      <c r="F404" s="115"/>
      <c r="G404" s="115"/>
      <c r="H404" s="115"/>
      <c r="I404" s="115"/>
      <c r="J404" s="115"/>
      <c r="K404" s="115"/>
      <c r="L404" s="115"/>
    </row>
    <row r="405" spans="2:12">
      <c r="B405" s="114"/>
      <c r="C405" s="114"/>
      <c r="D405" s="115"/>
      <c r="E405" s="115"/>
      <c r="F405" s="115"/>
      <c r="G405" s="115"/>
      <c r="H405" s="115"/>
      <c r="I405" s="115"/>
      <c r="J405" s="115"/>
      <c r="K405" s="115"/>
      <c r="L405" s="115"/>
    </row>
    <row r="406" spans="2:12">
      <c r="B406" s="114"/>
      <c r="C406" s="114"/>
      <c r="D406" s="115"/>
      <c r="E406" s="115"/>
      <c r="F406" s="115"/>
      <c r="G406" s="115"/>
      <c r="H406" s="115"/>
      <c r="I406" s="115"/>
      <c r="J406" s="115"/>
      <c r="K406" s="115"/>
      <c r="L406" s="115"/>
    </row>
    <row r="407" spans="2:12">
      <c r="B407" s="114"/>
      <c r="C407" s="114"/>
      <c r="D407" s="115"/>
      <c r="E407" s="115"/>
      <c r="F407" s="115"/>
      <c r="G407" s="115"/>
      <c r="H407" s="115"/>
      <c r="I407" s="115"/>
      <c r="J407" s="115"/>
      <c r="K407" s="115"/>
      <c r="L407" s="115"/>
    </row>
    <row r="408" spans="2:12">
      <c r="B408" s="114"/>
      <c r="C408" s="114"/>
      <c r="D408" s="115"/>
      <c r="E408" s="115"/>
      <c r="F408" s="115"/>
      <c r="G408" s="115"/>
      <c r="H408" s="115"/>
      <c r="I408" s="115"/>
      <c r="J408" s="115"/>
      <c r="K408" s="115"/>
      <c r="L408" s="115"/>
    </row>
    <row r="409" spans="2:12">
      <c r="B409" s="114"/>
      <c r="C409" s="114"/>
      <c r="D409" s="115"/>
      <c r="E409" s="115"/>
      <c r="F409" s="115"/>
      <c r="G409" s="115"/>
      <c r="H409" s="115"/>
      <c r="I409" s="115"/>
      <c r="J409" s="115"/>
      <c r="K409" s="115"/>
      <c r="L409" s="115"/>
    </row>
    <row r="410" spans="2:12">
      <c r="B410" s="114"/>
      <c r="C410" s="114"/>
      <c r="D410" s="115"/>
      <c r="E410" s="115"/>
      <c r="F410" s="115"/>
      <c r="G410" s="115"/>
      <c r="H410" s="115"/>
      <c r="I410" s="115"/>
      <c r="J410" s="115"/>
      <c r="K410" s="115"/>
      <c r="L410" s="115"/>
    </row>
    <row r="411" spans="2:12">
      <c r="B411" s="114"/>
      <c r="C411" s="114"/>
      <c r="D411" s="115"/>
      <c r="E411" s="115"/>
      <c r="F411" s="115"/>
      <c r="G411" s="115"/>
      <c r="H411" s="115"/>
      <c r="I411" s="115"/>
      <c r="J411" s="115"/>
      <c r="K411" s="115"/>
      <c r="L411" s="115"/>
    </row>
    <row r="412" spans="2:12">
      <c r="B412" s="114"/>
      <c r="C412" s="114"/>
      <c r="D412" s="115"/>
      <c r="E412" s="115"/>
      <c r="F412" s="115"/>
      <c r="G412" s="115"/>
      <c r="H412" s="115"/>
      <c r="I412" s="115"/>
      <c r="J412" s="115"/>
      <c r="K412" s="115"/>
      <c r="L412" s="115"/>
    </row>
    <row r="413" spans="2:12">
      <c r="B413" s="114"/>
      <c r="C413" s="114"/>
      <c r="D413" s="115"/>
      <c r="E413" s="115"/>
      <c r="F413" s="115"/>
      <c r="G413" s="115"/>
      <c r="H413" s="115"/>
      <c r="I413" s="115"/>
      <c r="J413" s="115"/>
      <c r="K413" s="115"/>
      <c r="L413" s="115"/>
    </row>
    <row r="414" spans="2:12">
      <c r="B414" s="114"/>
      <c r="C414" s="114"/>
      <c r="D414" s="115"/>
      <c r="E414" s="115"/>
      <c r="F414" s="115"/>
      <c r="G414" s="115"/>
      <c r="H414" s="115"/>
      <c r="I414" s="115"/>
      <c r="J414" s="115"/>
      <c r="K414" s="115"/>
      <c r="L414" s="115"/>
    </row>
    <row r="415" spans="2:12">
      <c r="B415" s="114"/>
      <c r="C415" s="114"/>
      <c r="D415" s="115"/>
      <c r="E415" s="115"/>
      <c r="F415" s="115"/>
      <c r="G415" s="115"/>
      <c r="H415" s="115"/>
      <c r="I415" s="115"/>
      <c r="J415" s="115"/>
      <c r="K415" s="115"/>
      <c r="L415" s="115"/>
    </row>
    <row r="416" spans="2:12">
      <c r="B416" s="114"/>
      <c r="C416" s="114"/>
      <c r="D416" s="115"/>
      <c r="E416" s="115"/>
      <c r="F416" s="115"/>
      <c r="G416" s="115"/>
      <c r="H416" s="115"/>
      <c r="I416" s="115"/>
      <c r="J416" s="115"/>
      <c r="K416" s="115"/>
      <c r="L416" s="115"/>
    </row>
    <row r="417" spans="2:12">
      <c r="B417" s="114"/>
      <c r="C417" s="114"/>
      <c r="D417" s="115"/>
      <c r="E417" s="115"/>
      <c r="F417" s="115"/>
      <c r="G417" s="115"/>
      <c r="H417" s="115"/>
      <c r="I417" s="115"/>
      <c r="J417" s="115"/>
      <c r="K417" s="115"/>
      <c r="L417" s="115"/>
    </row>
    <row r="418" spans="2:12">
      <c r="B418" s="114"/>
      <c r="C418" s="114"/>
      <c r="D418" s="115"/>
      <c r="E418" s="115"/>
      <c r="F418" s="115"/>
      <c r="G418" s="115"/>
      <c r="H418" s="115"/>
      <c r="I418" s="115"/>
      <c r="J418" s="115"/>
      <c r="K418" s="115"/>
      <c r="L418" s="115"/>
    </row>
    <row r="419" spans="2:12">
      <c r="B419" s="114"/>
      <c r="C419" s="114"/>
      <c r="D419" s="115"/>
      <c r="E419" s="115"/>
      <c r="F419" s="115"/>
      <c r="G419" s="115"/>
      <c r="H419" s="115"/>
      <c r="I419" s="115"/>
      <c r="J419" s="115"/>
      <c r="K419" s="115"/>
      <c r="L419" s="115"/>
    </row>
    <row r="420" spans="2:12">
      <c r="B420" s="114"/>
      <c r="C420" s="114"/>
      <c r="D420" s="115"/>
      <c r="E420" s="115"/>
      <c r="F420" s="115"/>
      <c r="G420" s="115"/>
      <c r="H420" s="115"/>
      <c r="I420" s="115"/>
      <c r="J420" s="115"/>
      <c r="K420" s="115"/>
      <c r="L420" s="115"/>
    </row>
    <row r="421" spans="2:12">
      <c r="B421" s="114"/>
      <c r="C421" s="114"/>
      <c r="D421" s="115"/>
      <c r="E421" s="115"/>
      <c r="F421" s="115"/>
      <c r="G421" s="115"/>
      <c r="H421" s="115"/>
      <c r="I421" s="115"/>
      <c r="J421" s="115"/>
      <c r="K421" s="115"/>
      <c r="L421" s="115"/>
    </row>
    <row r="422" spans="2:12">
      <c r="B422" s="114"/>
      <c r="C422" s="114"/>
      <c r="D422" s="115"/>
      <c r="E422" s="115"/>
      <c r="F422" s="115"/>
      <c r="G422" s="115"/>
      <c r="H422" s="115"/>
      <c r="I422" s="115"/>
      <c r="J422" s="115"/>
      <c r="K422" s="115"/>
      <c r="L422" s="115"/>
    </row>
    <row r="423" spans="2:12">
      <c r="B423" s="114"/>
      <c r="C423" s="114"/>
      <c r="D423" s="115"/>
      <c r="E423" s="115"/>
      <c r="F423" s="115"/>
      <c r="G423" s="115"/>
      <c r="H423" s="115"/>
      <c r="I423" s="115"/>
      <c r="J423" s="115"/>
      <c r="K423" s="115"/>
      <c r="L423" s="115"/>
    </row>
    <row r="424" spans="2:12">
      <c r="B424" s="114"/>
      <c r="C424" s="114"/>
      <c r="D424" s="115"/>
      <c r="E424" s="115"/>
      <c r="F424" s="115"/>
      <c r="G424" s="115"/>
      <c r="H424" s="115"/>
      <c r="I424" s="115"/>
      <c r="J424" s="115"/>
      <c r="K424" s="115"/>
      <c r="L424" s="115"/>
    </row>
    <row r="425" spans="2:12">
      <c r="B425" s="114"/>
      <c r="C425" s="114"/>
      <c r="D425" s="115"/>
      <c r="E425" s="115"/>
      <c r="F425" s="115"/>
      <c r="G425" s="115"/>
      <c r="H425" s="115"/>
      <c r="I425" s="115"/>
      <c r="J425" s="115"/>
      <c r="K425" s="115"/>
      <c r="L425" s="115"/>
    </row>
    <row r="426" spans="2:12">
      <c r="B426" s="114"/>
      <c r="C426" s="114"/>
      <c r="D426" s="115"/>
      <c r="E426" s="115"/>
      <c r="F426" s="115"/>
      <c r="G426" s="115"/>
      <c r="H426" s="115"/>
      <c r="I426" s="115"/>
      <c r="J426" s="115"/>
      <c r="K426" s="115"/>
      <c r="L426" s="115"/>
    </row>
    <row r="427" spans="2:12">
      <c r="B427" s="114"/>
      <c r="C427" s="114"/>
      <c r="D427" s="115"/>
      <c r="E427" s="115"/>
      <c r="F427" s="115"/>
      <c r="G427" s="115"/>
      <c r="H427" s="115"/>
      <c r="I427" s="115"/>
      <c r="J427" s="115"/>
      <c r="K427" s="115"/>
      <c r="L427" s="115"/>
    </row>
    <row r="428" spans="2:12">
      <c r="B428" s="114"/>
      <c r="C428" s="114"/>
      <c r="D428" s="115"/>
      <c r="E428" s="115"/>
      <c r="F428" s="115"/>
      <c r="G428" s="115"/>
      <c r="H428" s="115"/>
      <c r="I428" s="115"/>
      <c r="J428" s="115"/>
      <c r="K428" s="115"/>
      <c r="L428" s="115"/>
    </row>
    <row r="429" spans="2:12">
      <c r="B429" s="114"/>
      <c r="C429" s="114"/>
      <c r="D429" s="115"/>
      <c r="E429" s="115"/>
      <c r="F429" s="115"/>
      <c r="G429" s="115"/>
      <c r="H429" s="115"/>
      <c r="I429" s="115"/>
      <c r="J429" s="115"/>
      <c r="K429" s="115"/>
      <c r="L429" s="115"/>
    </row>
    <row r="430" spans="2:12">
      <c r="B430" s="114"/>
      <c r="C430" s="114"/>
      <c r="D430" s="115"/>
      <c r="E430" s="115"/>
      <c r="F430" s="115"/>
      <c r="G430" s="115"/>
      <c r="H430" s="115"/>
      <c r="I430" s="115"/>
      <c r="J430" s="115"/>
      <c r="K430" s="115"/>
      <c r="L430" s="115"/>
    </row>
    <row r="431" spans="2:12">
      <c r="B431" s="114"/>
      <c r="C431" s="114"/>
      <c r="D431" s="115"/>
      <c r="E431" s="115"/>
      <c r="F431" s="115"/>
      <c r="G431" s="115"/>
      <c r="H431" s="115"/>
      <c r="I431" s="115"/>
      <c r="J431" s="115"/>
      <c r="K431" s="115"/>
      <c r="L431" s="115"/>
    </row>
    <row r="432" spans="2:12">
      <c r="B432" s="114"/>
      <c r="C432" s="114"/>
      <c r="D432" s="115"/>
      <c r="E432" s="115"/>
      <c r="F432" s="115"/>
      <c r="G432" s="115"/>
      <c r="H432" s="115"/>
      <c r="I432" s="115"/>
      <c r="J432" s="115"/>
      <c r="K432" s="115"/>
      <c r="L432" s="115"/>
    </row>
    <row r="433" spans="2:12">
      <c r="B433" s="114"/>
      <c r="C433" s="114"/>
      <c r="D433" s="115"/>
      <c r="E433" s="115"/>
      <c r="F433" s="115"/>
      <c r="G433" s="115"/>
      <c r="H433" s="115"/>
      <c r="I433" s="115"/>
      <c r="J433" s="115"/>
      <c r="K433" s="115"/>
      <c r="L433" s="115"/>
    </row>
    <row r="434" spans="2:12">
      <c r="B434" s="114"/>
      <c r="C434" s="114"/>
      <c r="D434" s="115"/>
      <c r="E434" s="115"/>
      <c r="F434" s="115"/>
      <c r="G434" s="115"/>
      <c r="H434" s="115"/>
      <c r="I434" s="115"/>
      <c r="J434" s="115"/>
      <c r="K434" s="115"/>
      <c r="L434" s="115"/>
    </row>
    <row r="435" spans="2:12">
      <c r="B435" s="114"/>
      <c r="C435" s="114"/>
      <c r="D435" s="115"/>
      <c r="E435" s="115"/>
      <c r="F435" s="115"/>
      <c r="G435" s="115"/>
      <c r="H435" s="115"/>
      <c r="I435" s="115"/>
      <c r="J435" s="115"/>
      <c r="K435" s="115"/>
      <c r="L435" s="115"/>
    </row>
    <row r="436" spans="2:12">
      <c r="B436" s="114"/>
      <c r="C436" s="114"/>
      <c r="D436" s="115"/>
      <c r="E436" s="115"/>
      <c r="F436" s="115"/>
      <c r="G436" s="115"/>
      <c r="H436" s="115"/>
      <c r="I436" s="115"/>
      <c r="J436" s="115"/>
      <c r="K436" s="115"/>
      <c r="L436" s="115"/>
    </row>
    <row r="437" spans="2:12">
      <c r="B437" s="114"/>
      <c r="C437" s="114"/>
      <c r="D437" s="115"/>
      <c r="E437" s="115"/>
      <c r="F437" s="115"/>
      <c r="G437" s="115"/>
      <c r="H437" s="115"/>
      <c r="I437" s="115"/>
      <c r="J437" s="115"/>
      <c r="K437" s="115"/>
      <c r="L437" s="115"/>
    </row>
    <row r="438" spans="2:12">
      <c r="B438" s="114"/>
      <c r="C438" s="114"/>
      <c r="D438" s="115"/>
      <c r="E438" s="115"/>
      <c r="F438" s="115"/>
      <c r="G438" s="115"/>
      <c r="H438" s="115"/>
      <c r="I438" s="115"/>
      <c r="J438" s="115"/>
      <c r="K438" s="115"/>
      <c r="L438" s="115"/>
    </row>
    <row r="439" spans="2:12">
      <c r="B439" s="114"/>
      <c r="C439" s="114"/>
      <c r="D439" s="115"/>
      <c r="E439" s="115"/>
      <c r="F439" s="115"/>
      <c r="G439" s="115"/>
      <c r="H439" s="115"/>
      <c r="I439" s="115"/>
      <c r="J439" s="115"/>
      <c r="K439" s="115"/>
      <c r="L439" s="115"/>
    </row>
    <row r="440" spans="2:12">
      <c r="B440" s="114"/>
      <c r="C440" s="114"/>
      <c r="D440" s="115"/>
      <c r="E440" s="115"/>
      <c r="F440" s="115"/>
      <c r="G440" s="115"/>
      <c r="H440" s="115"/>
      <c r="I440" s="115"/>
      <c r="J440" s="115"/>
      <c r="K440" s="115"/>
      <c r="L440" s="115"/>
    </row>
    <row r="441" spans="2:12">
      <c r="B441" s="114"/>
      <c r="C441" s="114"/>
      <c r="D441" s="115"/>
      <c r="E441" s="115"/>
      <c r="F441" s="115"/>
      <c r="G441" s="115"/>
      <c r="H441" s="115"/>
      <c r="I441" s="115"/>
      <c r="J441" s="115"/>
      <c r="K441" s="115"/>
      <c r="L441" s="115"/>
    </row>
    <row r="442" spans="2:12">
      <c r="B442" s="114"/>
      <c r="C442" s="114"/>
      <c r="D442" s="115"/>
      <c r="E442" s="115"/>
      <c r="F442" s="115"/>
      <c r="G442" s="115"/>
      <c r="H442" s="115"/>
      <c r="I442" s="115"/>
      <c r="J442" s="115"/>
      <c r="K442" s="115"/>
      <c r="L442" s="115"/>
    </row>
    <row r="443" spans="2:12">
      <c r="B443" s="114"/>
      <c r="C443" s="114"/>
      <c r="D443" s="115"/>
      <c r="E443" s="115"/>
      <c r="F443" s="115"/>
      <c r="G443" s="115"/>
      <c r="H443" s="115"/>
      <c r="I443" s="115"/>
      <c r="J443" s="115"/>
      <c r="K443" s="115"/>
      <c r="L443" s="115"/>
    </row>
    <row r="444" spans="2:12">
      <c r="B444" s="114"/>
      <c r="C444" s="114"/>
      <c r="D444" s="115"/>
      <c r="E444" s="115"/>
      <c r="F444" s="115"/>
      <c r="G444" s="115"/>
      <c r="H444" s="115"/>
      <c r="I444" s="115"/>
      <c r="J444" s="115"/>
      <c r="K444" s="115"/>
      <c r="L444" s="115"/>
    </row>
    <row r="445" spans="2:12">
      <c r="B445" s="114"/>
      <c r="C445" s="114"/>
      <c r="D445" s="115"/>
      <c r="E445" s="115"/>
      <c r="F445" s="115"/>
      <c r="G445" s="115"/>
      <c r="H445" s="115"/>
      <c r="I445" s="115"/>
      <c r="J445" s="115"/>
      <c r="K445" s="115"/>
      <c r="L445" s="115"/>
    </row>
    <row r="446" spans="2:12">
      <c r="B446" s="114"/>
      <c r="C446" s="114"/>
      <c r="D446" s="115"/>
      <c r="E446" s="115"/>
      <c r="F446" s="115"/>
      <c r="G446" s="115"/>
      <c r="H446" s="115"/>
      <c r="I446" s="115"/>
      <c r="J446" s="115"/>
      <c r="K446" s="115"/>
      <c r="L446" s="115"/>
    </row>
    <row r="447" spans="2:12">
      <c r="B447" s="114"/>
      <c r="C447" s="114"/>
      <c r="D447" s="115"/>
      <c r="E447" s="115"/>
      <c r="F447" s="115"/>
      <c r="G447" s="115"/>
      <c r="H447" s="115"/>
      <c r="I447" s="115"/>
      <c r="J447" s="115"/>
      <c r="K447" s="115"/>
      <c r="L447" s="115"/>
    </row>
    <row r="448" spans="2:12">
      <c r="B448" s="114"/>
      <c r="C448" s="114"/>
      <c r="D448" s="115"/>
      <c r="E448" s="115"/>
      <c r="F448" s="115"/>
      <c r="G448" s="115"/>
      <c r="H448" s="115"/>
      <c r="I448" s="115"/>
      <c r="J448" s="115"/>
      <c r="K448" s="115"/>
      <c r="L448" s="115"/>
    </row>
    <row r="449" spans="2:12">
      <c r="B449" s="114"/>
      <c r="C449" s="114"/>
      <c r="D449" s="115"/>
      <c r="E449" s="115"/>
      <c r="F449" s="115"/>
      <c r="G449" s="115"/>
      <c r="H449" s="115"/>
      <c r="I449" s="115"/>
      <c r="J449" s="115"/>
      <c r="K449" s="115"/>
      <c r="L449" s="115"/>
    </row>
    <row r="450" spans="2:12">
      <c r="B450" s="114"/>
      <c r="C450" s="114"/>
      <c r="D450" s="115"/>
      <c r="E450" s="115"/>
      <c r="F450" s="115"/>
      <c r="G450" s="115"/>
      <c r="H450" s="115"/>
      <c r="I450" s="115"/>
      <c r="J450" s="115"/>
      <c r="K450" s="115"/>
      <c r="L450" s="115"/>
    </row>
    <row r="451" spans="2:12">
      <c r="B451" s="114"/>
      <c r="C451" s="114"/>
      <c r="D451" s="115"/>
      <c r="E451" s="115"/>
      <c r="F451" s="115"/>
      <c r="G451" s="115"/>
      <c r="H451" s="115"/>
      <c r="I451" s="115"/>
      <c r="J451" s="115"/>
      <c r="K451" s="115"/>
      <c r="L451" s="115"/>
    </row>
    <row r="452" spans="2:12">
      <c r="B452" s="114"/>
      <c r="C452" s="114"/>
      <c r="D452" s="115"/>
      <c r="E452" s="115"/>
      <c r="F452" s="115"/>
      <c r="G452" s="115"/>
      <c r="H452" s="115"/>
      <c r="I452" s="115"/>
      <c r="J452" s="115"/>
      <c r="K452" s="115"/>
      <c r="L452" s="115"/>
    </row>
    <row r="453" spans="2:12">
      <c r="B453" s="114"/>
      <c r="C453" s="114"/>
      <c r="D453" s="115"/>
      <c r="E453" s="115"/>
      <c r="F453" s="115"/>
      <c r="G453" s="115"/>
      <c r="H453" s="115"/>
      <c r="I453" s="115"/>
      <c r="J453" s="115"/>
      <c r="K453" s="115"/>
      <c r="L453" s="115"/>
    </row>
    <row r="454" spans="2:12">
      <c r="B454" s="114"/>
      <c r="C454" s="114"/>
      <c r="D454" s="115"/>
      <c r="E454" s="115"/>
      <c r="F454" s="115"/>
      <c r="G454" s="115"/>
      <c r="H454" s="115"/>
      <c r="I454" s="115"/>
      <c r="J454" s="115"/>
      <c r="K454" s="115"/>
      <c r="L454" s="115"/>
    </row>
    <row r="455" spans="2:12">
      <c r="B455" s="114"/>
      <c r="C455" s="114"/>
      <c r="D455" s="115"/>
      <c r="E455" s="115"/>
      <c r="F455" s="115"/>
      <c r="G455" s="115"/>
      <c r="H455" s="115"/>
      <c r="I455" s="115"/>
      <c r="J455" s="115"/>
      <c r="K455" s="115"/>
      <c r="L455" s="115"/>
    </row>
    <row r="456" spans="2:12">
      <c r="B456" s="114"/>
      <c r="C456" s="114"/>
      <c r="D456" s="115"/>
      <c r="E456" s="115"/>
      <c r="F456" s="115"/>
      <c r="G456" s="115"/>
      <c r="H456" s="115"/>
      <c r="I456" s="115"/>
      <c r="J456" s="115"/>
      <c r="K456" s="115"/>
      <c r="L456" s="115"/>
    </row>
    <row r="457" spans="2:12">
      <c r="B457" s="114"/>
      <c r="C457" s="114"/>
      <c r="D457" s="115"/>
      <c r="E457" s="115"/>
      <c r="F457" s="115"/>
      <c r="G457" s="115"/>
      <c r="H457" s="115"/>
      <c r="I457" s="115"/>
      <c r="J457" s="115"/>
      <c r="K457" s="115"/>
      <c r="L457" s="115"/>
    </row>
    <row r="458" spans="2:12">
      <c r="B458" s="114"/>
      <c r="C458" s="114"/>
      <c r="D458" s="115"/>
      <c r="E458" s="115"/>
      <c r="F458" s="115"/>
      <c r="G458" s="115"/>
      <c r="H458" s="115"/>
      <c r="I458" s="115"/>
      <c r="J458" s="115"/>
      <c r="K458" s="115"/>
      <c r="L458" s="115"/>
    </row>
    <row r="459" spans="2:12">
      <c r="B459" s="114"/>
      <c r="C459" s="114"/>
      <c r="D459" s="115"/>
      <c r="E459" s="115"/>
      <c r="F459" s="115"/>
      <c r="G459" s="115"/>
      <c r="H459" s="115"/>
      <c r="I459" s="115"/>
      <c r="J459" s="115"/>
      <c r="K459" s="115"/>
      <c r="L459" s="115"/>
    </row>
    <row r="460" spans="2:12">
      <c r="B460" s="114"/>
      <c r="C460" s="114"/>
      <c r="D460" s="115"/>
      <c r="E460" s="115"/>
      <c r="F460" s="115"/>
      <c r="G460" s="115"/>
      <c r="H460" s="115"/>
      <c r="I460" s="115"/>
      <c r="J460" s="115"/>
      <c r="K460" s="115"/>
      <c r="L460" s="115"/>
    </row>
    <row r="461" spans="2:12">
      <c r="B461" s="114"/>
      <c r="C461" s="114"/>
      <c r="D461" s="115"/>
      <c r="E461" s="115"/>
      <c r="F461" s="115"/>
      <c r="G461" s="115"/>
      <c r="H461" s="115"/>
      <c r="I461" s="115"/>
      <c r="J461" s="115"/>
      <c r="K461" s="115"/>
      <c r="L461" s="115"/>
    </row>
    <row r="462" spans="2:12">
      <c r="B462" s="114"/>
      <c r="C462" s="114"/>
      <c r="D462" s="115"/>
      <c r="E462" s="115"/>
      <c r="F462" s="115"/>
      <c r="G462" s="115"/>
      <c r="H462" s="115"/>
      <c r="I462" s="115"/>
      <c r="J462" s="115"/>
      <c r="K462" s="115"/>
      <c r="L462" s="115"/>
    </row>
    <row r="463" spans="2:12">
      <c r="B463" s="114"/>
      <c r="C463" s="114"/>
      <c r="D463" s="115"/>
      <c r="E463" s="115"/>
      <c r="F463" s="115"/>
      <c r="G463" s="115"/>
      <c r="H463" s="115"/>
      <c r="I463" s="115"/>
      <c r="J463" s="115"/>
      <c r="K463" s="115"/>
      <c r="L463" s="115"/>
    </row>
    <row r="464" spans="2:12">
      <c r="B464" s="114"/>
      <c r="C464" s="114"/>
      <c r="D464" s="115"/>
      <c r="E464" s="115"/>
      <c r="F464" s="115"/>
      <c r="G464" s="115"/>
      <c r="H464" s="115"/>
      <c r="I464" s="115"/>
      <c r="J464" s="115"/>
      <c r="K464" s="115"/>
      <c r="L464" s="115"/>
    </row>
    <row r="465" spans="2:12">
      <c r="B465" s="114"/>
      <c r="C465" s="114"/>
      <c r="D465" s="115"/>
      <c r="E465" s="115"/>
      <c r="F465" s="115"/>
      <c r="G465" s="115"/>
      <c r="H465" s="115"/>
      <c r="I465" s="115"/>
      <c r="J465" s="115"/>
      <c r="K465" s="115"/>
      <c r="L465" s="115"/>
    </row>
    <row r="466" spans="2:12">
      <c r="B466" s="114"/>
      <c r="C466" s="114"/>
      <c r="D466" s="115"/>
      <c r="E466" s="115"/>
      <c r="F466" s="115"/>
      <c r="G466" s="115"/>
      <c r="H466" s="115"/>
      <c r="I466" s="115"/>
      <c r="J466" s="115"/>
      <c r="K466" s="115"/>
      <c r="L466" s="115"/>
    </row>
    <row r="467" spans="2:12">
      <c r="B467" s="114"/>
      <c r="C467" s="114"/>
      <c r="D467" s="115"/>
      <c r="E467" s="115"/>
      <c r="F467" s="115"/>
      <c r="G467" s="115"/>
      <c r="H467" s="115"/>
      <c r="I467" s="115"/>
      <c r="J467" s="115"/>
      <c r="K467" s="115"/>
      <c r="L467" s="115"/>
    </row>
    <row r="468" spans="2:12">
      <c r="B468" s="114"/>
      <c r="C468" s="114"/>
      <c r="D468" s="115"/>
      <c r="E468" s="115"/>
      <c r="F468" s="115"/>
      <c r="G468" s="115"/>
      <c r="H468" s="115"/>
      <c r="I468" s="115"/>
      <c r="J468" s="115"/>
      <c r="K468" s="115"/>
      <c r="L468" s="115"/>
    </row>
    <row r="469" spans="2:12">
      <c r="B469" s="114"/>
      <c r="C469" s="114"/>
      <c r="D469" s="115"/>
      <c r="E469" s="115"/>
      <c r="F469" s="115"/>
      <c r="G469" s="115"/>
      <c r="H469" s="115"/>
      <c r="I469" s="115"/>
      <c r="J469" s="115"/>
      <c r="K469" s="115"/>
      <c r="L469" s="115"/>
    </row>
    <row r="470" spans="2:12">
      <c r="B470" s="114"/>
      <c r="C470" s="114"/>
      <c r="D470" s="115"/>
      <c r="E470" s="115"/>
      <c r="F470" s="115"/>
      <c r="G470" s="115"/>
      <c r="H470" s="115"/>
      <c r="I470" s="115"/>
      <c r="J470" s="115"/>
      <c r="K470" s="115"/>
      <c r="L470" s="115"/>
    </row>
    <row r="471" spans="2:12">
      <c r="B471" s="114"/>
      <c r="C471" s="114"/>
      <c r="D471" s="115"/>
      <c r="E471" s="115"/>
      <c r="F471" s="115"/>
      <c r="G471" s="115"/>
      <c r="H471" s="115"/>
      <c r="I471" s="115"/>
      <c r="J471" s="115"/>
      <c r="K471" s="115"/>
      <c r="L471" s="115"/>
    </row>
    <row r="472" spans="2:12">
      <c r="B472" s="114"/>
      <c r="C472" s="114"/>
      <c r="D472" s="115"/>
      <c r="E472" s="115"/>
      <c r="F472" s="115"/>
      <c r="G472" s="115"/>
      <c r="H472" s="115"/>
      <c r="I472" s="115"/>
      <c r="J472" s="115"/>
      <c r="K472" s="115"/>
      <c r="L472" s="115"/>
    </row>
    <row r="473" spans="2:12">
      <c r="B473" s="114"/>
      <c r="C473" s="114"/>
      <c r="D473" s="115"/>
      <c r="E473" s="115"/>
      <c r="F473" s="115"/>
      <c r="G473" s="115"/>
      <c r="H473" s="115"/>
      <c r="I473" s="115"/>
      <c r="J473" s="115"/>
      <c r="K473" s="115"/>
      <c r="L473" s="115"/>
    </row>
    <row r="474" spans="2:12">
      <c r="B474" s="114"/>
      <c r="C474" s="114"/>
      <c r="D474" s="115"/>
      <c r="E474" s="115"/>
      <c r="F474" s="115"/>
      <c r="G474" s="115"/>
      <c r="H474" s="115"/>
      <c r="I474" s="115"/>
      <c r="J474" s="115"/>
      <c r="K474" s="115"/>
      <c r="L474" s="115"/>
    </row>
    <row r="475" spans="2:12">
      <c r="B475" s="114"/>
      <c r="C475" s="114"/>
      <c r="D475" s="115"/>
      <c r="E475" s="115"/>
      <c r="F475" s="115"/>
      <c r="G475" s="115"/>
      <c r="H475" s="115"/>
      <c r="I475" s="115"/>
      <c r="J475" s="115"/>
      <c r="K475" s="115"/>
      <c r="L475" s="115"/>
    </row>
    <row r="476" spans="2:12">
      <c r="B476" s="114"/>
      <c r="C476" s="114"/>
      <c r="D476" s="115"/>
      <c r="E476" s="115"/>
      <c r="F476" s="115"/>
      <c r="G476" s="115"/>
      <c r="H476" s="115"/>
      <c r="I476" s="115"/>
      <c r="J476" s="115"/>
      <c r="K476" s="115"/>
      <c r="L476" s="115"/>
    </row>
    <row r="477" spans="2:12">
      <c r="B477" s="114"/>
      <c r="C477" s="114"/>
      <c r="D477" s="115"/>
      <c r="E477" s="115"/>
      <c r="F477" s="115"/>
      <c r="G477" s="115"/>
      <c r="H477" s="115"/>
      <c r="I477" s="115"/>
      <c r="J477" s="115"/>
      <c r="K477" s="115"/>
      <c r="L477" s="115"/>
    </row>
    <row r="478" spans="2:12">
      <c r="B478" s="114"/>
      <c r="C478" s="114"/>
      <c r="D478" s="115"/>
      <c r="E478" s="115"/>
      <c r="F478" s="115"/>
      <c r="G478" s="115"/>
      <c r="H478" s="115"/>
      <c r="I478" s="115"/>
      <c r="J478" s="115"/>
      <c r="K478" s="115"/>
      <c r="L478" s="115"/>
    </row>
    <row r="479" spans="2:12">
      <c r="B479" s="114"/>
      <c r="C479" s="114"/>
      <c r="D479" s="115"/>
      <c r="E479" s="115"/>
      <c r="F479" s="115"/>
      <c r="G479" s="115"/>
      <c r="H479" s="115"/>
      <c r="I479" s="115"/>
      <c r="J479" s="115"/>
      <c r="K479" s="115"/>
      <c r="L479" s="115"/>
    </row>
    <row r="480" spans="2:12">
      <c r="B480" s="114"/>
      <c r="C480" s="114"/>
      <c r="D480" s="115"/>
      <c r="E480" s="115"/>
      <c r="F480" s="115"/>
      <c r="G480" s="115"/>
      <c r="H480" s="115"/>
      <c r="I480" s="115"/>
      <c r="J480" s="115"/>
      <c r="K480" s="115"/>
      <c r="L480" s="115"/>
    </row>
    <row r="481" spans="2:12">
      <c r="B481" s="114"/>
      <c r="C481" s="114"/>
      <c r="D481" s="115"/>
      <c r="E481" s="115"/>
      <c r="F481" s="115"/>
      <c r="G481" s="115"/>
      <c r="H481" s="115"/>
      <c r="I481" s="115"/>
      <c r="J481" s="115"/>
      <c r="K481" s="115"/>
      <c r="L481" s="115"/>
    </row>
    <row r="482" spans="2:12">
      <c r="B482" s="114"/>
      <c r="C482" s="114"/>
      <c r="D482" s="115"/>
      <c r="E482" s="115"/>
      <c r="F482" s="115"/>
      <c r="G482" s="115"/>
      <c r="H482" s="115"/>
      <c r="I482" s="115"/>
      <c r="J482" s="115"/>
      <c r="K482" s="115"/>
      <c r="L482" s="115"/>
    </row>
    <row r="483" spans="2:12">
      <c r="B483" s="114"/>
      <c r="C483" s="114"/>
      <c r="D483" s="115"/>
      <c r="E483" s="115"/>
      <c r="F483" s="115"/>
      <c r="G483" s="115"/>
      <c r="H483" s="115"/>
      <c r="I483" s="115"/>
      <c r="J483" s="115"/>
      <c r="K483" s="115"/>
      <c r="L483" s="115"/>
    </row>
    <row r="484" spans="2:12">
      <c r="B484" s="114"/>
      <c r="C484" s="114"/>
      <c r="D484" s="115"/>
      <c r="E484" s="115"/>
      <c r="F484" s="115"/>
      <c r="G484" s="115"/>
      <c r="H484" s="115"/>
      <c r="I484" s="115"/>
      <c r="J484" s="115"/>
      <c r="K484" s="115"/>
      <c r="L484" s="115"/>
    </row>
    <row r="485" spans="2:12">
      <c r="B485" s="114"/>
      <c r="C485" s="114"/>
      <c r="D485" s="115"/>
      <c r="E485" s="115"/>
      <c r="F485" s="115"/>
      <c r="G485" s="115"/>
      <c r="H485" s="115"/>
      <c r="I485" s="115"/>
      <c r="J485" s="115"/>
      <c r="K485" s="115"/>
      <c r="L485" s="115"/>
    </row>
    <row r="486" spans="2:12">
      <c r="B486" s="114"/>
      <c r="C486" s="114"/>
      <c r="D486" s="115"/>
      <c r="E486" s="115"/>
      <c r="F486" s="115"/>
      <c r="G486" s="115"/>
      <c r="H486" s="115"/>
      <c r="I486" s="115"/>
      <c r="J486" s="115"/>
      <c r="K486" s="115"/>
      <c r="L486" s="115"/>
    </row>
    <row r="487" spans="2:12">
      <c r="B487" s="114"/>
      <c r="C487" s="114"/>
      <c r="D487" s="115"/>
      <c r="E487" s="115"/>
      <c r="F487" s="115"/>
      <c r="G487" s="115"/>
      <c r="H487" s="115"/>
      <c r="I487" s="115"/>
      <c r="J487" s="115"/>
      <c r="K487" s="115"/>
      <c r="L487" s="115"/>
    </row>
    <row r="488" spans="2:12">
      <c r="B488" s="114"/>
      <c r="C488" s="114"/>
      <c r="D488" s="115"/>
      <c r="E488" s="115"/>
      <c r="F488" s="115"/>
      <c r="G488" s="115"/>
      <c r="H488" s="115"/>
      <c r="I488" s="115"/>
      <c r="J488" s="115"/>
      <c r="K488" s="115"/>
      <c r="L488" s="115"/>
    </row>
    <row r="489" spans="2:12">
      <c r="B489" s="114"/>
      <c r="C489" s="114"/>
      <c r="D489" s="115"/>
      <c r="E489" s="115"/>
      <c r="F489" s="115"/>
      <c r="G489" s="115"/>
      <c r="H489" s="115"/>
      <c r="I489" s="115"/>
      <c r="J489" s="115"/>
      <c r="K489" s="115"/>
      <c r="L489" s="115"/>
    </row>
    <row r="490" spans="2:12">
      <c r="B490" s="114"/>
      <c r="C490" s="114"/>
      <c r="D490" s="115"/>
      <c r="E490" s="115"/>
      <c r="F490" s="115"/>
      <c r="G490" s="115"/>
      <c r="H490" s="115"/>
      <c r="I490" s="115"/>
      <c r="J490" s="115"/>
      <c r="K490" s="115"/>
      <c r="L490" s="115"/>
    </row>
    <row r="491" spans="2:12">
      <c r="B491" s="114"/>
      <c r="C491" s="114"/>
      <c r="D491" s="115"/>
      <c r="E491" s="115"/>
      <c r="F491" s="115"/>
      <c r="G491" s="115"/>
      <c r="H491" s="115"/>
      <c r="I491" s="115"/>
      <c r="J491" s="115"/>
      <c r="K491" s="115"/>
      <c r="L491" s="115"/>
    </row>
    <row r="492" spans="2:12">
      <c r="B492" s="114"/>
      <c r="C492" s="114"/>
      <c r="D492" s="115"/>
      <c r="E492" s="115"/>
      <c r="F492" s="115"/>
      <c r="G492" s="115"/>
      <c r="H492" s="115"/>
      <c r="I492" s="115"/>
      <c r="J492" s="115"/>
      <c r="K492" s="115"/>
      <c r="L492" s="115"/>
    </row>
    <row r="493" spans="2:12">
      <c r="B493" s="114"/>
      <c r="C493" s="114"/>
      <c r="D493" s="115"/>
      <c r="E493" s="115"/>
      <c r="F493" s="115"/>
      <c r="G493" s="115"/>
      <c r="H493" s="115"/>
      <c r="I493" s="115"/>
      <c r="J493" s="115"/>
      <c r="K493" s="115"/>
      <c r="L493" s="115"/>
    </row>
    <row r="494" spans="2:12">
      <c r="B494" s="114"/>
      <c r="C494" s="114"/>
      <c r="D494" s="115"/>
      <c r="E494" s="115"/>
      <c r="F494" s="115"/>
      <c r="G494" s="115"/>
      <c r="H494" s="115"/>
      <c r="I494" s="115"/>
      <c r="J494" s="115"/>
      <c r="K494" s="115"/>
      <c r="L494" s="115"/>
    </row>
    <row r="495" spans="2:12">
      <c r="B495" s="114"/>
      <c r="C495" s="114"/>
      <c r="D495" s="115"/>
      <c r="E495" s="115"/>
      <c r="F495" s="115"/>
      <c r="G495" s="115"/>
      <c r="H495" s="115"/>
      <c r="I495" s="115"/>
      <c r="J495" s="115"/>
      <c r="K495" s="115"/>
      <c r="L495" s="115"/>
    </row>
    <row r="496" spans="2:12">
      <c r="B496" s="114"/>
      <c r="C496" s="114"/>
      <c r="D496" s="115"/>
      <c r="E496" s="115"/>
      <c r="F496" s="115"/>
      <c r="G496" s="115"/>
      <c r="H496" s="115"/>
      <c r="I496" s="115"/>
      <c r="J496" s="115"/>
      <c r="K496" s="115"/>
      <c r="L496" s="115"/>
    </row>
    <row r="497" spans="2:12">
      <c r="B497" s="114"/>
      <c r="C497" s="114"/>
      <c r="D497" s="115"/>
      <c r="E497" s="115"/>
      <c r="F497" s="115"/>
      <c r="G497" s="115"/>
      <c r="H497" s="115"/>
      <c r="I497" s="115"/>
      <c r="J497" s="115"/>
      <c r="K497" s="115"/>
      <c r="L497" s="115"/>
    </row>
    <row r="498" spans="2:12">
      <c r="B498" s="114"/>
      <c r="C498" s="114"/>
      <c r="D498" s="115"/>
      <c r="E498" s="115"/>
      <c r="F498" s="115"/>
      <c r="G498" s="115"/>
      <c r="H498" s="115"/>
      <c r="I498" s="115"/>
      <c r="J498" s="115"/>
      <c r="K498" s="115"/>
      <c r="L498" s="115"/>
    </row>
    <row r="499" spans="2:12">
      <c r="B499" s="114"/>
      <c r="C499" s="114"/>
      <c r="D499" s="115"/>
      <c r="E499" s="115"/>
      <c r="F499" s="115"/>
      <c r="G499" s="115"/>
      <c r="H499" s="115"/>
      <c r="I499" s="115"/>
      <c r="J499" s="115"/>
      <c r="K499" s="115"/>
      <c r="L499" s="115"/>
    </row>
    <row r="500" spans="2:12">
      <c r="B500" s="114"/>
      <c r="C500" s="114"/>
      <c r="D500" s="115"/>
      <c r="E500" s="115"/>
      <c r="F500" s="115"/>
      <c r="G500" s="115"/>
      <c r="H500" s="115"/>
      <c r="I500" s="115"/>
      <c r="J500" s="115"/>
      <c r="K500" s="115"/>
      <c r="L500" s="115"/>
    </row>
    <row r="501" spans="2:12">
      <c r="B501" s="114"/>
      <c r="C501" s="114"/>
      <c r="D501" s="115"/>
      <c r="E501" s="115"/>
      <c r="F501" s="115"/>
      <c r="G501" s="115"/>
      <c r="H501" s="115"/>
      <c r="I501" s="115"/>
      <c r="J501" s="115"/>
      <c r="K501" s="115"/>
      <c r="L501" s="115"/>
    </row>
    <row r="502" spans="2:12">
      <c r="B502" s="114"/>
      <c r="C502" s="114"/>
      <c r="D502" s="115"/>
      <c r="E502" s="115"/>
      <c r="F502" s="115"/>
      <c r="G502" s="115"/>
      <c r="H502" s="115"/>
      <c r="I502" s="115"/>
      <c r="J502" s="115"/>
      <c r="K502" s="115"/>
      <c r="L502" s="115"/>
    </row>
    <row r="503" spans="2:12">
      <c r="B503" s="114"/>
      <c r="C503" s="114"/>
      <c r="D503" s="115"/>
      <c r="E503" s="115"/>
      <c r="F503" s="115"/>
      <c r="G503" s="115"/>
      <c r="H503" s="115"/>
      <c r="I503" s="115"/>
      <c r="J503" s="115"/>
      <c r="K503" s="115"/>
      <c r="L503" s="115"/>
    </row>
    <row r="504" spans="2:12">
      <c r="B504" s="114"/>
      <c r="C504" s="114"/>
      <c r="D504" s="115"/>
      <c r="E504" s="115"/>
      <c r="F504" s="115"/>
      <c r="G504" s="115"/>
      <c r="H504" s="115"/>
      <c r="I504" s="115"/>
      <c r="J504" s="115"/>
      <c r="K504" s="115"/>
      <c r="L504" s="115"/>
    </row>
    <row r="505" spans="2:12">
      <c r="B505" s="114"/>
      <c r="C505" s="114"/>
      <c r="D505" s="115"/>
      <c r="E505" s="115"/>
      <c r="F505" s="115"/>
      <c r="G505" s="115"/>
      <c r="H505" s="115"/>
      <c r="I505" s="115"/>
      <c r="J505" s="115"/>
      <c r="K505" s="115"/>
      <c r="L505" s="115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E510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3" width="49.28515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6.42578125" style="1" bestFit="1" customWidth="1"/>
    <col min="9" max="9" width="9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134</v>
      </c>
      <c r="C1" s="67" t="s" vm="1">
        <v>207</v>
      </c>
    </row>
    <row r="2" spans="2:11">
      <c r="B2" s="46" t="s">
        <v>133</v>
      </c>
      <c r="C2" s="67" t="s">
        <v>208</v>
      </c>
    </row>
    <row r="3" spans="2:11">
      <c r="B3" s="46" t="s">
        <v>135</v>
      </c>
      <c r="C3" s="67" t="s">
        <v>209</v>
      </c>
    </row>
    <row r="4" spans="2:11">
      <c r="B4" s="46" t="s">
        <v>136</v>
      </c>
      <c r="C4" s="67">
        <v>2144</v>
      </c>
    </row>
    <row r="6" spans="2:11" ht="26.25" customHeight="1">
      <c r="B6" s="129" t="s">
        <v>161</v>
      </c>
      <c r="C6" s="130"/>
      <c r="D6" s="130"/>
      <c r="E6" s="130"/>
      <c r="F6" s="130"/>
      <c r="G6" s="130"/>
      <c r="H6" s="130"/>
      <c r="I6" s="130"/>
      <c r="J6" s="130"/>
      <c r="K6" s="131"/>
    </row>
    <row r="7" spans="2:11" ht="26.25" customHeight="1">
      <c r="B7" s="129" t="s">
        <v>93</v>
      </c>
      <c r="C7" s="130"/>
      <c r="D7" s="130"/>
      <c r="E7" s="130"/>
      <c r="F7" s="130"/>
      <c r="G7" s="130"/>
      <c r="H7" s="130"/>
      <c r="I7" s="130"/>
      <c r="J7" s="130"/>
      <c r="K7" s="131"/>
    </row>
    <row r="8" spans="2:11" s="3" customFormat="1" ht="63">
      <c r="B8" s="21" t="s">
        <v>108</v>
      </c>
      <c r="C8" s="29" t="s">
        <v>42</v>
      </c>
      <c r="D8" s="29" t="s">
        <v>61</v>
      </c>
      <c r="E8" s="29" t="s">
        <v>95</v>
      </c>
      <c r="F8" s="29" t="s">
        <v>96</v>
      </c>
      <c r="G8" s="29" t="s">
        <v>185</v>
      </c>
      <c r="H8" s="29" t="s">
        <v>184</v>
      </c>
      <c r="I8" s="29" t="s">
        <v>103</v>
      </c>
      <c r="J8" s="29" t="s">
        <v>137</v>
      </c>
      <c r="K8" s="30" t="s">
        <v>139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192</v>
      </c>
      <c r="H9" s="15"/>
      <c r="I9" s="15" t="s">
        <v>188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45</v>
      </c>
      <c r="C11" s="69"/>
      <c r="D11" s="69"/>
      <c r="E11" s="69"/>
      <c r="F11" s="69"/>
      <c r="G11" s="77"/>
      <c r="H11" s="79"/>
      <c r="I11" s="77">
        <v>1099.2822459910001</v>
      </c>
      <c r="J11" s="78">
        <f>IFERROR(I11/$I$11,0)</f>
        <v>1</v>
      </c>
      <c r="K11" s="78">
        <f>I11/'סכום נכסי הקרן'!$C$42</f>
        <v>3.7026524111449842E-3</v>
      </c>
    </row>
    <row r="12" spans="2:11" ht="19.5" customHeight="1">
      <c r="B12" s="70" t="s">
        <v>32</v>
      </c>
      <c r="C12" s="71"/>
      <c r="D12" s="71"/>
      <c r="E12" s="71"/>
      <c r="F12" s="71"/>
      <c r="G12" s="80"/>
      <c r="H12" s="82"/>
      <c r="I12" s="80">
        <v>1097.079257371</v>
      </c>
      <c r="J12" s="81">
        <f t="shared" ref="J12:J67" si="0">IFERROR(I12/$I$11,0)</f>
        <v>0.99799597543939766</v>
      </c>
      <c r="K12" s="81">
        <f>I12/'סכום נכסי הקרן'!$C$42</f>
        <v>3.695232204773676E-3</v>
      </c>
    </row>
    <row r="13" spans="2:11">
      <c r="B13" s="89" t="s">
        <v>1385</v>
      </c>
      <c r="C13" s="71"/>
      <c r="D13" s="71"/>
      <c r="E13" s="71"/>
      <c r="F13" s="71"/>
      <c r="G13" s="80"/>
      <c r="H13" s="82"/>
      <c r="I13" s="80">
        <v>1243.1861802419999</v>
      </c>
      <c r="J13" s="81">
        <f t="shared" si="0"/>
        <v>1.130907175819319</v>
      </c>
      <c r="K13" s="81">
        <f>I13/'סכום נכסי הקרן'!$C$42</f>
        <v>4.1873561813285665E-3</v>
      </c>
    </row>
    <row r="14" spans="2:11">
      <c r="B14" s="76" t="s">
        <v>1386</v>
      </c>
      <c r="C14" s="73" t="s">
        <v>1387</v>
      </c>
      <c r="D14" s="86" t="s">
        <v>625</v>
      </c>
      <c r="E14" s="86" t="s">
        <v>120</v>
      </c>
      <c r="F14" s="93">
        <v>44179</v>
      </c>
      <c r="G14" s="83">
        <v>60053.900240000003</v>
      </c>
      <c r="H14" s="85">
        <v>0.93310099999999996</v>
      </c>
      <c r="I14" s="83">
        <v>0.56036381400000002</v>
      </c>
      <c r="J14" s="84">
        <f t="shared" si="0"/>
        <v>5.0975426560704023E-4</v>
      </c>
      <c r="K14" s="84">
        <f>I14/'סכום נכסי הקרן'!$C$42</f>
        <v>1.8874428606413481E-6</v>
      </c>
    </row>
    <row r="15" spans="2:11">
      <c r="B15" s="76" t="s">
        <v>1388</v>
      </c>
      <c r="C15" s="73" t="s">
        <v>1389</v>
      </c>
      <c r="D15" s="86" t="s">
        <v>625</v>
      </c>
      <c r="E15" s="86" t="s">
        <v>120</v>
      </c>
      <c r="F15" s="93">
        <v>44175</v>
      </c>
      <c r="G15" s="83">
        <v>265702.00582999998</v>
      </c>
      <c r="H15" s="85">
        <v>0.96267999999999998</v>
      </c>
      <c r="I15" s="83">
        <v>2.557859477</v>
      </c>
      <c r="J15" s="84">
        <f t="shared" si="0"/>
        <v>2.3268450721626059E-3</v>
      </c>
      <c r="K15" s="84">
        <f>I15/'סכום נכסי הקרן'!$C$42</f>
        <v>8.6154985168036971E-6</v>
      </c>
    </row>
    <row r="16" spans="2:11" s="6" customFormat="1">
      <c r="B16" s="76" t="s">
        <v>1390</v>
      </c>
      <c r="C16" s="73" t="s">
        <v>1391</v>
      </c>
      <c r="D16" s="86" t="s">
        <v>625</v>
      </c>
      <c r="E16" s="86" t="s">
        <v>120</v>
      </c>
      <c r="F16" s="93">
        <v>44174</v>
      </c>
      <c r="G16" s="83">
        <v>240519.389968</v>
      </c>
      <c r="H16" s="85">
        <v>1.0181530000000001</v>
      </c>
      <c r="I16" s="83">
        <v>2.4488551599999999</v>
      </c>
      <c r="J16" s="84">
        <f t="shared" si="0"/>
        <v>2.2276855365678753E-3</v>
      </c>
      <c r="K16" s="84">
        <f>I16/'סכום נכסי הקרן'!$C$42</f>
        <v>8.2483452232458502E-6</v>
      </c>
    </row>
    <row r="17" spans="2:11" s="6" customFormat="1">
      <c r="B17" s="76" t="s">
        <v>1392</v>
      </c>
      <c r="C17" s="73" t="s">
        <v>1393</v>
      </c>
      <c r="D17" s="86" t="s">
        <v>625</v>
      </c>
      <c r="E17" s="86" t="s">
        <v>120</v>
      </c>
      <c r="F17" s="93">
        <v>44167</v>
      </c>
      <c r="G17" s="83">
        <v>182284.51903200001</v>
      </c>
      <c r="H17" s="85">
        <v>2.0396429999999999</v>
      </c>
      <c r="I17" s="83">
        <v>3.7179527280000002</v>
      </c>
      <c r="J17" s="84">
        <f t="shared" si="0"/>
        <v>3.3821638997255663E-3</v>
      </c>
      <c r="K17" s="84">
        <f>I17/'סכום נכסי הקרן'!$C$42</f>
        <v>1.2522977318206391E-5</v>
      </c>
    </row>
    <row r="18" spans="2:11" s="6" customFormat="1">
      <c r="B18" s="76" t="s">
        <v>1394</v>
      </c>
      <c r="C18" s="73" t="s">
        <v>1395</v>
      </c>
      <c r="D18" s="86" t="s">
        <v>625</v>
      </c>
      <c r="E18" s="86" t="s">
        <v>120</v>
      </c>
      <c r="F18" s="93">
        <v>44160</v>
      </c>
      <c r="G18" s="83">
        <v>92053.626539999997</v>
      </c>
      <c r="H18" s="85">
        <v>3.0687150000000001</v>
      </c>
      <c r="I18" s="83">
        <v>2.82486354</v>
      </c>
      <c r="J18" s="84">
        <f t="shared" si="0"/>
        <v>2.5697345247792961E-3</v>
      </c>
      <c r="K18" s="84">
        <f>I18/'סכום נכסי הקרן'!$C$42</f>
        <v>9.5148337341765705E-6</v>
      </c>
    </row>
    <row r="19" spans="2:11">
      <c r="B19" s="76" t="s">
        <v>1396</v>
      </c>
      <c r="C19" s="73" t="s">
        <v>1397</v>
      </c>
      <c r="D19" s="86" t="s">
        <v>625</v>
      </c>
      <c r="E19" s="86" t="s">
        <v>120</v>
      </c>
      <c r="F19" s="93">
        <v>44158</v>
      </c>
      <c r="G19" s="83">
        <v>308419.93800000002</v>
      </c>
      <c r="H19" s="85">
        <v>3.5186259999999998</v>
      </c>
      <c r="I19" s="83">
        <v>10.852145369</v>
      </c>
      <c r="J19" s="84">
        <f t="shared" si="0"/>
        <v>9.8720282334923189E-3</v>
      </c>
      <c r="K19" s="84">
        <f>I19/'סכום נכסי הקרן'!$C$42</f>
        <v>3.6552689141631691E-5</v>
      </c>
    </row>
    <row r="20" spans="2:11">
      <c r="B20" s="76" t="s">
        <v>1398</v>
      </c>
      <c r="C20" s="73" t="s">
        <v>1399</v>
      </c>
      <c r="D20" s="86" t="s">
        <v>625</v>
      </c>
      <c r="E20" s="86" t="s">
        <v>120</v>
      </c>
      <c r="F20" s="93">
        <v>44152</v>
      </c>
      <c r="G20" s="83">
        <v>383563.199502</v>
      </c>
      <c r="H20" s="85">
        <v>4.0026020000000004</v>
      </c>
      <c r="I20" s="83">
        <v>15.352509295000001</v>
      </c>
      <c r="J20" s="84">
        <f t="shared" si="0"/>
        <v>1.3965939458214168E-2</v>
      </c>
      <c r="K20" s="84">
        <f>I20/'סכום נכסי הקרן'!$C$42</f>
        <v>5.1711019408861562E-5</v>
      </c>
    </row>
    <row r="21" spans="2:11">
      <c r="B21" s="76" t="s">
        <v>1400</v>
      </c>
      <c r="C21" s="73" t="s">
        <v>1401</v>
      </c>
      <c r="D21" s="86" t="s">
        <v>625</v>
      </c>
      <c r="E21" s="86" t="s">
        <v>120</v>
      </c>
      <c r="F21" s="93">
        <v>44153</v>
      </c>
      <c r="G21" s="83">
        <v>328915.87329600001</v>
      </c>
      <c r="H21" s="85">
        <v>3.9853540000000001</v>
      </c>
      <c r="I21" s="83">
        <v>13.108462797</v>
      </c>
      <c r="J21" s="84">
        <f t="shared" si="0"/>
        <v>1.1924565183150715E-2</v>
      </c>
      <c r="K21" s="84">
        <f>I21/'סכום נכסי הקרן'!$C$42</f>
        <v>4.4152520027248524E-5</v>
      </c>
    </row>
    <row r="22" spans="2:11">
      <c r="B22" s="76" t="s">
        <v>1402</v>
      </c>
      <c r="C22" s="73" t="s">
        <v>1403</v>
      </c>
      <c r="D22" s="86" t="s">
        <v>625</v>
      </c>
      <c r="E22" s="86" t="s">
        <v>120</v>
      </c>
      <c r="F22" s="93">
        <v>44144</v>
      </c>
      <c r="G22" s="83">
        <v>7495476</v>
      </c>
      <c r="H22" s="85">
        <v>4.3803280000000004</v>
      </c>
      <c r="I22" s="83">
        <v>328.32646999999997</v>
      </c>
      <c r="J22" s="84">
        <f t="shared" si="0"/>
        <v>0.29867349463468729</v>
      </c>
      <c r="K22" s="84">
        <f>I22/'סכום נכסי הקרן'!$C$42</f>
        <v>1.1058841350542234E-3</v>
      </c>
    </row>
    <row r="23" spans="2:11">
      <c r="B23" s="76" t="s">
        <v>1404</v>
      </c>
      <c r="C23" s="73" t="s">
        <v>1405</v>
      </c>
      <c r="D23" s="86" t="s">
        <v>625</v>
      </c>
      <c r="E23" s="86" t="s">
        <v>120</v>
      </c>
      <c r="F23" s="93">
        <v>44145</v>
      </c>
      <c r="G23" s="83">
        <v>110280.70553600001</v>
      </c>
      <c r="H23" s="85">
        <v>4.5054160000000003</v>
      </c>
      <c r="I23" s="83">
        <v>4.9686041840000001</v>
      </c>
      <c r="J23" s="84">
        <f t="shared" si="0"/>
        <v>4.519862121052284E-3</v>
      </c>
      <c r="K23" s="84">
        <f>I23/'סכום נכסי הקרן'!$C$42</f>
        <v>1.673547838055712E-5</v>
      </c>
    </row>
    <row r="24" spans="2:11">
      <c r="B24" s="76" t="s">
        <v>1406</v>
      </c>
      <c r="C24" s="73" t="s">
        <v>1407</v>
      </c>
      <c r="D24" s="86" t="s">
        <v>625</v>
      </c>
      <c r="E24" s="86" t="s">
        <v>120</v>
      </c>
      <c r="F24" s="93">
        <v>44144</v>
      </c>
      <c r="G24" s="83">
        <v>436676.32290799997</v>
      </c>
      <c r="H24" s="85">
        <v>4.5385770000000001</v>
      </c>
      <c r="I24" s="83">
        <v>19.818890500000002</v>
      </c>
      <c r="J24" s="84">
        <f t="shared" si="0"/>
        <v>1.8028937129002137E-2</v>
      </c>
      <c r="K24" s="84">
        <f>I24/'סכום נכסי הקרן'!$C$42</f>
        <v>6.6754887531081091E-5</v>
      </c>
    </row>
    <row r="25" spans="2:11">
      <c r="B25" s="76" t="s">
        <v>1408</v>
      </c>
      <c r="C25" s="73" t="s">
        <v>1409</v>
      </c>
      <c r="D25" s="86" t="s">
        <v>625</v>
      </c>
      <c r="E25" s="86" t="s">
        <v>120</v>
      </c>
      <c r="F25" s="93">
        <v>44126</v>
      </c>
      <c r="G25" s="83">
        <v>312254.34804000001</v>
      </c>
      <c r="H25" s="85">
        <v>4.6842290000000002</v>
      </c>
      <c r="I25" s="83">
        <v>14.626708233</v>
      </c>
      <c r="J25" s="84">
        <f t="shared" si="0"/>
        <v>1.3305689495434415E-2</v>
      </c>
      <c r="K25" s="84">
        <f>I25/'סכום נכסי הקרן'!$C$42</f>
        <v>4.9266343292216721E-5</v>
      </c>
    </row>
    <row r="26" spans="2:11">
      <c r="B26" s="76" t="s">
        <v>1410</v>
      </c>
      <c r="C26" s="73" t="s">
        <v>1411</v>
      </c>
      <c r="D26" s="86" t="s">
        <v>625</v>
      </c>
      <c r="E26" s="86" t="s">
        <v>120</v>
      </c>
      <c r="F26" s="93">
        <v>44132</v>
      </c>
      <c r="G26" s="83">
        <v>188208.40468800001</v>
      </c>
      <c r="H26" s="85">
        <v>5.0779769999999997</v>
      </c>
      <c r="I26" s="83">
        <v>9.5571796300000003</v>
      </c>
      <c r="J26" s="84">
        <f t="shared" si="0"/>
        <v>8.6940179966103499E-3</v>
      </c>
      <c r="K26" s="84">
        <f>I26/'סכום נכסי הקרן'!$C$42</f>
        <v>3.2190926697687196E-5</v>
      </c>
    </row>
    <row r="27" spans="2:11">
      <c r="B27" s="76" t="s">
        <v>1412</v>
      </c>
      <c r="C27" s="73" t="s">
        <v>1413</v>
      </c>
      <c r="D27" s="86" t="s">
        <v>625</v>
      </c>
      <c r="E27" s="86" t="s">
        <v>120</v>
      </c>
      <c r="F27" s="93">
        <v>44137</v>
      </c>
      <c r="G27" s="83">
        <v>188669.64531600001</v>
      </c>
      <c r="H27" s="85">
        <v>5.3081820000000004</v>
      </c>
      <c r="I27" s="83">
        <v>10.014927721999999</v>
      </c>
      <c r="J27" s="84">
        <f t="shared" si="0"/>
        <v>9.1104243323529427E-3</v>
      </c>
      <c r="K27" s="84">
        <f>I27/'סכום נכסי הקרן'!$C$42</f>
        <v>3.3732734620740549E-5</v>
      </c>
    </row>
    <row r="28" spans="2:11">
      <c r="B28" s="76" t="s">
        <v>1414</v>
      </c>
      <c r="C28" s="73" t="s">
        <v>1415</v>
      </c>
      <c r="D28" s="86" t="s">
        <v>625</v>
      </c>
      <c r="E28" s="86" t="s">
        <v>120</v>
      </c>
      <c r="F28" s="93">
        <v>43894</v>
      </c>
      <c r="G28" s="83">
        <v>314597.59862</v>
      </c>
      <c r="H28" s="85">
        <v>5.3680709999999996</v>
      </c>
      <c r="I28" s="83">
        <v>16.887822953000001</v>
      </c>
      <c r="J28" s="84">
        <f t="shared" si="0"/>
        <v>1.5362590467178583E-2</v>
      </c>
      <c r="K28" s="84">
        <f>I28/'סכום נכסי הקרן'!$C$42</f>
        <v>5.6882332634731732E-5</v>
      </c>
    </row>
    <row r="29" spans="2:11">
      <c r="B29" s="76" t="s">
        <v>1416</v>
      </c>
      <c r="C29" s="73" t="s">
        <v>1417</v>
      </c>
      <c r="D29" s="86" t="s">
        <v>625</v>
      </c>
      <c r="E29" s="86" t="s">
        <v>120</v>
      </c>
      <c r="F29" s="93">
        <v>44089</v>
      </c>
      <c r="G29" s="83">
        <v>8717922</v>
      </c>
      <c r="H29" s="85">
        <v>5.4922550000000001</v>
      </c>
      <c r="I29" s="83">
        <v>478.81052</v>
      </c>
      <c r="J29" s="84">
        <f t="shared" si="0"/>
        <v>0.43556649963754629</v>
      </c>
      <c r="K29" s="84">
        <f>I29/'סכום נכסי הקרן'!$C$42</f>
        <v>1.6127513500969416E-3</v>
      </c>
    </row>
    <row r="30" spans="2:11">
      <c r="B30" s="76" t="s">
        <v>1418</v>
      </c>
      <c r="C30" s="73" t="s">
        <v>1419</v>
      </c>
      <c r="D30" s="86" t="s">
        <v>625</v>
      </c>
      <c r="E30" s="86" t="s">
        <v>120</v>
      </c>
      <c r="F30" s="93">
        <v>44084</v>
      </c>
      <c r="G30" s="83">
        <v>755767.77599999995</v>
      </c>
      <c r="H30" s="85">
        <v>5.4420729999999997</v>
      </c>
      <c r="I30" s="83">
        <v>41.129433247000001</v>
      </c>
      <c r="J30" s="84">
        <f t="shared" si="0"/>
        <v>3.7414807158940265E-2</v>
      </c>
      <c r="K30" s="84">
        <f>I30/'סכום נכסי הקרן'!$C$42</f>
        <v>1.3853402593957479E-4</v>
      </c>
    </row>
    <row r="31" spans="2:11">
      <c r="B31" s="76" t="s">
        <v>1420</v>
      </c>
      <c r="C31" s="73" t="s">
        <v>1421</v>
      </c>
      <c r="D31" s="86" t="s">
        <v>625</v>
      </c>
      <c r="E31" s="86" t="s">
        <v>120</v>
      </c>
      <c r="F31" s="93">
        <v>43893</v>
      </c>
      <c r="G31" s="83">
        <v>223057.66515999998</v>
      </c>
      <c r="H31" s="85">
        <v>5.5804280000000004</v>
      </c>
      <c r="I31" s="83">
        <v>12.447573433999999</v>
      </c>
      <c r="J31" s="84">
        <f t="shared" si="0"/>
        <v>1.1323364385621041E-2</v>
      </c>
      <c r="K31" s="84">
        <f>I31/'סכום נכסי הקרן'!$C$42</f>
        <v>4.1926482444692992E-5</v>
      </c>
    </row>
    <row r="32" spans="2:11">
      <c r="B32" s="76" t="s">
        <v>1422</v>
      </c>
      <c r="C32" s="73" t="s">
        <v>1423</v>
      </c>
      <c r="D32" s="86" t="s">
        <v>625</v>
      </c>
      <c r="E32" s="86" t="s">
        <v>120</v>
      </c>
      <c r="F32" s="93">
        <v>43894</v>
      </c>
      <c r="G32" s="83">
        <v>360467.88645599998</v>
      </c>
      <c r="H32" s="85">
        <v>5.8524839999999996</v>
      </c>
      <c r="I32" s="83">
        <v>21.096327131999995</v>
      </c>
      <c r="J32" s="84">
        <f t="shared" si="0"/>
        <v>1.9191001409271113E-2</v>
      </c>
      <c r="K32" s="84">
        <f>I32/'סכום נכסי הקרן'!$C$42</f>
        <v>7.1057607640324471E-5</v>
      </c>
    </row>
    <row r="33" spans="2:11">
      <c r="B33" s="76" t="s">
        <v>1424</v>
      </c>
      <c r="C33" s="73" t="s">
        <v>1425</v>
      </c>
      <c r="D33" s="86" t="s">
        <v>625</v>
      </c>
      <c r="E33" s="86" t="s">
        <v>120</v>
      </c>
      <c r="F33" s="93">
        <v>44090</v>
      </c>
      <c r="G33" s="83">
        <v>447465.011008</v>
      </c>
      <c r="H33" s="85">
        <v>5.856503</v>
      </c>
      <c r="I33" s="83">
        <v>26.205802161000001</v>
      </c>
      <c r="J33" s="84">
        <f t="shared" si="0"/>
        <v>2.3839011551919989E-2</v>
      </c>
      <c r="K33" s="84">
        <f>I33/'סכום נכסי הקרן'!$C$42</f>
        <v>8.8267573602029671E-5</v>
      </c>
    </row>
    <row r="34" spans="2:11">
      <c r="B34" s="76" t="s">
        <v>1426</v>
      </c>
      <c r="C34" s="73" t="s">
        <v>1427</v>
      </c>
      <c r="D34" s="86" t="s">
        <v>625</v>
      </c>
      <c r="E34" s="86" t="s">
        <v>120</v>
      </c>
      <c r="F34" s="93">
        <v>43895</v>
      </c>
      <c r="G34" s="83">
        <v>379795.53590399993</v>
      </c>
      <c r="H34" s="85">
        <v>5.9391559999999997</v>
      </c>
      <c r="I34" s="83">
        <v>22.556650636999997</v>
      </c>
      <c r="J34" s="84">
        <f t="shared" si="0"/>
        <v>2.0519435039783832E-2</v>
      </c>
      <c r="K34" s="84">
        <f>I34/'סכום נכסי הקרן'!$C$42</f>
        <v>7.5976335625388476E-5</v>
      </c>
    </row>
    <row r="35" spans="2:11">
      <c r="B35" s="76" t="s">
        <v>1428</v>
      </c>
      <c r="C35" s="73" t="s">
        <v>1429</v>
      </c>
      <c r="D35" s="86" t="s">
        <v>625</v>
      </c>
      <c r="E35" s="86" t="s">
        <v>120</v>
      </c>
      <c r="F35" s="93">
        <v>43895</v>
      </c>
      <c r="G35" s="83">
        <v>379884.44975999999</v>
      </c>
      <c r="H35" s="85">
        <v>5.956372</v>
      </c>
      <c r="I35" s="83">
        <v>22.627332484</v>
      </c>
      <c r="J35" s="84">
        <f t="shared" si="0"/>
        <v>2.0583733219125648E-2</v>
      </c>
      <c r="K35" s="84">
        <f>I35/'סכום נכסי הקרן'!$C$42</f>
        <v>7.6214409434160687E-5</v>
      </c>
    </row>
    <row r="36" spans="2:11">
      <c r="B36" s="76" t="s">
        <v>1430</v>
      </c>
      <c r="C36" s="73" t="s">
        <v>1431</v>
      </c>
      <c r="D36" s="86" t="s">
        <v>625</v>
      </c>
      <c r="E36" s="86" t="s">
        <v>120</v>
      </c>
      <c r="F36" s="93">
        <v>44103</v>
      </c>
      <c r="G36" s="83">
        <v>254478.86536</v>
      </c>
      <c r="H36" s="85">
        <v>6.4669970000000001</v>
      </c>
      <c r="I36" s="83">
        <v>16.457141609999997</v>
      </c>
      <c r="J36" s="84">
        <f t="shared" si="0"/>
        <v>1.4970806332966768E-2</v>
      </c>
      <c r="K36" s="84">
        <f>I36/'סכום נכסי הקרן'!$C$42</f>
        <v>5.5431692165544002E-5</v>
      </c>
    </row>
    <row r="37" spans="2:11">
      <c r="B37" s="76" t="s">
        <v>1432</v>
      </c>
      <c r="C37" s="73" t="s">
        <v>1433</v>
      </c>
      <c r="D37" s="86" t="s">
        <v>625</v>
      </c>
      <c r="E37" s="86" t="s">
        <v>120</v>
      </c>
      <c r="F37" s="93">
        <v>44097</v>
      </c>
      <c r="G37" s="83">
        <v>381973.92537600006</v>
      </c>
      <c r="H37" s="85">
        <v>6.4634900000000002</v>
      </c>
      <c r="I37" s="83">
        <v>24.688848305000004</v>
      </c>
      <c r="J37" s="84">
        <f t="shared" si="0"/>
        <v>2.2459062169918945E-2</v>
      </c>
      <c r="K37" s="84">
        <f>I37/'סכום נכסי הקרן'!$C$42</f>
        <v>8.3158100695505488E-5</v>
      </c>
    </row>
    <row r="38" spans="2:11">
      <c r="B38" s="76" t="s">
        <v>1434</v>
      </c>
      <c r="C38" s="73" t="s">
        <v>1435</v>
      </c>
      <c r="D38" s="86" t="s">
        <v>625</v>
      </c>
      <c r="E38" s="86" t="s">
        <v>120</v>
      </c>
      <c r="F38" s="93">
        <v>44104</v>
      </c>
      <c r="G38" s="83">
        <v>450944.042296</v>
      </c>
      <c r="H38" s="85">
        <v>6.5797040000000004</v>
      </c>
      <c r="I38" s="83">
        <v>29.670782422000006</v>
      </c>
      <c r="J38" s="84">
        <f t="shared" si="0"/>
        <v>2.6991050324161173E-2</v>
      </c>
      <c r="K38" s="84">
        <f>I38/'סכום נכסי הקרן'!$C$42</f>
        <v>9.9938477562090978E-5</v>
      </c>
    </row>
    <row r="39" spans="2:11">
      <c r="B39" s="76" t="s">
        <v>1436</v>
      </c>
      <c r="C39" s="73" t="s">
        <v>1437</v>
      </c>
      <c r="D39" s="86" t="s">
        <v>625</v>
      </c>
      <c r="E39" s="86" t="s">
        <v>120</v>
      </c>
      <c r="F39" s="93">
        <v>44103</v>
      </c>
      <c r="G39" s="83">
        <v>127583.973872</v>
      </c>
      <c r="H39" s="85">
        <v>6.6566109999999998</v>
      </c>
      <c r="I39" s="83">
        <v>8.4927683720000005</v>
      </c>
      <c r="J39" s="84">
        <f t="shared" si="0"/>
        <v>7.7257395932413993E-3</v>
      </c>
      <c r="K39" s="84">
        <f>I39/'סכום נכסי הקרן'!$C$42</f>
        <v>2.8605728332793535E-5</v>
      </c>
    </row>
    <row r="40" spans="2:11">
      <c r="B40" s="76" t="s">
        <v>1438</v>
      </c>
      <c r="C40" s="73" t="s">
        <v>1439</v>
      </c>
      <c r="D40" s="86" t="s">
        <v>625</v>
      </c>
      <c r="E40" s="86" t="s">
        <v>120</v>
      </c>
      <c r="F40" s="93">
        <v>43941</v>
      </c>
      <c r="G40" s="83">
        <v>260639.854632</v>
      </c>
      <c r="H40" s="85">
        <v>8.6246460000000003</v>
      </c>
      <c r="I40" s="83">
        <v>22.479265036000001</v>
      </c>
      <c r="J40" s="84">
        <f t="shared" si="0"/>
        <v>2.0449038559460224E-2</v>
      </c>
      <c r="K40" s="84">
        <f>I40/'סכום נכסי הקרן'!$C$42</f>
        <v>7.5715681927782149E-5</v>
      </c>
    </row>
    <row r="41" spans="2:11">
      <c r="B41" s="76" t="s">
        <v>1440</v>
      </c>
      <c r="C41" s="73" t="s">
        <v>1441</v>
      </c>
      <c r="D41" s="86" t="s">
        <v>625</v>
      </c>
      <c r="E41" s="86" t="s">
        <v>120</v>
      </c>
      <c r="F41" s="93">
        <v>43920</v>
      </c>
      <c r="G41" s="83">
        <v>703700</v>
      </c>
      <c r="H41" s="85">
        <v>8.6542729999999999</v>
      </c>
      <c r="I41" s="83">
        <v>60.900120000000001</v>
      </c>
      <c r="J41" s="84">
        <f t="shared" si="0"/>
        <v>5.5399894087344879E-2</v>
      </c>
      <c r="K41" s="84">
        <f>I41/'סכום נכסי הקרן'!$C$42</f>
        <v>2.0512655141968425E-4</v>
      </c>
    </row>
    <row r="42" spans="2:11">
      <c r="B42" s="72"/>
      <c r="C42" s="73"/>
      <c r="D42" s="73"/>
      <c r="E42" s="73"/>
      <c r="F42" s="73"/>
      <c r="G42" s="83"/>
      <c r="H42" s="85"/>
      <c r="I42" s="73"/>
      <c r="J42" s="84"/>
      <c r="K42" s="73"/>
    </row>
    <row r="43" spans="2:11">
      <c r="B43" s="89" t="s">
        <v>179</v>
      </c>
      <c r="C43" s="71"/>
      <c r="D43" s="71"/>
      <c r="E43" s="71"/>
      <c r="F43" s="71"/>
      <c r="G43" s="80"/>
      <c r="H43" s="82"/>
      <c r="I43" s="80">
        <v>-152.33682433799999</v>
      </c>
      <c r="J43" s="81">
        <f t="shared" si="0"/>
        <v>-0.13857844506591546</v>
      </c>
      <c r="K43" s="81">
        <f>I43/'סכום נכסי הקרן'!$C$42</f>
        <v>-5.1310781375603462E-4</v>
      </c>
    </row>
    <row r="44" spans="2:11">
      <c r="B44" s="76" t="s">
        <v>1442</v>
      </c>
      <c r="C44" s="73" t="s">
        <v>1443</v>
      </c>
      <c r="D44" s="86" t="s">
        <v>625</v>
      </c>
      <c r="E44" s="86" t="s">
        <v>122</v>
      </c>
      <c r="F44" s="93">
        <v>44166</v>
      </c>
      <c r="G44" s="83">
        <v>138447.570679</v>
      </c>
      <c r="H44" s="85">
        <v>2.330657</v>
      </c>
      <c r="I44" s="83">
        <v>3.2267381089999998</v>
      </c>
      <c r="J44" s="84">
        <f t="shared" si="0"/>
        <v>2.9353135837203517E-3</v>
      </c>
      <c r="K44" s="84">
        <f>I44/'סכום נכסי הקרן'!$C$42</f>
        <v>1.0868445918228784E-5</v>
      </c>
    </row>
    <row r="45" spans="2:11">
      <c r="B45" s="76" t="s">
        <v>1444</v>
      </c>
      <c r="C45" s="73" t="s">
        <v>1445</v>
      </c>
      <c r="D45" s="86" t="s">
        <v>625</v>
      </c>
      <c r="E45" s="86" t="s">
        <v>124</v>
      </c>
      <c r="F45" s="93">
        <v>44173</v>
      </c>
      <c r="G45" s="83">
        <v>262585.13</v>
      </c>
      <c r="H45" s="85">
        <v>-4.1317500000000003</v>
      </c>
      <c r="I45" s="83">
        <v>-10.849360000000001</v>
      </c>
      <c r="J45" s="84">
        <f t="shared" si="0"/>
        <v>-9.8694944265376831E-3</v>
      </c>
      <c r="K45" s="84">
        <f>I45/'סכום נכסי הקרן'!$C$42</f>
        <v>-3.6543307335201734E-5</v>
      </c>
    </row>
    <row r="46" spans="2:11">
      <c r="B46" s="76" t="s">
        <v>1446</v>
      </c>
      <c r="C46" s="73" t="s">
        <v>1447</v>
      </c>
      <c r="D46" s="86" t="s">
        <v>625</v>
      </c>
      <c r="E46" s="86" t="s">
        <v>122</v>
      </c>
      <c r="F46" s="93">
        <v>44105</v>
      </c>
      <c r="G46" s="83">
        <v>739027.42</v>
      </c>
      <c r="H46" s="85">
        <v>-4.3812309999999997</v>
      </c>
      <c r="I46" s="83">
        <v>-32.378500000000003</v>
      </c>
      <c r="J46" s="84">
        <f t="shared" si="0"/>
        <v>-2.9454218985235106E-2</v>
      </c>
      <c r="K46" s="84">
        <f>I46/'סכום נכסי הקרן'!$C$42</f>
        <v>-1.0905873494407313E-4</v>
      </c>
    </row>
    <row r="47" spans="2:11">
      <c r="B47" s="76" t="s">
        <v>1448</v>
      </c>
      <c r="C47" s="73" t="s">
        <v>1449</v>
      </c>
      <c r="D47" s="86" t="s">
        <v>625</v>
      </c>
      <c r="E47" s="86" t="s">
        <v>122</v>
      </c>
      <c r="F47" s="93">
        <v>44117</v>
      </c>
      <c r="G47" s="83">
        <v>157555.56985599999</v>
      </c>
      <c r="H47" s="85">
        <v>-3.873602</v>
      </c>
      <c r="I47" s="83">
        <v>-6.1030756579999998</v>
      </c>
      <c r="J47" s="84">
        <f t="shared" si="0"/>
        <v>-5.5518732156891086E-3</v>
      </c>
      <c r="K47" s="84">
        <f>I47/'סכום נכסי הקרן'!$C$42</f>
        <v>-2.0556656748442536E-5</v>
      </c>
    </row>
    <row r="48" spans="2:11">
      <c r="B48" s="76" t="s">
        <v>1450</v>
      </c>
      <c r="C48" s="73" t="s">
        <v>1451</v>
      </c>
      <c r="D48" s="86" t="s">
        <v>625</v>
      </c>
      <c r="E48" s="86" t="s">
        <v>122</v>
      </c>
      <c r="F48" s="93">
        <v>44076</v>
      </c>
      <c r="G48" s="83">
        <v>148884.87593000001</v>
      </c>
      <c r="H48" s="85">
        <v>-3.1245120000000002</v>
      </c>
      <c r="I48" s="83">
        <v>-4.651925136</v>
      </c>
      <c r="J48" s="84">
        <f t="shared" si="0"/>
        <v>-4.2317841054608334E-3</v>
      </c>
      <c r="K48" s="84">
        <f>I48/'סכום נכסי הקרן'!$C$42</f>
        <v>-1.5668825621529575E-5</v>
      </c>
    </row>
    <row r="49" spans="2:11">
      <c r="B49" s="76" t="s">
        <v>1452</v>
      </c>
      <c r="C49" s="73" t="s">
        <v>1453</v>
      </c>
      <c r="D49" s="86" t="s">
        <v>625</v>
      </c>
      <c r="E49" s="86" t="s">
        <v>122</v>
      </c>
      <c r="F49" s="93">
        <v>44161</v>
      </c>
      <c r="G49" s="83">
        <v>1076669.55</v>
      </c>
      <c r="H49" s="85">
        <v>-2.7162999999999999</v>
      </c>
      <c r="I49" s="83">
        <v>-29.24558</v>
      </c>
      <c r="J49" s="84">
        <f t="shared" si="0"/>
        <v>-2.6604250279358588E-2</v>
      </c>
      <c r="K49" s="84">
        <f>I49/'סכום נכסי הקרן'!$C$42</f>
        <v>-9.8506291443571691E-5</v>
      </c>
    </row>
    <row r="50" spans="2:11">
      <c r="B50" s="76" t="s">
        <v>1454</v>
      </c>
      <c r="C50" s="73" t="s">
        <v>1455</v>
      </c>
      <c r="D50" s="86" t="s">
        <v>625</v>
      </c>
      <c r="E50" s="86" t="s">
        <v>122</v>
      </c>
      <c r="F50" s="93">
        <v>44179</v>
      </c>
      <c r="G50" s="83">
        <v>21192.57</v>
      </c>
      <c r="H50" s="85">
        <v>-0.57123800000000002</v>
      </c>
      <c r="I50" s="83">
        <v>-0.12106</v>
      </c>
      <c r="J50" s="84">
        <f t="shared" si="0"/>
        <v>-1.1012640333408162E-4</v>
      </c>
      <c r="K50" s="84">
        <f>I50/'סכום נכסי הקרן'!$C$42</f>
        <v>-4.077597928356623E-7</v>
      </c>
    </row>
    <row r="51" spans="2:11">
      <c r="B51" s="76" t="s">
        <v>1456</v>
      </c>
      <c r="C51" s="73" t="s">
        <v>1457</v>
      </c>
      <c r="D51" s="86" t="s">
        <v>625</v>
      </c>
      <c r="E51" s="86" t="s">
        <v>122</v>
      </c>
      <c r="F51" s="93">
        <v>44194</v>
      </c>
      <c r="G51" s="83">
        <v>24520.39</v>
      </c>
      <c r="H51" s="85">
        <v>0.19967099999999999</v>
      </c>
      <c r="I51" s="83">
        <v>4.8960000000000004E-2</v>
      </c>
      <c r="J51" s="84">
        <f t="shared" si="0"/>
        <v>4.4538152215732992E-5</v>
      </c>
      <c r="K51" s="84">
        <f>I51/'סכום נכסי הקרן'!$C$42</f>
        <v>1.6490929668952609E-7</v>
      </c>
    </row>
    <row r="52" spans="2:11">
      <c r="B52" s="76" t="s">
        <v>1458</v>
      </c>
      <c r="C52" s="73" t="s">
        <v>1459</v>
      </c>
      <c r="D52" s="86" t="s">
        <v>625</v>
      </c>
      <c r="E52" s="86" t="s">
        <v>123</v>
      </c>
      <c r="F52" s="93">
        <v>44098</v>
      </c>
      <c r="G52" s="83">
        <v>634601.93999999994</v>
      </c>
      <c r="H52" s="85">
        <v>-7.293164</v>
      </c>
      <c r="I52" s="83">
        <v>-46.282559999999997</v>
      </c>
      <c r="J52" s="84">
        <f t="shared" si="0"/>
        <v>-4.2102526597503985E-2</v>
      </c>
      <c r="K52" s="84">
        <f>I52/'סכום נכסי הקרן'!$C$42</f>
        <v>-1.5589102162154395E-4</v>
      </c>
    </row>
    <row r="53" spans="2:11">
      <c r="B53" s="76" t="s">
        <v>1460</v>
      </c>
      <c r="C53" s="73" t="s">
        <v>1461</v>
      </c>
      <c r="D53" s="86" t="s">
        <v>625</v>
      </c>
      <c r="E53" s="86" t="s">
        <v>123</v>
      </c>
      <c r="F53" s="93">
        <v>44140</v>
      </c>
      <c r="G53" s="83">
        <v>77842.719435000006</v>
      </c>
      <c r="H53" s="85">
        <v>-4.5942170000000004</v>
      </c>
      <c r="I53" s="83">
        <v>-3.5762633300000002</v>
      </c>
      <c r="J53" s="84">
        <f t="shared" si="0"/>
        <v>-3.2532712531675684E-3</v>
      </c>
      <c r="K53" s="84">
        <f>I53/'סכום נכסי הקרן'!$C$42</f>
        <v>-1.2045732649649562E-5</v>
      </c>
    </row>
    <row r="54" spans="2:11">
      <c r="B54" s="76" t="s">
        <v>1462</v>
      </c>
      <c r="C54" s="73" t="s">
        <v>1463</v>
      </c>
      <c r="D54" s="86" t="s">
        <v>625</v>
      </c>
      <c r="E54" s="86" t="s">
        <v>123</v>
      </c>
      <c r="F54" s="93">
        <v>44140</v>
      </c>
      <c r="G54" s="83">
        <v>116817.67753599999</v>
      </c>
      <c r="H54" s="85">
        <v>-4.5462699999999998</v>
      </c>
      <c r="I54" s="83">
        <v>-5.3108473290000004</v>
      </c>
      <c r="J54" s="84">
        <f t="shared" si="0"/>
        <v>-4.831195398968975E-3</v>
      </c>
      <c r="K54" s="84">
        <f>I54/'סכום נכסי הקרן'!$C$42</f>
        <v>-1.7888237292705029E-5</v>
      </c>
    </row>
    <row r="55" spans="2:11">
      <c r="B55" s="76" t="s">
        <v>1464</v>
      </c>
      <c r="C55" s="73" t="s">
        <v>1465</v>
      </c>
      <c r="D55" s="86" t="s">
        <v>625</v>
      </c>
      <c r="E55" s="86" t="s">
        <v>123</v>
      </c>
      <c r="F55" s="93">
        <v>44151</v>
      </c>
      <c r="G55" s="83">
        <v>220380.02</v>
      </c>
      <c r="H55" s="85">
        <v>-3.6517240000000002</v>
      </c>
      <c r="I55" s="83">
        <v>-8.0476700000000001</v>
      </c>
      <c r="J55" s="84">
        <f t="shared" si="0"/>
        <v>-7.3208405114785118E-3</v>
      </c>
      <c r="K55" s="84">
        <f>I55/'סכום נכסי הקרן'!$C$42</f>
        <v>-2.7106527771433789E-5</v>
      </c>
    </row>
    <row r="56" spans="2:11">
      <c r="B56" s="76" t="s">
        <v>1466</v>
      </c>
      <c r="C56" s="73" t="s">
        <v>1467</v>
      </c>
      <c r="D56" s="86" t="s">
        <v>625</v>
      </c>
      <c r="E56" s="86" t="s">
        <v>123</v>
      </c>
      <c r="F56" s="93">
        <v>44081</v>
      </c>
      <c r="G56" s="83">
        <v>157341.03339200001</v>
      </c>
      <c r="H56" s="85">
        <v>-3.4228670000000001</v>
      </c>
      <c r="I56" s="83">
        <v>-5.3855749420000008</v>
      </c>
      <c r="J56" s="84">
        <f t="shared" si="0"/>
        <v>-4.8991739488568912E-3</v>
      </c>
      <c r="K56" s="84">
        <f>I56/'סכום נכסי הקרן'!$C$42</f>
        <v>-1.8139938234353664E-5</v>
      </c>
    </row>
    <row r="57" spans="2:11">
      <c r="B57" s="76" t="s">
        <v>1468</v>
      </c>
      <c r="C57" s="73" t="s">
        <v>1469</v>
      </c>
      <c r="D57" s="86" t="s">
        <v>625</v>
      </c>
      <c r="E57" s="86" t="s">
        <v>123</v>
      </c>
      <c r="F57" s="93">
        <v>44172</v>
      </c>
      <c r="G57" s="83">
        <v>119203.69892199998</v>
      </c>
      <c r="H57" s="85">
        <v>-2.4746009999999998</v>
      </c>
      <c r="I57" s="83">
        <v>-2.9498160520000001</v>
      </c>
      <c r="J57" s="84">
        <f t="shared" si="0"/>
        <v>-2.683401885873949E-3</v>
      </c>
      <c r="K57" s="84">
        <f>I57/'סכום נכסי הקרן'!$C$42</f>
        <v>-9.9357044628021748E-6</v>
      </c>
    </row>
    <row r="58" spans="2:11">
      <c r="B58" s="76" t="s">
        <v>1470</v>
      </c>
      <c r="C58" s="73" t="s">
        <v>1471</v>
      </c>
      <c r="D58" s="86" t="s">
        <v>625</v>
      </c>
      <c r="E58" s="86" t="s">
        <v>123</v>
      </c>
      <c r="F58" s="93">
        <v>44194</v>
      </c>
      <c r="G58" s="83">
        <v>48169.64</v>
      </c>
      <c r="H58" s="85">
        <v>-1.2272879999999999</v>
      </c>
      <c r="I58" s="83">
        <v>-0.59117999999999993</v>
      </c>
      <c r="J58" s="84">
        <f t="shared" si="0"/>
        <v>-5.3778727179119748E-4</v>
      </c>
      <c r="K58" s="84">
        <f>I58/'סכום נכסי הקרן'!$C$42</f>
        <v>-1.99123933858076E-6</v>
      </c>
    </row>
    <row r="59" spans="2:11">
      <c r="B59" s="76" t="s">
        <v>1472</v>
      </c>
      <c r="C59" s="73" t="s">
        <v>1473</v>
      </c>
      <c r="D59" s="86" t="s">
        <v>625</v>
      </c>
      <c r="E59" s="86" t="s">
        <v>123</v>
      </c>
      <c r="F59" s="93">
        <v>44181</v>
      </c>
      <c r="G59" s="83">
        <v>14816.65</v>
      </c>
      <c r="H59" s="85">
        <v>-0.80389299999999997</v>
      </c>
      <c r="I59" s="83">
        <v>-0.11910999999999999</v>
      </c>
      <c r="J59" s="84">
        <f t="shared" si="0"/>
        <v>-1.0835251859509714E-4</v>
      </c>
      <c r="K59" s="84">
        <f>I59/'סכום נכסי הקרן'!$C$42</f>
        <v>-4.011917142297682E-7</v>
      </c>
    </row>
    <row r="60" spans="2:11">
      <c r="B60" s="72"/>
      <c r="C60" s="73"/>
      <c r="D60" s="73"/>
      <c r="E60" s="73"/>
      <c r="F60" s="73"/>
      <c r="G60" s="83"/>
      <c r="H60" s="85"/>
      <c r="I60" s="73"/>
      <c r="J60" s="84"/>
      <c r="K60" s="73"/>
    </row>
    <row r="61" spans="2:11">
      <c r="B61" s="89" t="s">
        <v>178</v>
      </c>
      <c r="C61" s="71"/>
      <c r="D61" s="71"/>
      <c r="E61" s="71"/>
      <c r="F61" s="71"/>
      <c r="G61" s="80"/>
      <c r="H61" s="82"/>
      <c r="I61" s="80">
        <v>6.2299014670000004</v>
      </c>
      <c r="J61" s="81">
        <f t="shared" si="0"/>
        <v>5.6672446859939597E-3</v>
      </c>
      <c r="K61" s="81">
        <f>I61/'סכום נכסי הקרן'!$C$42</f>
        <v>2.0983837201144133E-5</v>
      </c>
    </row>
    <row r="62" spans="2:11">
      <c r="B62" s="76" t="s">
        <v>1474</v>
      </c>
      <c r="C62" s="73" t="s">
        <v>1475</v>
      </c>
      <c r="D62" s="86" t="s">
        <v>625</v>
      </c>
      <c r="E62" s="86" t="s">
        <v>121</v>
      </c>
      <c r="F62" s="93">
        <v>43626</v>
      </c>
      <c r="G62" s="83">
        <v>877949</v>
      </c>
      <c r="H62" s="85">
        <v>0.90156400000000003</v>
      </c>
      <c r="I62" s="83">
        <v>7.9152728690000007</v>
      </c>
      <c r="J62" s="84">
        <f t="shared" si="0"/>
        <v>7.2004008960086527E-3</v>
      </c>
      <c r="K62" s="84">
        <f>I62/'סכום נכסי הקרן'!$C$42</f>
        <v>2.6660581738816941E-5</v>
      </c>
    </row>
    <row r="63" spans="2:11">
      <c r="B63" s="76" t="s">
        <v>1474</v>
      </c>
      <c r="C63" s="73" t="s">
        <v>1476</v>
      </c>
      <c r="D63" s="86" t="s">
        <v>625</v>
      </c>
      <c r="E63" s="86" t="s">
        <v>120</v>
      </c>
      <c r="F63" s="93">
        <v>44144</v>
      </c>
      <c r="G63" s="83">
        <v>893306.397</v>
      </c>
      <c r="H63" s="85">
        <v>-0.188667</v>
      </c>
      <c r="I63" s="83">
        <v>-1.6853714019999999</v>
      </c>
      <c r="J63" s="84">
        <f t="shared" si="0"/>
        <v>-1.533156210014692E-3</v>
      </c>
      <c r="K63" s="84">
        <f>I63/'סכום נכסי הקרן'!$C$42</f>
        <v>-5.6767445376728045E-6</v>
      </c>
    </row>
    <row r="64" spans="2:11">
      <c r="B64" s="72"/>
      <c r="C64" s="73"/>
      <c r="D64" s="73"/>
      <c r="E64" s="73"/>
      <c r="F64" s="73"/>
      <c r="G64" s="83"/>
      <c r="H64" s="85"/>
      <c r="I64" s="73"/>
      <c r="J64" s="84"/>
      <c r="K64" s="73"/>
    </row>
    <row r="65" spans="2:11">
      <c r="B65" s="70" t="s">
        <v>182</v>
      </c>
      <c r="C65" s="71"/>
      <c r="D65" s="71"/>
      <c r="E65" s="71"/>
      <c r="F65" s="71"/>
      <c r="G65" s="80"/>
      <c r="H65" s="82"/>
      <c r="I65" s="80">
        <v>2.2029886200000002</v>
      </c>
      <c r="J65" s="81">
        <f t="shared" si="0"/>
        <v>2.0040245606022787E-3</v>
      </c>
      <c r="K65" s="81">
        <f>I65/'סכום נכסי הקרן'!$C$42</f>
        <v>7.4202063713077949E-6</v>
      </c>
    </row>
    <row r="66" spans="2:11">
      <c r="B66" s="104" t="s">
        <v>178</v>
      </c>
      <c r="C66" s="100"/>
      <c r="D66" s="100"/>
      <c r="E66" s="100"/>
      <c r="F66" s="100"/>
      <c r="G66" s="102"/>
      <c r="H66" s="105"/>
      <c r="I66" s="102">
        <v>2.2029886200000002</v>
      </c>
      <c r="J66" s="101">
        <f t="shared" si="0"/>
        <v>2.0040245606022787E-3</v>
      </c>
      <c r="K66" s="101">
        <f>I66/'סכום נכסי הקרן'!$C$42</f>
        <v>7.4202063713077949E-6</v>
      </c>
    </row>
    <row r="67" spans="2:11">
      <c r="B67" s="76" t="s">
        <v>1477</v>
      </c>
      <c r="C67" s="73" t="s">
        <v>1478</v>
      </c>
      <c r="D67" s="86" t="s">
        <v>625</v>
      </c>
      <c r="E67" s="86" t="s">
        <v>120</v>
      </c>
      <c r="F67" s="93">
        <v>44089</v>
      </c>
      <c r="G67" s="83">
        <v>594097.95732100005</v>
      </c>
      <c r="H67" s="85">
        <v>0.37081199999999997</v>
      </c>
      <c r="I67" s="83">
        <v>2.2029886200000002</v>
      </c>
      <c r="J67" s="84">
        <f t="shared" si="0"/>
        <v>2.0040245606022787E-3</v>
      </c>
      <c r="K67" s="84">
        <f>I67/'סכום נכסי הקרן'!$C$42</f>
        <v>7.4202063713077949E-6</v>
      </c>
    </row>
    <row r="68" spans="2:11">
      <c r="B68" s="114"/>
      <c r="C68" s="115"/>
      <c r="D68" s="115"/>
      <c r="E68" s="115"/>
      <c r="F68" s="115"/>
      <c r="G68" s="115"/>
      <c r="H68" s="115"/>
      <c r="I68" s="115"/>
      <c r="J68" s="115"/>
      <c r="K68" s="115"/>
    </row>
    <row r="69" spans="2:11">
      <c r="B69" s="114"/>
      <c r="C69" s="115"/>
      <c r="D69" s="115"/>
      <c r="E69" s="115"/>
      <c r="F69" s="115"/>
      <c r="G69" s="115"/>
      <c r="H69" s="115"/>
      <c r="I69" s="115"/>
      <c r="J69" s="115"/>
      <c r="K69" s="115"/>
    </row>
    <row r="70" spans="2:11">
      <c r="B70" s="114"/>
      <c r="C70" s="115"/>
      <c r="D70" s="115"/>
      <c r="E70" s="115"/>
      <c r="F70" s="115"/>
      <c r="G70" s="115"/>
      <c r="H70" s="115"/>
      <c r="I70" s="115"/>
      <c r="J70" s="115"/>
      <c r="K70" s="115"/>
    </row>
    <row r="71" spans="2:11">
      <c r="B71" s="116" t="s">
        <v>200</v>
      </c>
      <c r="C71" s="115"/>
      <c r="D71" s="115"/>
      <c r="E71" s="115"/>
      <c r="F71" s="115"/>
      <c r="G71" s="115"/>
      <c r="H71" s="115"/>
      <c r="I71" s="115"/>
      <c r="J71" s="115"/>
      <c r="K71" s="115"/>
    </row>
    <row r="72" spans="2:11">
      <c r="B72" s="116" t="s">
        <v>104</v>
      </c>
      <c r="C72" s="115"/>
      <c r="D72" s="115"/>
      <c r="E72" s="115"/>
      <c r="F72" s="115"/>
      <c r="G72" s="115"/>
      <c r="H72" s="115"/>
      <c r="I72" s="115"/>
      <c r="J72" s="115"/>
      <c r="K72" s="115"/>
    </row>
    <row r="73" spans="2:11">
      <c r="B73" s="116" t="s">
        <v>183</v>
      </c>
      <c r="C73" s="115"/>
      <c r="D73" s="115"/>
      <c r="E73" s="115"/>
      <c r="F73" s="115"/>
      <c r="G73" s="115"/>
      <c r="H73" s="115"/>
      <c r="I73" s="115"/>
      <c r="J73" s="115"/>
      <c r="K73" s="115"/>
    </row>
    <row r="74" spans="2:11">
      <c r="B74" s="116" t="s">
        <v>191</v>
      </c>
      <c r="C74" s="115"/>
      <c r="D74" s="115"/>
      <c r="E74" s="115"/>
      <c r="F74" s="115"/>
      <c r="G74" s="115"/>
      <c r="H74" s="115"/>
      <c r="I74" s="115"/>
      <c r="J74" s="115"/>
      <c r="K74" s="115"/>
    </row>
    <row r="75" spans="2:11">
      <c r="B75" s="114"/>
      <c r="C75" s="115"/>
      <c r="D75" s="115"/>
      <c r="E75" s="115"/>
      <c r="F75" s="115"/>
      <c r="G75" s="115"/>
      <c r="H75" s="115"/>
      <c r="I75" s="115"/>
      <c r="J75" s="115"/>
      <c r="K75" s="115"/>
    </row>
    <row r="76" spans="2:11">
      <c r="B76" s="114"/>
      <c r="C76" s="115"/>
      <c r="D76" s="115"/>
      <c r="E76" s="115"/>
      <c r="F76" s="115"/>
      <c r="G76" s="115"/>
      <c r="H76" s="115"/>
      <c r="I76" s="115"/>
      <c r="J76" s="115"/>
      <c r="K76" s="115"/>
    </row>
    <row r="77" spans="2:11">
      <c r="B77" s="114"/>
      <c r="C77" s="115"/>
      <c r="D77" s="115"/>
      <c r="E77" s="115"/>
      <c r="F77" s="115"/>
      <c r="G77" s="115"/>
      <c r="H77" s="115"/>
      <c r="I77" s="115"/>
      <c r="J77" s="115"/>
      <c r="K77" s="115"/>
    </row>
    <row r="78" spans="2:11">
      <c r="B78" s="114"/>
      <c r="C78" s="115"/>
      <c r="D78" s="115"/>
      <c r="E78" s="115"/>
      <c r="F78" s="115"/>
      <c r="G78" s="115"/>
      <c r="H78" s="115"/>
      <c r="I78" s="115"/>
      <c r="J78" s="115"/>
      <c r="K78" s="115"/>
    </row>
    <row r="79" spans="2:11">
      <c r="B79" s="114"/>
      <c r="C79" s="115"/>
      <c r="D79" s="115"/>
      <c r="E79" s="115"/>
      <c r="F79" s="115"/>
      <c r="G79" s="115"/>
      <c r="H79" s="115"/>
      <c r="I79" s="115"/>
      <c r="J79" s="115"/>
      <c r="K79" s="115"/>
    </row>
    <row r="80" spans="2:11">
      <c r="B80" s="114"/>
      <c r="C80" s="115"/>
      <c r="D80" s="115"/>
      <c r="E80" s="115"/>
      <c r="F80" s="115"/>
      <c r="G80" s="115"/>
      <c r="H80" s="115"/>
      <c r="I80" s="115"/>
      <c r="J80" s="115"/>
      <c r="K80" s="115"/>
    </row>
    <row r="81" spans="2:11">
      <c r="B81" s="114"/>
      <c r="C81" s="115"/>
      <c r="D81" s="115"/>
      <c r="E81" s="115"/>
      <c r="F81" s="115"/>
      <c r="G81" s="115"/>
      <c r="H81" s="115"/>
      <c r="I81" s="115"/>
      <c r="J81" s="115"/>
      <c r="K81" s="115"/>
    </row>
    <row r="82" spans="2:11">
      <c r="B82" s="114"/>
      <c r="C82" s="115"/>
      <c r="D82" s="115"/>
      <c r="E82" s="115"/>
      <c r="F82" s="115"/>
      <c r="G82" s="115"/>
      <c r="H82" s="115"/>
      <c r="I82" s="115"/>
      <c r="J82" s="115"/>
      <c r="K82" s="115"/>
    </row>
    <row r="83" spans="2:11">
      <c r="B83" s="114"/>
      <c r="C83" s="115"/>
      <c r="D83" s="115"/>
      <c r="E83" s="115"/>
      <c r="F83" s="115"/>
      <c r="G83" s="115"/>
      <c r="H83" s="115"/>
      <c r="I83" s="115"/>
      <c r="J83" s="115"/>
      <c r="K83" s="115"/>
    </row>
    <row r="84" spans="2:11">
      <c r="B84" s="114"/>
      <c r="C84" s="115"/>
      <c r="D84" s="115"/>
      <c r="E84" s="115"/>
      <c r="F84" s="115"/>
      <c r="G84" s="115"/>
      <c r="H84" s="115"/>
      <c r="I84" s="115"/>
      <c r="J84" s="115"/>
      <c r="K84" s="115"/>
    </row>
    <row r="85" spans="2:11">
      <c r="B85" s="114"/>
      <c r="C85" s="115"/>
      <c r="D85" s="115"/>
      <c r="E85" s="115"/>
      <c r="F85" s="115"/>
      <c r="G85" s="115"/>
      <c r="H85" s="115"/>
      <c r="I85" s="115"/>
      <c r="J85" s="115"/>
      <c r="K85" s="115"/>
    </row>
    <row r="86" spans="2:11">
      <c r="B86" s="114"/>
      <c r="C86" s="115"/>
      <c r="D86" s="115"/>
      <c r="E86" s="115"/>
      <c r="F86" s="115"/>
      <c r="G86" s="115"/>
      <c r="H86" s="115"/>
      <c r="I86" s="115"/>
      <c r="J86" s="115"/>
      <c r="K86" s="115"/>
    </row>
    <row r="87" spans="2:11">
      <c r="B87" s="114"/>
      <c r="C87" s="115"/>
      <c r="D87" s="115"/>
      <c r="E87" s="115"/>
      <c r="F87" s="115"/>
      <c r="G87" s="115"/>
      <c r="H87" s="115"/>
      <c r="I87" s="115"/>
      <c r="J87" s="115"/>
      <c r="K87" s="115"/>
    </row>
    <row r="88" spans="2:11">
      <c r="B88" s="114"/>
      <c r="C88" s="115"/>
      <c r="D88" s="115"/>
      <c r="E88" s="115"/>
      <c r="F88" s="115"/>
      <c r="G88" s="115"/>
      <c r="H88" s="115"/>
      <c r="I88" s="115"/>
      <c r="J88" s="115"/>
      <c r="K88" s="115"/>
    </row>
    <row r="89" spans="2:11">
      <c r="B89" s="114"/>
      <c r="C89" s="115"/>
      <c r="D89" s="115"/>
      <c r="E89" s="115"/>
      <c r="F89" s="115"/>
      <c r="G89" s="115"/>
      <c r="H89" s="115"/>
      <c r="I89" s="115"/>
      <c r="J89" s="115"/>
      <c r="K89" s="115"/>
    </row>
    <row r="90" spans="2:11">
      <c r="B90" s="114"/>
      <c r="C90" s="115"/>
      <c r="D90" s="115"/>
      <c r="E90" s="115"/>
      <c r="F90" s="115"/>
      <c r="G90" s="115"/>
      <c r="H90" s="115"/>
      <c r="I90" s="115"/>
      <c r="J90" s="115"/>
      <c r="K90" s="115"/>
    </row>
    <row r="91" spans="2:11">
      <c r="B91" s="114"/>
      <c r="C91" s="115"/>
      <c r="D91" s="115"/>
      <c r="E91" s="115"/>
      <c r="F91" s="115"/>
      <c r="G91" s="115"/>
      <c r="H91" s="115"/>
      <c r="I91" s="115"/>
      <c r="J91" s="115"/>
      <c r="K91" s="115"/>
    </row>
    <row r="92" spans="2:11">
      <c r="B92" s="114"/>
      <c r="C92" s="115"/>
      <c r="D92" s="115"/>
      <c r="E92" s="115"/>
      <c r="F92" s="115"/>
      <c r="G92" s="115"/>
      <c r="H92" s="115"/>
      <c r="I92" s="115"/>
      <c r="J92" s="115"/>
      <c r="K92" s="115"/>
    </row>
    <row r="93" spans="2:11">
      <c r="B93" s="114"/>
      <c r="C93" s="115"/>
      <c r="D93" s="115"/>
      <c r="E93" s="115"/>
      <c r="F93" s="115"/>
      <c r="G93" s="115"/>
      <c r="H93" s="115"/>
      <c r="I93" s="115"/>
      <c r="J93" s="115"/>
      <c r="K93" s="115"/>
    </row>
    <row r="94" spans="2:11">
      <c r="B94" s="114"/>
      <c r="C94" s="115"/>
      <c r="D94" s="115"/>
      <c r="E94" s="115"/>
      <c r="F94" s="115"/>
      <c r="G94" s="115"/>
      <c r="H94" s="115"/>
      <c r="I94" s="115"/>
      <c r="J94" s="115"/>
      <c r="K94" s="115"/>
    </row>
    <row r="95" spans="2:11">
      <c r="B95" s="114"/>
      <c r="C95" s="115"/>
      <c r="D95" s="115"/>
      <c r="E95" s="115"/>
      <c r="F95" s="115"/>
      <c r="G95" s="115"/>
      <c r="H95" s="115"/>
      <c r="I95" s="115"/>
      <c r="J95" s="115"/>
      <c r="K95" s="115"/>
    </row>
    <row r="96" spans="2:11">
      <c r="B96" s="114"/>
      <c r="C96" s="115"/>
      <c r="D96" s="115"/>
      <c r="E96" s="115"/>
      <c r="F96" s="115"/>
      <c r="G96" s="115"/>
      <c r="H96" s="115"/>
      <c r="I96" s="115"/>
      <c r="J96" s="115"/>
      <c r="K96" s="115"/>
    </row>
    <row r="97" spans="2:11">
      <c r="B97" s="114"/>
      <c r="C97" s="115"/>
      <c r="D97" s="115"/>
      <c r="E97" s="115"/>
      <c r="F97" s="115"/>
      <c r="G97" s="115"/>
      <c r="H97" s="115"/>
      <c r="I97" s="115"/>
      <c r="J97" s="115"/>
      <c r="K97" s="115"/>
    </row>
    <row r="98" spans="2:11">
      <c r="B98" s="114"/>
      <c r="C98" s="115"/>
      <c r="D98" s="115"/>
      <c r="E98" s="115"/>
      <c r="F98" s="115"/>
      <c r="G98" s="115"/>
      <c r="H98" s="115"/>
      <c r="I98" s="115"/>
      <c r="J98" s="115"/>
      <c r="K98" s="115"/>
    </row>
    <row r="99" spans="2:11">
      <c r="B99" s="114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2:11">
      <c r="B100" s="114"/>
      <c r="C100" s="115"/>
      <c r="D100" s="115"/>
      <c r="E100" s="115"/>
      <c r="F100" s="115"/>
      <c r="G100" s="115"/>
      <c r="H100" s="115"/>
      <c r="I100" s="115"/>
      <c r="J100" s="115"/>
      <c r="K100" s="115"/>
    </row>
    <row r="101" spans="2:11">
      <c r="B101" s="114"/>
      <c r="C101" s="115"/>
      <c r="D101" s="115"/>
      <c r="E101" s="115"/>
      <c r="F101" s="115"/>
      <c r="G101" s="115"/>
      <c r="H101" s="115"/>
      <c r="I101" s="115"/>
      <c r="J101" s="115"/>
      <c r="K101" s="115"/>
    </row>
    <row r="102" spans="2:11">
      <c r="B102" s="114"/>
      <c r="C102" s="115"/>
      <c r="D102" s="115"/>
      <c r="E102" s="115"/>
      <c r="F102" s="115"/>
      <c r="G102" s="115"/>
      <c r="H102" s="115"/>
      <c r="I102" s="115"/>
      <c r="J102" s="115"/>
      <c r="K102" s="115"/>
    </row>
    <row r="103" spans="2:11">
      <c r="B103" s="114"/>
      <c r="C103" s="115"/>
      <c r="D103" s="115"/>
      <c r="E103" s="115"/>
      <c r="F103" s="115"/>
      <c r="G103" s="115"/>
      <c r="H103" s="115"/>
      <c r="I103" s="115"/>
      <c r="J103" s="115"/>
      <c r="K103" s="115"/>
    </row>
    <row r="104" spans="2:11">
      <c r="B104" s="114"/>
      <c r="C104" s="115"/>
      <c r="D104" s="115"/>
      <c r="E104" s="115"/>
      <c r="F104" s="115"/>
      <c r="G104" s="115"/>
      <c r="H104" s="115"/>
      <c r="I104" s="115"/>
      <c r="J104" s="115"/>
      <c r="K104" s="115"/>
    </row>
    <row r="105" spans="2:11">
      <c r="B105" s="114"/>
      <c r="C105" s="115"/>
      <c r="D105" s="115"/>
      <c r="E105" s="115"/>
      <c r="F105" s="115"/>
      <c r="G105" s="115"/>
      <c r="H105" s="115"/>
      <c r="I105" s="115"/>
      <c r="J105" s="115"/>
      <c r="K105" s="115"/>
    </row>
    <row r="106" spans="2:11">
      <c r="B106" s="114"/>
      <c r="C106" s="115"/>
      <c r="D106" s="115"/>
      <c r="E106" s="115"/>
      <c r="F106" s="115"/>
      <c r="G106" s="115"/>
      <c r="H106" s="115"/>
      <c r="I106" s="115"/>
      <c r="J106" s="115"/>
      <c r="K106" s="115"/>
    </row>
    <row r="107" spans="2:11">
      <c r="B107" s="114"/>
      <c r="C107" s="115"/>
      <c r="D107" s="115"/>
      <c r="E107" s="115"/>
      <c r="F107" s="115"/>
      <c r="G107" s="115"/>
      <c r="H107" s="115"/>
      <c r="I107" s="115"/>
      <c r="J107" s="115"/>
      <c r="K107" s="115"/>
    </row>
    <row r="108" spans="2:11">
      <c r="B108" s="114"/>
      <c r="C108" s="115"/>
      <c r="D108" s="115"/>
      <c r="E108" s="115"/>
      <c r="F108" s="115"/>
      <c r="G108" s="115"/>
      <c r="H108" s="115"/>
      <c r="I108" s="115"/>
      <c r="J108" s="115"/>
      <c r="K108" s="115"/>
    </row>
    <row r="109" spans="2:11">
      <c r="B109" s="114"/>
      <c r="C109" s="115"/>
      <c r="D109" s="115"/>
      <c r="E109" s="115"/>
      <c r="F109" s="115"/>
      <c r="G109" s="115"/>
      <c r="H109" s="115"/>
      <c r="I109" s="115"/>
      <c r="J109" s="115"/>
      <c r="K109" s="115"/>
    </row>
    <row r="110" spans="2:11">
      <c r="B110" s="114"/>
      <c r="C110" s="115"/>
      <c r="D110" s="115"/>
      <c r="E110" s="115"/>
      <c r="F110" s="115"/>
      <c r="G110" s="115"/>
      <c r="H110" s="115"/>
      <c r="I110" s="115"/>
      <c r="J110" s="115"/>
      <c r="K110" s="115"/>
    </row>
    <row r="111" spans="2:11">
      <c r="B111" s="114"/>
      <c r="C111" s="115"/>
      <c r="D111" s="115"/>
      <c r="E111" s="115"/>
      <c r="F111" s="115"/>
      <c r="G111" s="115"/>
      <c r="H111" s="115"/>
      <c r="I111" s="115"/>
      <c r="J111" s="115"/>
      <c r="K111" s="115"/>
    </row>
    <row r="112" spans="2:11">
      <c r="B112" s="114"/>
      <c r="C112" s="115"/>
      <c r="D112" s="115"/>
      <c r="E112" s="115"/>
      <c r="F112" s="115"/>
      <c r="G112" s="115"/>
      <c r="H112" s="115"/>
      <c r="I112" s="115"/>
      <c r="J112" s="115"/>
      <c r="K112" s="115"/>
    </row>
    <row r="113" spans="2:11"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</row>
    <row r="114" spans="2:11">
      <c r="B114" s="114"/>
      <c r="C114" s="115"/>
      <c r="D114" s="115"/>
      <c r="E114" s="115"/>
      <c r="F114" s="115"/>
      <c r="G114" s="115"/>
      <c r="H114" s="115"/>
      <c r="I114" s="115"/>
      <c r="J114" s="115"/>
      <c r="K114" s="115"/>
    </row>
    <row r="115" spans="2:11">
      <c r="B115" s="114"/>
      <c r="C115" s="115"/>
      <c r="D115" s="115"/>
      <c r="E115" s="115"/>
      <c r="F115" s="115"/>
      <c r="G115" s="115"/>
      <c r="H115" s="115"/>
      <c r="I115" s="115"/>
      <c r="J115" s="115"/>
      <c r="K115" s="115"/>
    </row>
    <row r="116" spans="2:11">
      <c r="B116" s="114"/>
      <c r="C116" s="115"/>
      <c r="D116" s="115"/>
      <c r="E116" s="115"/>
      <c r="F116" s="115"/>
      <c r="G116" s="115"/>
      <c r="H116" s="115"/>
      <c r="I116" s="115"/>
      <c r="J116" s="115"/>
      <c r="K116" s="115"/>
    </row>
    <row r="117" spans="2:11">
      <c r="B117" s="114"/>
      <c r="C117" s="115"/>
      <c r="D117" s="115"/>
      <c r="E117" s="115"/>
      <c r="F117" s="115"/>
      <c r="G117" s="115"/>
      <c r="H117" s="115"/>
      <c r="I117" s="115"/>
      <c r="J117" s="115"/>
      <c r="K117" s="115"/>
    </row>
    <row r="118" spans="2:11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</row>
    <row r="119" spans="2:11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</row>
    <row r="120" spans="2:11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</row>
    <row r="121" spans="2:11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</row>
    <row r="122" spans="2:11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</row>
    <row r="123" spans="2:11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</row>
    <row r="124" spans="2:11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</row>
    <row r="125" spans="2:11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</row>
    <row r="126" spans="2:11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</row>
    <row r="127" spans="2:11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</row>
    <row r="128" spans="2:11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</row>
    <row r="129" spans="2:11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</row>
    <row r="130" spans="2:11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</row>
    <row r="131" spans="2:11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</row>
    <row r="132" spans="2:11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</row>
    <row r="133" spans="2:11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2:11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</row>
    <row r="135" spans="2:11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</row>
    <row r="136" spans="2:11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</row>
    <row r="137" spans="2:11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</row>
    <row r="138" spans="2:11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</row>
    <row r="139" spans="2:11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</row>
    <row r="140" spans="2:11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</row>
    <row r="141" spans="2:11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</row>
    <row r="142" spans="2:11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</row>
    <row r="143" spans="2:11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</row>
    <row r="144" spans="2:11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</row>
    <row r="145" spans="2:11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</row>
    <row r="146" spans="2:11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</row>
    <row r="147" spans="2:11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</row>
    <row r="148" spans="2:11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</row>
    <row r="149" spans="2:11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</row>
    <row r="150" spans="2:11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</row>
    <row r="151" spans="2:11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</row>
    <row r="152" spans="2:11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</row>
    <row r="153" spans="2:11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</row>
    <row r="154" spans="2:11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</row>
    <row r="155" spans="2:11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</row>
    <row r="156" spans="2:11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</row>
    <row r="157" spans="2:11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</row>
    <row r="158" spans="2:11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</row>
    <row r="159" spans="2:11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</row>
    <row r="160" spans="2:11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</row>
    <row r="161" spans="2:11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</row>
    <row r="162" spans="2:11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</row>
    <row r="163" spans="2:11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</row>
    <row r="164" spans="2:11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</row>
    <row r="165" spans="2:11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</row>
    <row r="166" spans="2:11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</row>
    <row r="167" spans="2:11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</row>
    <row r="168" spans="2:11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</row>
    <row r="169" spans="2:11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</row>
    <row r="170" spans="2:11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</row>
    <row r="171" spans="2:11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</row>
    <row r="172" spans="2:11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</row>
    <row r="173" spans="2:11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</row>
    <row r="174" spans="2:11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</row>
    <row r="175" spans="2:11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</row>
    <row r="176" spans="2:11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</row>
    <row r="177" spans="2:11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</row>
    <row r="178" spans="2:11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</row>
    <row r="179" spans="2:11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</row>
    <row r="180" spans="2:11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</row>
    <row r="181" spans="2:11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</row>
    <row r="182" spans="2:11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</row>
    <row r="183" spans="2:11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</row>
    <row r="184" spans="2:11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</row>
    <row r="185" spans="2:11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</row>
    <row r="186" spans="2:11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</row>
    <row r="187" spans="2:11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</row>
    <row r="188" spans="2:11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</row>
    <row r="189" spans="2:11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</row>
    <row r="190" spans="2:11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</row>
    <row r="191" spans="2:11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</row>
    <row r="192" spans="2:11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</row>
    <row r="193" spans="2:11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</row>
    <row r="194" spans="2:11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</row>
    <row r="195" spans="2:11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</row>
    <row r="196" spans="2:11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</row>
    <row r="197" spans="2:11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</row>
    <row r="198" spans="2:11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</row>
    <row r="199" spans="2:11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</row>
    <row r="200" spans="2:11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</row>
    <row r="201" spans="2:11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</row>
    <row r="202" spans="2:11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</row>
    <row r="203" spans="2:11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</row>
    <row r="204" spans="2:11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</row>
    <row r="205" spans="2:11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</row>
    <row r="206" spans="2:11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</row>
    <row r="207" spans="2:11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</row>
    <row r="208" spans="2:11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</row>
    <row r="209" spans="2:11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</row>
    <row r="210" spans="2:11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</row>
    <row r="211" spans="2:11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</row>
    <row r="212" spans="2:11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</row>
    <row r="213" spans="2:11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</row>
    <row r="214" spans="2:11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</row>
    <row r="215" spans="2:11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</row>
    <row r="216" spans="2:11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</row>
    <row r="217" spans="2:11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</row>
    <row r="218" spans="2:11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</row>
    <row r="219" spans="2:11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</row>
    <row r="220" spans="2:11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</row>
    <row r="221" spans="2:11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</row>
    <row r="222" spans="2:11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</row>
    <row r="223" spans="2:11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</row>
    <row r="224" spans="2:11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</row>
    <row r="225" spans="2:11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</row>
    <row r="226" spans="2:11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</row>
    <row r="227" spans="2:11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</row>
    <row r="228" spans="2:11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</row>
    <row r="229" spans="2:11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</row>
    <row r="230" spans="2:11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</row>
    <row r="231" spans="2:11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</row>
    <row r="232" spans="2:11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</row>
    <row r="233" spans="2:11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</row>
    <row r="234" spans="2:11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</row>
    <row r="235" spans="2:11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</row>
    <row r="236" spans="2:11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</row>
    <row r="237" spans="2:11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</row>
    <row r="238" spans="2:11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</row>
    <row r="239" spans="2:11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</row>
    <row r="240" spans="2:11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</row>
    <row r="241" spans="2:11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</row>
    <row r="242" spans="2:11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</row>
    <row r="243" spans="2:11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</row>
    <row r="244" spans="2:11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</row>
    <row r="245" spans="2:11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</row>
    <row r="246" spans="2:11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</row>
    <row r="247" spans="2:11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</row>
    <row r="248" spans="2:11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</row>
    <row r="249" spans="2:11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</row>
    <row r="250" spans="2:11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</row>
    <row r="251" spans="2:11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</row>
    <row r="252" spans="2:11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</row>
    <row r="253" spans="2:11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</row>
    <row r="254" spans="2:11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</row>
    <row r="255" spans="2:11">
      <c r="B255" s="114"/>
      <c r="C255" s="115"/>
      <c r="D255" s="115"/>
      <c r="E255" s="115"/>
      <c r="F255" s="115"/>
      <c r="G255" s="115"/>
      <c r="H255" s="115"/>
      <c r="I255" s="115"/>
      <c r="J255" s="115"/>
      <c r="K255" s="115"/>
    </row>
    <row r="256" spans="2:11"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</row>
    <row r="257" spans="2:11"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</row>
    <row r="258" spans="2:11"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</row>
    <row r="259" spans="2:11">
      <c r="B259" s="114"/>
      <c r="C259" s="115"/>
      <c r="D259" s="115"/>
      <c r="E259" s="115"/>
      <c r="F259" s="115"/>
      <c r="G259" s="115"/>
      <c r="H259" s="115"/>
      <c r="I259" s="115"/>
      <c r="J259" s="115"/>
      <c r="K259" s="115"/>
    </row>
    <row r="260" spans="2:11"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</row>
    <row r="261" spans="2:11"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</row>
    <row r="262" spans="2:11"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</row>
    <row r="263" spans="2:11"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</row>
    <row r="264" spans="2:11"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</row>
    <row r="265" spans="2:11">
      <c r="B265" s="114"/>
      <c r="C265" s="115"/>
      <c r="D265" s="115"/>
      <c r="E265" s="115"/>
      <c r="F265" s="115"/>
      <c r="G265" s="115"/>
      <c r="H265" s="115"/>
      <c r="I265" s="115"/>
      <c r="J265" s="115"/>
      <c r="K265" s="115"/>
    </row>
    <row r="266" spans="2:11"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</row>
    <row r="267" spans="2:11">
      <c r="B267" s="114"/>
      <c r="C267" s="115"/>
      <c r="D267" s="115"/>
      <c r="E267" s="115"/>
      <c r="F267" s="115"/>
      <c r="G267" s="115"/>
      <c r="H267" s="115"/>
      <c r="I267" s="115"/>
      <c r="J267" s="115"/>
      <c r="K267" s="115"/>
    </row>
    <row r="268" spans="2:11"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</row>
    <row r="269" spans="2:11"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</row>
    <row r="270" spans="2:11"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</row>
    <row r="271" spans="2:11"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</row>
    <row r="272" spans="2:11"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</row>
    <row r="273" spans="2:11"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</row>
    <row r="274" spans="2:11"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</row>
    <row r="275" spans="2:11"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</row>
    <row r="276" spans="2:11"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</row>
    <row r="277" spans="2:11"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</row>
    <row r="278" spans="2:11"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</row>
    <row r="279" spans="2:11">
      <c r="B279" s="114"/>
      <c r="C279" s="115"/>
      <c r="D279" s="115"/>
      <c r="E279" s="115"/>
      <c r="F279" s="115"/>
      <c r="G279" s="115"/>
      <c r="H279" s="115"/>
      <c r="I279" s="115"/>
      <c r="J279" s="115"/>
      <c r="K279" s="115"/>
    </row>
    <row r="280" spans="2:11"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</row>
    <row r="281" spans="2:11"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</row>
    <row r="282" spans="2:11">
      <c r="B282" s="114"/>
      <c r="C282" s="115"/>
      <c r="D282" s="115"/>
      <c r="E282" s="115"/>
      <c r="F282" s="115"/>
      <c r="G282" s="115"/>
      <c r="H282" s="115"/>
      <c r="I282" s="115"/>
      <c r="J282" s="115"/>
      <c r="K282" s="115"/>
    </row>
    <row r="283" spans="2:11"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</row>
    <row r="284" spans="2:11"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</row>
    <row r="285" spans="2:11">
      <c r="B285" s="114"/>
      <c r="C285" s="115"/>
      <c r="D285" s="115"/>
      <c r="E285" s="115"/>
      <c r="F285" s="115"/>
      <c r="G285" s="115"/>
      <c r="H285" s="115"/>
      <c r="I285" s="115"/>
      <c r="J285" s="115"/>
      <c r="K285" s="115"/>
    </row>
    <row r="286" spans="2:11"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</row>
    <row r="287" spans="2:11">
      <c r="B287" s="114"/>
      <c r="C287" s="115"/>
      <c r="D287" s="115"/>
      <c r="E287" s="115"/>
      <c r="F287" s="115"/>
      <c r="G287" s="115"/>
      <c r="H287" s="115"/>
      <c r="I287" s="115"/>
      <c r="J287" s="115"/>
      <c r="K287" s="115"/>
    </row>
    <row r="288" spans="2:11">
      <c r="B288" s="114"/>
      <c r="C288" s="115"/>
      <c r="D288" s="115"/>
      <c r="E288" s="115"/>
      <c r="F288" s="115"/>
      <c r="G288" s="115"/>
      <c r="H288" s="115"/>
      <c r="I288" s="115"/>
      <c r="J288" s="115"/>
      <c r="K288" s="115"/>
    </row>
    <row r="289" spans="2:11">
      <c r="B289" s="114"/>
      <c r="C289" s="115"/>
      <c r="D289" s="115"/>
      <c r="E289" s="115"/>
      <c r="F289" s="115"/>
      <c r="G289" s="115"/>
      <c r="H289" s="115"/>
      <c r="I289" s="115"/>
      <c r="J289" s="115"/>
      <c r="K289" s="115"/>
    </row>
    <row r="290" spans="2:11">
      <c r="B290" s="114"/>
      <c r="C290" s="115"/>
      <c r="D290" s="115"/>
      <c r="E290" s="115"/>
      <c r="F290" s="115"/>
      <c r="G290" s="115"/>
      <c r="H290" s="115"/>
      <c r="I290" s="115"/>
      <c r="J290" s="115"/>
      <c r="K290" s="115"/>
    </row>
    <row r="291" spans="2:11"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</row>
    <row r="292" spans="2:11"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</row>
    <row r="293" spans="2:11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</row>
    <row r="294" spans="2:11"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</row>
    <row r="295" spans="2:11"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</row>
    <row r="296" spans="2:11"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</row>
    <row r="297" spans="2:11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</row>
    <row r="298" spans="2:11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</row>
    <row r="299" spans="2:11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</row>
    <row r="300" spans="2:11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</row>
    <row r="301" spans="2:11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</row>
    <row r="302" spans="2:11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</row>
    <row r="303" spans="2:11">
      <c r="B303" s="114"/>
      <c r="C303" s="115"/>
      <c r="D303" s="115"/>
      <c r="E303" s="115"/>
      <c r="F303" s="115"/>
      <c r="G303" s="115"/>
      <c r="H303" s="115"/>
      <c r="I303" s="115"/>
      <c r="J303" s="115"/>
      <c r="K303" s="115"/>
    </row>
    <row r="304" spans="2:11">
      <c r="B304" s="114"/>
      <c r="C304" s="115"/>
      <c r="D304" s="115"/>
      <c r="E304" s="115"/>
      <c r="F304" s="115"/>
      <c r="G304" s="115"/>
      <c r="H304" s="115"/>
      <c r="I304" s="115"/>
      <c r="J304" s="115"/>
      <c r="K304" s="115"/>
    </row>
    <row r="305" spans="2:11">
      <c r="B305" s="114"/>
      <c r="C305" s="115"/>
      <c r="D305" s="115"/>
      <c r="E305" s="115"/>
      <c r="F305" s="115"/>
      <c r="G305" s="115"/>
      <c r="H305" s="115"/>
      <c r="I305" s="115"/>
      <c r="J305" s="115"/>
      <c r="K305" s="115"/>
    </row>
    <row r="306" spans="2:11">
      <c r="B306" s="114"/>
      <c r="C306" s="115"/>
      <c r="D306" s="115"/>
      <c r="E306" s="115"/>
      <c r="F306" s="115"/>
      <c r="G306" s="115"/>
      <c r="H306" s="115"/>
      <c r="I306" s="115"/>
      <c r="J306" s="115"/>
      <c r="K306" s="115"/>
    </row>
    <row r="307" spans="2:11">
      <c r="B307" s="114"/>
      <c r="C307" s="115"/>
      <c r="D307" s="115"/>
      <c r="E307" s="115"/>
      <c r="F307" s="115"/>
      <c r="G307" s="115"/>
      <c r="H307" s="115"/>
      <c r="I307" s="115"/>
      <c r="J307" s="115"/>
      <c r="K307" s="115"/>
    </row>
    <row r="308" spans="2:11">
      <c r="B308" s="114"/>
      <c r="C308" s="115"/>
      <c r="D308" s="115"/>
      <c r="E308" s="115"/>
      <c r="F308" s="115"/>
      <c r="G308" s="115"/>
      <c r="H308" s="115"/>
      <c r="I308" s="115"/>
      <c r="J308" s="115"/>
      <c r="K308" s="115"/>
    </row>
    <row r="309" spans="2:11">
      <c r="B309" s="114"/>
      <c r="C309" s="115"/>
      <c r="D309" s="115"/>
      <c r="E309" s="115"/>
      <c r="F309" s="115"/>
      <c r="G309" s="115"/>
      <c r="H309" s="115"/>
      <c r="I309" s="115"/>
      <c r="J309" s="115"/>
      <c r="K309" s="115"/>
    </row>
    <row r="310" spans="2:11">
      <c r="B310" s="114"/>
      <c r="C310" s="115"/>
      <c r="D310" s="115"/>
      <c r="E310" s="115"/>
      <c r="F310" s="115"/>
      <c r="G310" s="115"/>
      <c r="H310" s="115"/>
      <c r="I310" s="115"/>
      <c r="J310" s="115"/>
      <c r="K310" s="115"/>
    </row>
    <row r="311" spans="2:11">
      <c r="B311" s="114"/>
      <c r="C311" s="115"/>
      <c r="D311" s="115"/>
      <c r="E311" s="115"/>
      <c r="F311" s="115"/>
      <c r="G311" s="115"/>
      <c r="H311" s="115"/>
      <c r="I311" s="115"/>
      <c r="J311" s="115"/>
      <c r="K311" s="115"/>
    </row>
    <row r="312" spans="2:11">
      <c r="B312" s="114"/>
      <c r="C312" s="115"/>
      <c r="D312" s="115"/>
      <c r="E312" s="115"/>
      <c r="F312" s="115"/>
      <c r="G312" s="115"/>
      <c r="H312" s="115"/>
      <c r="I312" s="115"/>
      <c r="J312" s="115"/>
      <c r="K312" s="115"/>
    </row>
    <row r="313" spans="2:11">
      <c r="B313" s="114"/>
      <c r="C313" s="115"/>
      <c r="D313" s="115"/>
      <c r="E313" s="115"/>
      <c r="F313" s="115"/>
      <c r="G313" s="115"/>
      <c r="H313" s="115"/>
      <c r="I313" s="115"/>
      <c r="J313" s="115"/>
      <c r="K313" s="115"/>
    </row>
    <row r="314" spans="2:11">
      <c r="B314" s="114"/>
      <c r="C314" s="115"/>
      <c r="D314" s="115"/>
      <c r="E314" s="115"/>
      <c r="F314" s="115"/>
      <c r="G314" s="115"/>
      <c r="H314" s="115"/>
      <c r="I314" s="115"/>
      <c r="J314" s="115"/>
      <c r="K314" s="115"/>
    </row>
    <row r="315" spans="2:11">
      <c r="B315" s="114"/>
      <c r="C315" s="115"/>
      <c r="D315" s="115"/>
      <c r="E315" s="115"/>
      <c r="F315" s="115"/>
      <c r="G315" s="115"/>
      <c r="H315" s="115"/>
      <c r="I315" s="115"/>
      <c r="J315" s="115"/>
      <c r="K315" s="115"/>
    </row>
    <row r="316" spans="2:11">
      <c r="B316" s="114"/>
      <c r="C316" s="115"/>
      <c r="D316" s="115"/>
      <c r="E316" s="115"/>
      <c r="F316" s="115"/>
      <c r="G316" s="115"/>
      <c r="H316" s="115"/>
      <c r="I316" s="115"/>
      <c r="J316" s="115"/>
      <c r="K316" s="115"/>
    </row>
    <row r="317" spans="2:11">
      <c r="B317" s="114"/>
      <c r="C317" s="115"/>
      <c r="D317" s="115"/>
      <c r="E317" s="115"/>
      <c r="F317" s="115"/>
      <c r="G317" s="115"/>
      <c r="H317" s="115"/>
      <c r="I317" s="115"/>
      <c r="J317" s="115"/>
      <c r="K317" s="115"/>
    </row>
    <row r="318" spans="2:11">
      <c r="B318" s="114"/>
      <c r="C318" s="115"/>
      <c r="D318" s="115"/>
      <c r="E318" s="115"/>
      <c r="F318" s="115"/>
      <c r="G318" s="115"/>
      <c r="H318" s="115"/>
      <c r="I318" s="115"/>
      <c r="J318" s="115"/>
      <c r="K318" s="115"/>
    </row>
    <row r="319" spans="2:11">
      <c r="B319" s="114"/>
      <c r="C319" s="115"/>
      <c r="D319" s="115"/>
      <c r="E319" s="115"/>
      <c r="F319" s="115"/>
      <c r="G319" s="115"/>
      <c r="H319" s="115"/>
      <c r="I319" s="115"/>
      <c r="J319" s="115"/>
      <c r="K319" s="115"/>
    </row>
    <row r="320" spans="2:11">
      <c r="B320" s="114"/>
      <c r="C320" s="115"/>
      <c r="D320" s="115"/>
      <c r="E320" s="115"/>
      <c r="F320" s="115"/>
      <c r="G320" s="115"/>
      <c r="H320" s="115"/>
      <c r="I320" s="115"/>
      <c r="J320" s="115"/>
      <c r="K320" s="115"/>
    </row>
    <row r="321" spans="2:11">
      <c r="B321" s="114"/>
      <c r="C321" s="115"/>
      <c r="D321" s="115"/>
      <c r="E321" s="115"/>
      <c r="F321" s="115"/>
      <c r="G321" s="115"/>
      <c r="H321" s="115"/>
      <c r="I321" s="115"/>
      <c r="J321" s="115"/>
      <c r="K321" s="115"/>
    </row>
    <row r="322" spans="2:11">
      <c r="B322" s="114"/>
      <c r="C322" s="115"/>
      <c r="D322" s="115"/>
      <c r="E322" s="115"/>
      <c r="F322" s="115"/>
      <c r="G322" s="115"/>
      <c r="H322" s="115"/>
      <c r="I322" s="115"/>
      <c r="J322" s="115"/>
      <c r="K322" s="115"/>
    </row>
    <row r="323" spans="2:11">
      <c r="B323" s="114"/>
      <c r="C323" s="115"/>
      <c r="D323" s="115"/>
      <c r="E323" s="115"/>
      <c r="F323" s="115"/>
      <c r="G323" s="115"/>
      <c r="H323" s="115"/>
      <c r="I323" s="115"/>
      <c r="J323" s="115"/>
      <c r="K323" s="115"/>
    </row>
    <row r="324" spans="2:11">
      <c r="B324" s="114"/>
      <c r="C324" s="115"/>
      <c r="D324" s="115"/>
      <c r="E324" s="115"/>
      <c r="F324" s="115"/>
      <c r="G324" s="115"/>
      <c r="H324" s="115"/>
      <c r="I324" s="115"/>
      <c r="J324" s="115"/>
      <c r="K324" s="115"/>
    </row>
    <row r="325" spans="2:11">
      <c r="B325" s="114"/>
      <c r="C325" s="115"/>
      <c r="D325" s="115"/>
      <c r="E325" s="115"/>
      <c r="F325" s="115"/>
      <c r="G325" s="115"/>
      <c r="H325" s="115"/>
      <c r="I325" s="115"/>
      <c r="J325" s="115"/>
      <c r="K325" s="115"/>
    </row>
    <row r="326" spans="2:11">
      <c r="B326" s="114"/>
      <c r="C326" s="115"/>
      <c r="D326" s="115"/>
      <c r="E326" s="115"/>
      <c r="F326" s="115"/>
      <c r="G326" s="115"/>
      <c r="H326" s="115"/>
      <c r="I326" s="115"/>
      <c r="J326" s="115"/>
      <c r="K326" s="115"/>
    </row>
    <row r="327" spans="2:11">
      <c r="B327" s="114"/>
      <c r="C327" s="115"/>
      <c r="D327" s="115"/>
      <c r="E327" s="115"/>
      <c r="F327" s="115"/>
      <c r="G327" s="115"/>
      <c r="H327" s="115"/>
      <c r="I327" s="115"/>
      <c r="J327" s="115"/>
      <c r="K327" s="115"/>
    </row>
    <row r="328" spans="2:11">
      <c r="B328" s="114"/>
      <c r="C328" s="115"/>
      <c r="D328" s="115"/>
      <c r="E328" s="115"/>
      <c r="F328" s="115"/>
      <c r="G328" s="115"/>
      <c r="H328" s="115"/>
      <c r="I328" s="115"/>
      <c r="J328" s="115"/>
      <c r="K328" s="115"/>
    </row>
    <row r="329" spans="2:11">
      <c r="B329" s="114"/>
      <c r="C329" s="115"/>
      <c r="D329" s="115"/>
      <c r="E329" s="115"/>
      <c r="F329" s="115"/>
      <c r="G329" s="115"/>
      <c r="H329" s="115"/>
      <c r="I329" s="115"/>
      <c r="J329" s="115"/>
      <c r="K329" s="115"/>
    </row>
    <row r="330" spans="2:11">
      <c r="B330" s="114"/>
      <c r="C330" s="115"/>
      <c r="D330" s="115"/>
      <c r="E330" s="115"/>
      <c r="F330" s="115"/>
      <c r="G330" s="115"/>
      <c r="H330" s="115"/>
      <c r="I330" s="115"/>
      <c r="J330" s="115"/>
      <c r="K330" s="115"/>
    </row>
    <row r="331" spans="2:11">
      <c r="B331" s="114"/>
      <c r="C331" s="115"/>
      <c r="D331" s="115"/>
      <c r="E331" s="115"/>
      <c r="F331" s="115"/>
      <c r="G331" s="115"/>
      <c r="H331" s="115"/>
      <c r="I331" s="115"/>
      <c r="J331" s="115"/>
      <c r="K331" s="115"/>
    </row>
    <row r="332" spans="2:11">
      <c r="B332" s="114"/>
      <c r="C332" s="115"/>
      <c r="D332" s="115"/>
      <c r="E332" s="115"/>
      <c r="F332" s="115"/>
      <c r="G332" s="115"/>
      <c r="H332" s="115"/>
      <c r="I332" s="115"/>
      <c r="J332" s="115"/>
      <c r="K332" s="115"/>
    </row>
    <row r="333" spans="2:11">
      <c r="B333" s="114"/>
      <c r="C333" s="115"/>
      <c r="D333" s="115"/>
      <c r="E333" s="115"/>
      <c r="F333" s="115"/>
      <c r="G333" s="115"/>
      <c r="H333" s="115"/>
      <c r="I333" s="115"/>
      <c r="J333" s="115"/>
      <c r="K333" s="115"/>
    </row>
    <row r="334" spans="2:11">
      <c r="B334" s="114"/>
      <c r="C334" s="115"/>
      <c r="D334" s="115"/>
      <c r="E334" s="115"/>
      <c r="F334" s="115"/>
      <c r="G334" s="115"/>
      <c r="H334" s="115"/>
      <c r="I334" s="115"/>
      <c r="J334" s="115"/>
      <c r="K334" s="115"/>
    </row>
    <row r="335" spans="2:11">
      <c r="B335" s="114"/>
      <c r="C335" s="115"/>
      <c r="D335" s="115"/>
      <c r="E335" s="115"/>
      <c r="F335" s="115"/>
      <c r="G335" s="115"/>
      <c r="H335" s="115"/>
      <c r="I335" s="115"/>
      <c r="J335" s="115"/>
      <c r="K335" s="115"/>
    </row>
    <row r="336" spans="2:11">
      <c r="B336" s="114"/>
      <c r="C336" s="115"/>
      <c r="D336" s="115"/>
      <c r="E336" s="115"/>
      <c r="F336" s="115"/>
      <c r="G336" s="115"/>
      <c r="H336" s="115"/>
      <c r="I336" s="115"/>
      <c r="J336" s="115"/>
      <c r="K336" s="115"/>
    </row>
    <row r="337" spans="2:11">
      <c r="B337" s="114"/>
      <c r="C337" s="115"/>
      <c r="D337" s="115"/>
      <c r="E337" s="115"/>
      <c r="F337" s="115"/>
      <c r="G337" s="115"/>
      <c r="H337" s="115"/>
      <c r="I337" s="115"/>
      <c r="J337" s="115"/>
      <c r="K337" s="115"/>
    </row>
    <row r="338" spans="2:11">
      <c r="B338" s="114"/>
      <c r="C338" s="115"/>
      <c r="D338" s="115"/>
      <c r="E338" s="115"/>
      <c r="F338" s="115"/>
      <c r="G338" s="115"/>
      <c r="H338" s="115"/>
      <c r="I338" s="115"/>
      <c r="J338" s="115"/>
      <c r="K338" s="115"/>
    </row>
    <row r="339" spans="2:11">
      <c r="B339" s="114"/>
      <c r="C339" s="115"/>
      <c r="D339" s="115"/>
      <c r="E339" s="115"/>
      <c r="F339" s="115"/>
      <c r="G339" s="115"/>
      <c r="H339" s="115"/>
      <c r="I339" s="115"/>
      <c r="J339" s="115"/>
      <c r="K339" s="115"/>
    </row>
    <row r="340" spans="2:11">
      <c r="B340" s="114"/>
      <c r="C340" s="115"/>
      <c r="D340" s="115"/>
      <c r="E340" s="115"/>
      <c r="F340" s="115"/>
      <c r="G340" s="115"/>
      <c r="H340" s="115"/>
      <c r="I340" s="115"/>
      <c r="J340" s="115"/>
      <c r="K340" s="115"/>
    </row>
    <row r="341" spans="2:11">
      <c r="B341" s="114"/>
      <c r="C341" s="115"/>
      <c r="D341" s="115"/>
      <c r="E341" s="115"/>
      <c r="F341" s="115"/>
      <c r="G341" s="115"/>
      <c r="H341" s="115"/>
      <c r="I341" s="115"/>
      <c r="J341" s="115"/>
      <c r="K341" s="115"/>
    </row>
    <row r="342" spans="2:11">
      <c r="B342" s="114"/>
      <c r="C342" s="115"/>
      <c r="D342" s="115"/>
      <c r="E342" s="115"/>
      <c r="F342" s="115"/>
      <c r="G342" s="115"/>
      <c r="H342" s="115"/>
      <c r="I342" s="115"/>
      <c r="J342" s="115"/>
      <c r="K342" s="115"/>
    </row>
    <row r="343" spans="2:11">
      <c r="B343" s="114"/>
      <c r="C343" s="115"/>
      <c r="D343" s="115"/>
      <c r="E343" s="115"/>
      <c r="F343" s="115"/>
      <c r="G343" s="115"/>
      <c r="H343" s="115"/>
      <c r="I343" s="115"/>
      <c r="J343" s="115"/>
      <c r="K343" s="115"/>
    </row>
    <row r="344" spans="2:11">
      <c r="B344" s="114"/>
      <c r="C344" s="115"/>
      <c r="D344" s="115"/>
      <c r="E344" s="115"/>
      <c r="F344" s="115"/>
      <c r="G344" s="115"/>
      <c r="H344" s="115"/>
      <c r="I344" s="115"/>
      <c r="J344" s="115"/>
      <c r="K344" s="115"/>
    </row>
    <row r="345" spans="2:11">
      <c r="B345" s="114"/>
      <c r="C345" s="115"/>
      <c r="D345" s="115"/>
      <c r="E345" s="115"/>
      <c r="F345" s="115"/>
      <c r="G345" s="115"/>
      <c r="H345" s="115"/>
      <c r="I345" s="115"/>
      <c r="J345" s="115"/>
      <c r="K345" s="115"/>
    </row>
    <row r="346" spans="2:11">
      <c r="B346" s="114"/>
      <c r="C346" s="115"/>
      <c r="D346" s="115"/>
      <c r="E346" s="115"/>
      <c r="F346" s="115"/>
      <c r="G346" s="115"/>
      <c r="H346" s="115"/>
      <c r="I346" s="115"/>
      <c r="J346" s="115"/>
      <c r="K346" s="115"/>
    </row>
    <row r="347" spans="2:11">
      <c r="B347" s="114"/>
      <c r="C347" s="115"/>
      <c r="D347" s="115"/>
      <c r="E347" s="115"/>
      <c r="F347" s="115"/>
      <c r="G347" s="115"/>
      <c r="H347" s="115"/>
      <c r="I347" s="115"/>
      <c r="J347" s="115"/>
      <c r="K347" s="115"/>
    </row>
    <row r="348" spans="2:11">
      <c r="B348" s="114"/>
      <c r="C348" s="115"/>
      <c r="D348" s="115"/>
      <c r="E348" s="115"/>
      <c r="F348" s="115"/>
      <c r="G348" s="115"/>
      <c r="H348" s="115"/>
      <c r="I348" s="115"/>
      <c r="J348" s="115"/>
      <c r="K348" s="115"/>
    </row>
    <row r="349" spans="2:11">
      <c r="B349" s="114"/>
      <c r="C349" s="115"/>
      <c r="D349" s="115"/>
      <c r="E349" s="115"/>
      <c r="F349" s="115"/>
      <c r="G349" s="115"/>
      <c r="H349" s="115"/>
      <c r="I349" s="115"/>
      <c r="J349" s="115"/>
      <c r="K349" s="115"/>
    </row>
    <row r="350" spans="2:11">
      <c r="B350" s="114"/>
      <c r="C350" s="115"/>
      <c r="D350" s="115"/>
      <c r="E350" s="115"/>
      <c r="F350" s="115"/>
      <c r="G350" s="115"/>
      <c r="H350" s="115"/>
      <c r="I350" s="115"/>
      <c r="J350" s="115"/>
      <c r="K350" s="115"/>
    </row>
    <row r="351" spans="2:11">
      <c r="B351" s="114"/>
      <c r="C351" s="115"/>
      <c r="D351" s="115"/>
      <c r="E351" s="115"/>
      <c r="F351" s="115"/>
      <c r="G351" s="115"/>
      <c r="H351" s="115"/>
      <c r="I351" s="115"/>
      <c r="J351" s="115"/>
      <c r="K351" s="115"/>
    </row>
    <row r="352" spans="2:11">
      <c r="B352" s="114"/>
      <c r="C352" s="115"/>
      <c r="D352" s="115"/>
      <c r="E352" s="115"/>
      <c r="F352" s="115"/>
      <c r="G352" s="115"/>
      <c r="H352" s="115"/>
      <c r="I352" s="115"/>
      <c r="J352" s="115"/>
      <c r="K352" s="115"/>
    </row>
    <row r="353" spans="2:11">
      <c r="B353" s="114"/>
      <c r="C353" s="115"/>
      <c r="D353" s="115"/>
      <c r="E353" s="115"/>
      <c r="F353" s="115"/>
      <c r="G353" s="115"/>
      <c r="H353" s="115"/>
      <c r="I353" s="115"/>
      <c r="J353" s="115"/>
      <c r="K353" s="115"/>
    </row>
    <row r="354" spans="2:11">
      <c r="B354" s="114"/>
      <c r="C354" s="115"/>
      <c r="D354" s="115"/>
      <c r="E354" s="115"/>
      <c r="F354" s="115"/>
      <c r="G354" s="115"/>
      <c r="H354" s="115"/>
      <c r="I354" s="115"/>
      <c r="J354" s="115"/>
      <c r="K354" s="115"/>
    </row>
    <row r="355" spans="2:11">
      <c r="B355" s="114"/>
      <c r="C355" s="115"/>
      <c r="D355" s="115"/>
      <c r="E355" s="115"/>
      <c r="F355" s="115"/>
      <c r="G355" s="115"/>
      <c r="H355" s="115"/>
      <c r="I355" s="115"/>
      <c r="J355" s="115"/>
      <c r="K355" s="115"/>
    </row>
    <row r="356" spans="2:11">
      <c r="B356" s="114"/>
      <c r="C356" s="115"/>
      <c r="D356" s="115"/>
      <c r="E356" s="115"/>
      <c r="F356" s="115"/>
      <c r="G356" s="115"/>
      <c r="H356" s="115"/>
      <c r="I356" s="115"/>
      <c r="J356" s="115"/>
      <c r="K356" s="115"/>
    </row>
    <row r="357" spans="2:11">
      <c r="B357" s="114"/>
      <c r="C357" s="115"/>
      <c r="D357" s="115"/>
      <c r="E357" s="115"/>
      <c r="F357" s="115"/>
      <c r="G357" s="115"/>
      <c r="H357" s="115"/>
      <c r="I357" s="115"/>
      <c r="J357" s="115"/>
      <c r="K357" s="115"/>
    </row>
    <row r="358" spans="2:11">
      <c r="B358" s="114"/>
      <c r="C358" s="115"/>
      <c r="D358" s="115"/>
      <c r="E358" s="115"/>
      <c r="F358" s="115"/>
      <c r="G358" s="115"/>
      <c r="H358" s="115"/>
      <c r="I358" s="115"/>
      <c r="J358" s="115"/>
      <c r="K358" s="115"/>
    </row>
    <row r="359" spans="2:11">
      <c r="B359" s="114"/>
      <c r="C359" s="115"/>
      <c r="D359" s="115"/>
      <c r="E359" s="115"/>
      <c r="F359" s="115"/>
      <c r="G359" s="115"/>
      <c r="H359" s="115"/>
      <c r="I359" s="115"/>
      <c r="J359" s="115"/>
      <c r="K359" s="115"/>
    </row>
    <row r="360" spans="2:11">
      <c r="B360" s="114"/>
      <c r="C360" s="115"/>
      <c r="D360" s="115"/>
      <c r="E360" s="115"/>
      <c r="F360" s="115"/>
      <c r="G360" s="115"/>
      <c r="H360" s="115"/>
      <c r="I360" s="115"/>
      <c r="J360" s="115"/>
      <c r="K360" s="115"/>
    </row>
    <row r="361" spans="2:11">
      <c r="B361" s="114"/>
      <c r="C361" s="115"/>
      <c r="D361" s="115"/>
      <c r="E361" s="115"/>
      <c r="F361" s="115"/>
      <c r="G361" s="115"/>
      <c r="H361" s="115"/>
      <c r="I361" s="115"/>
      <c r="J361" s="115"/>
      <c r="K361" s="115"/>
    </row>
    <row r="362" spans="2:11">
      <c r="B362" s="114"/>
      <c r="C362" s="115"/>
      <c r="D362" s="115"/>
      <c r="E362" s="115"/>
      <c r="F362" s="115"/>
      <c r="G362" s="115"/>
      <c r="H362" s="115"/>
      <c r="I362" s="115"/>
      <c r="J362" s="115"/>
      <c r="K362" s="115"/>
    </row>
    <row r="363" spans="2:11">
      <c r="B363" s="114"/>
      <c r="C363" s="115"/>
      <c r="D363" s="115"/>
      <c r="E363" s="115"/>
      <c r="F363" s="115"/>
      <c r="G363" s="115"/>
      <c r="H363" s="115"/>
      <c r="I363" s="115"/>
      <c r="J363" s="115"/>
      <c r="K363" s="115"/>
    </row>
    <row r="364" spans="2:11">
      <c r="B364" s="114"/>
      <c r="C364" s="115"/>
      <c r="D364" s="115"/>
      <c r="E364" s="115"/>
      <c r="F364" s="115"/>
      <c r="G364" s="115"/>
      <c r="H364" s="115"/>
      <c r="I364" s="115"/>
      <c r="J364" s="115"/>
      <c r="K364" s="115"/>
    </row>
    <row r="365" spans="2:11">
      <c r="B365" s="114"/>
      <c r="C365" s="115"/>
      <c r="D365" s="115"/>
      <c r="E365" s="115"/>
      <c r="F365" s="115"/>
      <c r="G365" s="115"/>
      <c r="H365" s="115"/>
      <c r="I365" s="115"/>
      <c r="J365" s="115"/>
      <c r="K365" s="115"/>
    </row>
    <row r="366" spans="2:11">
      <c r="B366" s="114"/>
      <c r="C366" s="115"/>
      <c r="D366" s="115"/>
      <c r="E366" s="115"/>
      <c r="F366" s="115"/>
      <c r="G366" s="115"/>
      <c r="H366" s="115"/>
      <c r="I366" s="115"/>
      <c r="J366" s="115"/>
      <c r="K366" s="115"/>
    </row>
    <row r="367" spans="2:11">
      <c r="B367" s="114"/>
      <c r="C367" s="115"/>
      <c r="D367" s="115"/>
      <c r="E367" s="115"/>
      <c r="F367" s="115"/>
      <c r="G367" s="115"/>
      <c r="H367" s="115"/>
      <c r="I367" s="115"/>
      <c r="J367" s="115"/>
      <c r="K367" s="115"/>
    </row>
    <row r="368" spans="2:11">
      <c r="B368" s="114"/>
      <c r="C368" s="115"/>
      <c r="D368" s="115"/>
      <c r="E368" s="115"/>
      <c r="F368" s="115"/>
      <c r="G368" s="115"/>
      <c r="H368" s="115"/>
      <c r="I368" s="115"/>
      <c r="J368" s="115"/>
      <c r="K368" s="115"/>
    </row>
    <row r="369" spans="2:11">
      <c r="B369" s="114"/>
      <c r="C369" s="115"/>
      <c r="D369" s="115"/>
      <c r="E369" s="115"/>
      <c r="F369" s="115"/>
      <c r="G369" s="115"/>
      <c r="H369" s="115"/>
      <c r="I369" s="115"/>
      <c r="J369" s="115"/>
      <c r="K369" s="115"/>
    </row>
    <row r="370" spans="2:11">
      <c r="B370" s="114"/>
      <c r="C370" s="115"/>
      <c r="D370" s="115"/>
      <c r="E370" s="115"/>
      <c r="F370" s="115"/>
      <c r="G370" s="115"/>
      <c r="H370" s="115"/>
      <c r="I370" s="115"/>
      <c r="J370" s="115"/>
      <c r="K370" s="115"/>
    </row>
    <row r="371" spans="2:11">
      <c r="B371" s="114"/>
      <c r="C371" s="115"/>
      <c r="D371" s="115"/>
      <c r="E371" s="115"/>
      <c r="F371" s="115"/>
      <c r="G371" s="115"/>
      <c r="H371" s="115"/>
      <c r="I371" s="115"/>
      <c r="J371" s="115"/>
      <c r="K371" s="115"/>
    </row>
    <row r="372" spans="2:11">
      <c r="B372" s="114"/>
      <c r="C372" s="115"/>
      <c r="D372" s="115"/>
      <c r="E372" s="115"/>
      <c r="F372" s="115"/>
      <c r="G372" s="115"/>
      <c r="H372" s="115"/>
      <c r="I372" s="115"/>
      <c r="J372" s="115"/>
      <c r="K372" s="115"/>
    </row>
    <row r="373" spans="2:11">
      <c r="B373" s="114"/>
      <c r="C373" s="115"/>
      <c r="D373" s="115"/>
      <c r="E373" s="115"/>
      <c r="F373" s="115"/>
      <c r="G373" s="115"/>
      <c r="H373" s="115"/>
      <c r="I373" s="115"/>
      <c r="J373" s="115"/>
      <c r="K373" s="115"/>
    </row>
    <row r="374" spans="2:11">
      <c r="B374" s="114"/>
      <c r="C374" s="115"/>
      <c r="D374" s="115"/>
      <c r="E374" s="115"/>
      <c r="F374" s="115"/>
      <c r="G374" s="115"/>
      <c r="H374" s="115"/>
      <c r="I374" s="115"/>
      <c r="J374" s="115"/>
      <c r="K374" s="115"/>
    </row>
    <row r="375" spans="2:11">
      <c r="B375" s="114"/>
      <c r="C375" s="115"/>
      <c r="D375" s="115"/>
      <c r="E375" s="115"/>
      <c r="F375" s="115"/>
      <c r="G375" s="115"/>
      <c r="H375" s="115"/>
      <c r="I375" s="115"/>
      <c r="J375" s="115"/>
      <c r="K375" s="115"/>
    </row>
    <row r="376" spans="2:11">
      <c r="B376" s="114"/>
      <c r="C376" s="115"/>
      <c r="D376" s="115"/>
      <c r="E376" s="115"/>
      <c r="F376" s="115"/>
      <c r="G376" s="115"/>
      <c r="H376" s="115"/>
      <c r="I376" s="115"/>
      <c r="J376" s="115"/>
      <c r="K376" s="115"/>
    </row>
    <row r="377" spans="2:11">
      <c r="B377" s="114"/>
      <c r="C377" s="115"/>
      <c r="D377" s="115"/>
      <c r="E377" s="115"/>
      <c r="F377" s="115"/>
      <c r="G377" s="115"/>
      <c r="H377" s="115"/>
      <c r="I377" s="115"/>
      <c r="J377" s="115"/>
      <c r="K377" s="115"/>
    </row>
    <row r="378" spans="2:11">
      <c r="B378" s="114"/>
      <c r="C378" s="115"/>
      <c r="D378" s="115"/>
      <c r="E378" s="115"/>
      <c r="F378" s="115"/>
      <c r="G378" s="115"/>
      <c r="H378" s="115"/>
      <c r="I378" s="115"/>
      <c r="J378" s="115"/>
      <c r="K378" s="115"/>
    </row>
    <row r="379" spans="2:11">
      <c r="B379" s="114"/>
      <c r="C379" s="115"/>
      <c r="D379" s="115"/>
      <c r="E379" s="115"/>
      <c r="F379" s="115"/>
      <c r="G379" s="115"/>
      <c r="H379" s="115"/>
      <c r="I379" s="115"/>
      <c r="J379" s="115"/>
      <c r="K379" s="115"/>
    </row>
    <row r="380" spans="2:11">
      <c r="B380" s="114"/>
      <c r="C380" s="115"/>
      <c r="D380" s="115"/>
      <c r="E380" s="115"/>
      <c r="F380" s="115"/>
      <c r="G380" s="115"/>
      <c r="H380" s="115"/>
      <c r="I380" s="115"/>
      <c r="J380" s="115"/>
      <c r="K380" s="115"/>
    </row>
    <row r="381" spans="2:11">
      <c r="B381" s="114"/>
      <c r="C381" s="115"/>
      <c r="D381" s="115"/>
      <c r="E381" s="115"/>
      <c r="F381" s="115"/>
      <c r="G381" s="115"/>
      <c r="H381" s="115"/>
      <c r="I381" s="115"/>
      <c r="J381" s="115"/>
      <c r="K381" s="115"/>
    </row>
    <row r="382" spans="2:11">
      <c r="B382" s="114"/>
      <c r="C382" s="115"/>
      <c r="D382" s="115"/>
      <c r="E382" s="115"/>
      <c r="F382" s="115"/>
      <c r="G382" s="115"/>
      <c r="H382" s="115"/>
      <c r="I382" s="115"/>
      <c r="J382" s="115"/>
      <c r="K382" s="115"/>
    </row>
    <row r="383" spans="2:11">
      <c r="B383" s="114"/>
      <c r="C383" s="115"/>
      <c r="D383" s="115"/>
      <c r="E383" s="115"/>
      <c r="F383" s="115"/>
      <c r="G383" s="115"/>
      <c r="H383" s="115"/>
      <c r="I383" s="115"/>
      <c r="J383" s="115"/>
      <c r="K383" s="115"/>
    </row>
    <row r="384" spans="2:11">
      <c r="B384" s="114"/>
      <c r="C384" s="115"/>
      <c r="D384" s="115"/>
      <c r="E384" s="115"/>
      <c r="F384" s="115"/>
      <c r="G384" s="115"/>
      <c r="H384" s="115"/>
      <c r="I384" s="115"/>
      <c r="J384" s="115"/>
      <c r="K384" s="115"/>
    </row>
    <row r="385" spans="2:11">
      <c r="B385" s="114"/>
      <c r="C385" s="115"/>
      <c r="D385" s="115"/>
      <c r="E385" s="115"/>
      <c r="F385" s="115"/>
      <c r="G385" s="115"/>
      <c r="H385" s="115"/>
      <c r="I385" s="115"/>
      <c r="J385" s="115"/>
      <c r="K385" s="115"/>
    </row>
    <row r="386" spans="2:11">
      <c r="B386" s="114"/>
      <c r="C386" s="115"/>
      <c r="D386" s="115"/>
      <c r="E386" s="115"/>
      <c r="F386" s="115"/>
      <c r="G386" s="115"/>
      <c r="H386" s="115"/>
      <c r="I386" s="115"/>
      <c r="J386" s="115"/>
      <c r="K386" s="115"/>
    </row>
    <row r="387" spans="2:11">
      <c r="B387" s="114"/>
      <c r="C387" s="115"/>
      <c r="D387" s="115"/>
      <c r="E387" s="115"/>
      <c r="F387" s="115"/>
      <c r="G387" s="115"/>
      <c r="H387" s="115"/>
      <c r="I387" s="115"/>
      <c r="J387" s="115"/>
      <c r="K387" s="115"/>
    </row>
    <row r="388" spans="2:11">
      <c r="B388" s="114"/>
      <c r="C388" s="115"/>
      <c r="D388" s="115"/>
      <c r="E388" s="115"/>
      <c r="F388" s="115"/>
      <c r="G388" s="115"/>
      <c r="H388" s="115"/>
      <c r="I388" s="115"/>
      <c r="J388" s="115"/>
      <c r="K388" s="115"/>
    </row>
    <row r="389" spans="2:11">
      <c r="B389" s="114"/>
      <c r="C389" s="115"/>
      <c r="D389" s="115"/>
      <c r="E389" s="115"/>
      <c r="F389" s="115"/>
      <c r="G389" s="115"/>
      <c r="H389" s="115"/>
      <c r="I389" s="115"/>
      <c r="J389" s="115"/>
      <c r="K389" s="115"/>
    </row>
    <row r="390" spans="2:11"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</row>
    <row r="391" spans="2:11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</row>
    <row r="392" spans="2:11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</row>
    <row r="393" spans="2:11"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</row>
    <row r="394" spans="2:11">
      <c r="B394" s="114"/>
      <c r="C394" s="115"/>
      <c r="D394" s="115"/>
      <c r="E394" s="115"/>
      <c r="F394" s="115"/>
      <c r="G394" s="115"/>
      <c r="H394" s="115"/>
      <c r="I394" s="115"/>
      <c r="J394" s="115"/>
      <c r="K394" s="115"/>
    </row>
    <row r="395" spans="2:11">
      <c r="B395" s="114"/>
      <c r="C395" s="115"/>
      <c r="D395" s="115"/>
      <c r="E395" s="115"/>
      <c r="F395" s="115"/>
      <c r="G395" s="115"/>
      <c r="H395" s="115"/>
      <c r="I395" s="115"/>
      <c r="J395" s="115"/>
      <c r="K395" s="115"/>
    </row>
    <row r="396" spans="2:11">
      <c r="B396" s="114"/>
      <c r="C396" s="115"/>
      <c r="D396" s="115"/>
      <c r="E396" s="115"/>
      <c r="F396" s="115"/>
      <c r="G396" s="115"/>
      <c r="H396" s="115"/>
      <c r="I396" s="115"/>
      <c r="J396" s="115"/>
      <c r="K396" s="115"/>
    </row>
    <row r="397" spans="2:11">
      <c r="B397" s="114"/>
      <c r="C397" s="115"/>
      <c r="D397" s="115"/>
      <c r="E397" s="115"/>
      <c r="F397" s="115"/>
      <c r="G397" s="115"/>
      <c r="H397" s="115"/>
      <c r="I397" s="115"/>
      <c r="J397" s="115"/>
      <c r="K397" s="115"/>
    </row>
    <row r="398" spans="2:11">
      <c r="B398" s="114"/>
      <c r="C398" s="115"/>
      <c r="D398" s="115"/>
      <c r="E398" s="115"/>
      <c r="F398" s="115"/>
      <c r="G398" s="115"/>
      <c r="H398" s="115"/>
      <c r="I398" s="115"/>
      <c r="J398" s="115"/>
      <c r="K398" s="115"/>
    </row>
    <row r="399" spans="2:11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</row>
    <row r="400" spans="2:11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</row>
    <row r="401" spans="2:11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</row>
    <row r="402" spans="2:11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</row>
    <row r="403" spans="2:11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</row>
    <row r="404" spans="2:11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</row>
    <row r="405" spans="2:11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</row>
    <row r="406" spans="2:11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</row>
    <row r="407" spans="2:11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</row>
    <row r="408" spans="2:11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</row>
    <row r="409" spans="2:11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</row>
    <row r="410" spans="2:11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</row>
    <row r="411" spans="2:11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</row>
    <row r="412" spans="2:11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</row>
    <row r="413" spans="2:11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</row>
    <row r="414" spans="2:11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</row>
    <row r="415" spans="2:11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</row>
    <row r="416" spans="2:11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</row>
    <row r="417" spans="2:11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</row>
    <row r="418" spans="2:11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</row>
    <row r="419" spans="2:11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</row>
    <row r="420" spans="2:11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</row>
    <row r="421" spans="2:11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</row>
    <row r="422" spans="2:11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</row>
    <row r="423" spans="2:11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</row>
    <row r="424" spans="2:11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</row>
    <row r="425" spans="2:11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</row>
    <row r="426" spans="2:11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</row>
    <row r="427" spans="2:11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</row>
    <row r="428" spans="2:11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</row>
    <row r="429" spans="2:11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</row>
    <row r="430" spans="2:11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</row>
    <row r="431" spans="2:11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</row>
    <row r="432" spans="2:11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</row>
    <row r="433" spans="2:11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</row>
    <row r="434" spans="2:11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</row>
    <row r="435" spans="2:11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</row>
    <row r="436" spans="2:11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</row>
    <row r="437" spans="2:11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</row>
    <row r="438" spans="2:11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</row>
    <row r="439" spans="2:11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</row>
    <row r="440" spans="2:11"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</row>
    <row r="441" spans="2:11">
      <c r="B441" s="114"/>
      <c r="C441" s="115"/>
      <c r="D441" s="115"/>
      <c r="E441" s="115"/>
      <c r="F441" s="115"/>
      <c r="G441" s="115"/>
      <c r="H441" s="115"/>
      <c r="I441" s="115"/>
      <c r="J441" s="115"/>
      <c r="K441" s="115"/>
    </row>
    <row r="442" spans="2:11">
      <c r="B442" s="114"/>
      <c r="C442" s="115"/>
      <c r="D442" s="115"/>
      <c r="E442" s="115"/>
      <c r="F442" s="115"/>
      <c r="G442" s="115"/>
      <c r="H442" s="115"/>
      <c r="I442" s="115"/>
      <c r="J442" s="115"/>
      <c r="K442" s="115"/>
    </row>
    <row r="443" spans="2:11"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</row>
    <row r="444" spans="2:11"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</row>
    <row r="445" spans="2:11"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</row>
    <row r="446" spans="2:11"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</row>
    <row r="447" spans="2:11">
      <c r="B447" s="114"/>
      <c r="C447" s="115"/>
      <c r="D447" s="115"/>
      <c r="E447" s="115"/>
      <c r="F447" s="115"/>
      <c r="G447" s="115"/>
      <c r="H447" s="115"/>
      <c r="I447" s="115"/>
      <c r="J447" s="115"/>
      <c r="K447" s="115"/>
    </row>
    <row r="448" spans="2:11">
      <c r="B448" s="114"/>
      <c r="C448" s="115"/>
      <c r="D448" s="115"/>
      <c r="E448" s="115"/>
      <c r="F448" s="115"/>
      <c r="G448" s="115"/>
      <c r="H448" s="115"/>
      <c r="I448" s="115"/>
      <c r="J448" s="115"/>
      <c r="K448" s="115"/>
    </row>
    <row r="449" spans="2:11">
      <c r="B449" s="114"/>
      <c r="C449" s="115"/>
      <c r="D449" s="115"/>
      <c r="E449" s="115"/>
      <c r="F449" s="115"/>
      <c r="G449" s="115"/>
      <c r="H449" s="115"/>
      <c r="I449" s="115"/>
      <c r="J449" s="115"/>
      <c r="K449" s="115"/>
    </row>
    <row r="450" spans="2:11">
      <c r="B450" s="114"/>
      <c r="C450" s="115"/>
      <c r="D450" s="115"/>
      <c r="E450" s="115"/>
      <c r="F450" s="115"/>
      <c r="G450" s="115"/>
      <c r="H450" s="115"/>
      <c r="I450" s="115"/>
      <c r="J450" s="115"/>
      <c r="K450" s="115"/>
    </row>
    <row r="451" spans="2:11">
      <c r="B451" s="114"/>
      <c r="C451" s="115"/>
      <c r="D451" s="115"/>
      <c r="E451" s="115"/>
      <c r="F451" s="115"/>
      <c r="G451" s="115"/>
      <c r="H451" s="115"/>
      <c r="I451" s="115"/>
      <c r="J451" s="115"/>
      <c r="K451" s="115"/>
    </row>
    <row r="452" spans="2:11">
      <c r="B452" s="114"/>
      <c r="C452" s="115"/>
      <c r="D452" s="115"/>
      <c r="E452" s="115"/>
      <c r="F452" s="115"/>
      <c r="G452" s="115"/>
      <c r="H452" s="115"/>
      <c r="I452" s="115"/>
      <c r="J452" s="115"/>
      <c r="K452" s="115"/>
    </row>
    <row r="453" spans="2:11">
      <c r="B453" s="114"/>
      <c r="C453" s="115"/>
      <c r="D453" s="115"/>
      <c r="E453" s="115"/>
      <c r="F453" s="115"/>
      <c r="G453" s="115"/>
      <c r="H453" s="115"/>
      <c r="I453" s="115"/>
      <c r="J453" s="115"/>
      <c r="K453" s="115"/>
    </row>
    <row r="454" spans="2:11">
      <c r="B454" s="114"/>
      <c r="C454" s="115"/>
      <c r="D454" s="115"/>
      <c r="E454" s="115"/>
      <c r="F454" s="115"/>
      <c r="G454" s="115"/>
      <c r="H454" s="115"/>
      <c r="I454" s="115"/>
      <c r="J454" s="115"/>
      <c r="K454" s="115"/>
    </row>
    <row r="455" spans="2:11">
      <c r="B455" s="114"/>
      <c r="C455" s="115"/>
      <c r="D455" s="115"/>
      <c r="E455" s="115"/>
      <c r="F455" s="115"/>
      <c r="G455" s="115"/>
      <c r="H455" s="115"/>
      <c r="I455" s="115"/>
      <c r="J455" s="115"/>
      <c r="K455" s="115"/>
    </row>
    <row r="456" spans="2:11">
      <c r="B456" s="114"/>
      <c r="C456" s="115"/>
      <c r="D456" s="115"/>
      <c r="E456" s="115"/>
      <c r="F456" s="115"/>
      <c r="G456" s="115"/>
      <c r="H456" s="115"/>
      <c r="I456" s="115"/>
      <c r="J456" s="115"/>
      <c r="K456" s="115"/>
    </row>
    <row r="457" spans="2:11">
      <c r="B457" s="114"/>
      <c r="C457" s="115"/>
      <c r="D457" s="115"/>
      <c r="E457" s="115"/>
      <c r="F457" s="115"/>
      <c r="G457" s="115"/>
      <c r="H457" s="115"/>
      <c r="I457" s="115"/>
      <c r="J457" s="115"/>
      <c r="K457" s="115"/>
    </row>
    <row r="458" spans="2:11">
      <c r="B458" s="114"/>
      <c r="C458" s="115"/>
      <c r="D458" s="115"/>
      <c r="E458" s="115"/>
      <c r="F458" s="115"/>
      <c r="G458" s="115"/>
      <c r="H458" s="115"/>
      <c r="I458" s="115"/>
      <c r="J458" s="115"/>
      <c r="K458" s="115"/>
    </row>
    <row r="459" spans="2:11">
      <c r="B459" s="114"/>
      <c r="C459" s="115"/>
      <c r="D459" s="115"/>
      <c r="E459" s="115"/>
      <c r="F459" s="115"/>
      <c r="G459" s="115"/>
      <c r="H459" s="115"/>
      <c r="I459" s="115"/>
      <c r="J459" s="115"/>
      <c r="K459" s="115"/>
    </row>
    <row r="460" spans="2:11">
      <c r="B460" s="114"/>
      <c r="C460" s="115"/>
      <c r="D460" s="115"/>
      <c r="E460" s="115"/>
      <c r="F460" s="115"/>
      <c r="G460" s="115"/>
      <c r="H460" s="115"/>
      <c r="I460" s="115"/>
      <c r="J460" s="115"/>
      <c r="K460" s="115"/>
    </row>
    <row r="461" spans="2:11">
      <c r="B461" s="114"/>
      <c r="C461" s="115"/>
      <c r="D461" s="115"/>
      <c r="E461" s="115"/>
      <c r="F461" s="115"/>
      <c r="G461" s="115"/>
      <c r="H461" s="115"/>
      <c r="I461" s="115"/>
      <c r="J461" s="115"/>
      <c r="K461" s="115"/>
    </row>
    <row r="462" spans="2:11">
      <c r="B462" s="114"/>
      <c r="C462" s="115"/>
      <c r="D462" s="115"/>
      <c r="E462" s="115"/>
      <c r="F462" s="115"/>
      <c r="G462" s="115"/>
      <c r="H462" s="115"/>
      <c r="I462" s="115"/>
      <c r="J462" s="115"/>
      <c r="K462" s="115"/>
    </row>
    <row r="463" spans="2:11">
      <c r="B463" s="114"/>
      <c r="C463" s="115"/>
      <c r="D463" s="115"/>
      <c r="E463" s="115"/>
      <c r="F463" s="115"/>
      <c r="G463" s="115"/>
      <c r="H463" s="115"/>
      <c r="I463" s="115"/>
      <c r="J463" s="115"/>
      <c r="K463" s="115"/>
    </row>
    <row r="464" spans="2:11">
      <c r="B464" s="114"/>
      <c r="C464" s="115"/>
      <c r="D464" s="115"/>
      <c r="E464" s="115"/>
      <c r="F464" s="115"/>
      <c r="G464" s="115"/>
      <c r="H464" s="115"/>
      <c r="I464" s="115"/>
      <c r="J464" s="115"/>
      <c r="K464" s="115"/>
    </row>
    <row r="465" spans="2:11">
      <c r="B465" s="114"/>
      <c r="C465" s="115"/>
      <c r="D465" s="115"/>
      <c r="E465" s="115"/>
      <c r="F465" s="115"/>
      <c r="G465" s="115"/>
      <c r="H465" s="115"/>
      <c r="I465" s="115"/>
      <c r="J465" s="115"/>
      <c r="K465" s="115"/>
    </row>
    <row r="466" spans="2:11">
      <c r="B466" s="114"/>
      <c r="C466" s="115"/>
      <c r="D466" s="115"/>
      <c r="E466" s="115"/>
      <c r="F466" s="115"/>
      <c r="G466" s="115"/>
      <c r="H466" s="115"/>
      <c r="I466" s="115"/>
      <c r="J466" s="115"/>
      <c r="K466" s="115"/>
    </row>
    <row r="467" spans="2:11">
      <c r="B467" s="114"/>
      <c r="C467" s="115"/>
      <c r="D467" s="115"/>
      <c r="E467" s="115"/>
      <c r="F467" s="115"/>
      <c r="G467" s="115"/>
      <c r="H467" s="115"/>
      <c r="I467" s="115"/>
      <c r="J467" s="115"/>
      <c r="K467" s="115"/>
    </row>
    <row r="468" spans="2:11">
      <c r="B468" s="114"/>
      <c r="C468" s="115"/>
      <c r="D468" s="115"/>
      <c r="E468" s="115"/>
      <c r="F468" s="115"/>
      <c r="G468" s="115"/>
      <c r="H468" s="115"/>
      <c r="I468" s="115"/>
      <c r="J468" s="115"/>
      <c r="K468" s="115"/>
    </row>
    <row r="469" spans="2:11">
      <c r="B469" s="114"/>
      <c r="C469" s="115"/>
      <c r="D469" s="115"/>
      <c r="E469" s="115"/>
      <c r="F469" s="115"/>
      <c r="G469" s="115"/>
      <c r="H469" s="115"/>
      <c r="I469" s="115"/>
      <c r="J469" s="115"/>
      <c r="K469" s="115"/>
    </row>
    <row r="470" spans="2:11">
      <c r="B470" s="114"/>
      <c r="C470" s="115"/>
      <c r="D470" s="115"/>
      <c r="E470" s="115"/>
      <c r="F470" s="115"/>
      <c r="G470" s="115"/>
      <c r="H470" s="115"/>
      <c r="I470" s="115"/>
      <c r="J470" s="115"/>
      <c r="K470" s="115"/>
    </row>
    <row r="471" spans="2:11">
      <c r="B471" s="114"/>
      <c r="C471" s="115"/>
      <c r="D471" s="115"/>
      <c r="E471" s="115"/>
      <c r="F471" s="115"/>
      <c r="G471" s="115"/>
      <c r="H471" s="115"/>
      <c r="I471" s="115"/>
      <c r="J471" s="115"/>
      <c r="K471" s="115"/>
    </row>
    <row r="472" spans="2:11">
      <c r="B472" s="114"/>
      <c r="C472" s="115"/>
      <c r="D472" s="115"/>
      <c r="E472" s="115"/>
      <c r="F472" s="115"/>
      <c r="G472" s="115"/>
      <c r="H472" s="115"/>
      <c r="I472" s="115"/>
      <c r="J472" s="115"/>
      <c r="K472" s="115"/>
    </row>
    <row r="473" spans="2:11">
      <c r="B473" s="114"/>
      <c r="C473" s="115"/>
      <c r="D473" s="115"/>
      <c r="E473" s="115"/>
      <c r="F473" s="115"/>
      <c r="G473" s="115"/>
      <c r="H473" s="115"/>
      <c r="I473" s="115"/>
      <c r="J473" s="115"/>
      <c r="K473" s="115"/>
    </row>
    <row r="474" spans="2:11">
      <c r="B474" s="114"/>
      <c r="C474" s="115"/>
      <c r="D474" s="115"/>
      <c r="E474" s="115"/>
      <c r="F474" s="115"/>
      <c r="G474" s="115"/>
      <c r="H474" s="115"/>
      <c r="I474" s="115"/>
      <c r="J474" s="115"/>
      <c r="K474" s="115"/>
    </row>
    <row r="475" spans="2:11">
      <c r="B475" s="114"/>
      <c r="C475" s="115"/>
      <c r="D475" s="115"/>
      <c r="E475" s="115"/>
      <c r="F475" s="115"/>
      <c r="G475" s="115"/>
      <c r="H475" s="115"/>
      <c r="I475" s="115"/>
      <c r="J475" s="115"/>
      <c r="K475" s="115"/>
    </row>
    <row r="476" spans="2:11">
      <c r="B476" s="114"/>
      <c r="C476" s="115"/>
      <c r="D476" s="115"/>
      <c r="E476" s="115"/>
      <c r="F476" s="115"/>
      <c r="G476" s="115"/>
      <c r="H476" s="115"/>
      <c r="I476" s="115"/>
      <c r="J476" s="115"/>
      <c r="K476" s="115"/>
    </row>
    <row r="477" spans="2:11">
      <c r="B477" s="114"/>
      <c r="C477" s="115"/>
      <c r="D477" s="115"/>
      <c r="E477" s="115"/>
      <c r="F477" s="115"/>
      <c r="G477" s="115"/>
      <c r="H477" s="115"/>
      <c r="I477" s="115"/>
      <c r="J477" s="115"/>
      <c r="K477" s="115"/>
    </row>
    <row r="478" spans="2:11">
      <c r="B478" s="114"/>
      <c r="C478" s="115"/>
      <c r="D478" s="115"/>
      <c r="E478" s="115"/>
      <c r="F478" s="115"/>
      <c r="G478" s="115"/>
      <c r="H478" s="115"/>
      <c r="I478" s="115"/>
      <c r="J478" s="115"/>
      <c r="K478" s="115"/>
    </row>
    <row r="479" spans="2:11">
      <c r="B479" s="114"/>
      <c r="C479" s="115"/>
      <c r="D479" s="115"/>
      <c r="E479" s="115"/>
      <c r="F479" s="115"/>
      <c r="G479" s="115"/>
      <c r="H479" s="115"/>
      <c r="I479" s="115"/>
      <c r="J479" s="115"/>
      <c r="K479" s="115"/>
    </row>
    <row r="480" spans="2:11">
      <c r="B480" s="114"/>
      <c r="C480" s="115"/>
      <c r="D480" s="115"/>
      <c r="E480" s="115"/>
      <c r="F480" s="115"/>
      <c r="G480" s="115"/>
      <c r="H480" s="115"/>
      <c r="I480" s="115"/>
      <c r="J480" s="115"/>
      <c r="K480" s="115"/>
    </row>
    <row r="481" spans="2:11">
      <c r="B481" s="114"/>
      <c r="C481" s="115"/>
      <c r="D481" s="115"/>
      <c r="E481" s="115"/>
      <c r="F481" s="115"/>
      <c r="G481" s="115"/>
      <c r="H481" s="115"/>
      <c r="I481" s="115"/>
      <c r="J481" s="115"/>
      <c r="K481" s="115"/>
    </row>
    <row r="482" spans="2:11">
      <c r="B482" s="114"/>
      <c r="C482" s="115"/>
      <c r="D482" s="115"/>
      <c r="E482" s="115"/>
      <c r="F482" s="115"/>
      <c r="G482" s="115"/>
      <c r="H482" s="115"/>
      <c r="I482" s="115"/>
      <c r="J482" s="115"/>
      <c r="K482" s="115"/>
    </row>
    <row r="483" spans="2:11">
      <c r="B483" s="114"/>
      <c r="C483" s="115"/>
      <c r="D483" s="115"/>
      <c r="E483" s="115"/>
      <c r="F483" s="115"/>
      <c r="G483" s="115"/>
      <c r="H483" s="115"/>
      <c r="I483" s="115"/>
      <c r="J483" s="115"/>
      <c r="K483" s="115"/>
    </row>
    <row r="484" spans="2:11">
      <c r="B484" s="114"/>
      <c r="C484" s="115"/>
      <c r="D484" s="115"/>
      <c r="E484" s="115"/>
      <c r="F484" s="115"/>
      <c r="G484" s="115"/>
      <c r="H484" s="115"/>
      <c r="I484" s="115"/>
      <c r="J484" s="115"/>
      <c r="K484" s="115"/>
    </row>
    <row r="485" spans="2:11">
      <c r="B485" s="114"/>
      <c r="C485" s="115"/>
      <c r="D485" s="115"/>
      <c r="E485" s="115"/>
      <c r="F485" s="115"/>
      <c r="G485" s="115"/>
      <c r="H485" s="115"/>
      <c r="I485" s="115"/>
      <c r="J485" s="115"/>
      <c r="K485" s="115"/>
    </row>
    <row r="486" spans="2:11">
      <c r="B486" s="114"/>
      <c r="C486" s="115"/>
      <c r="D486" s="115"/>
      <c r="E486" s="115"/>
      <c r="F486" s="115"/>
      <c r="G486" s="115"/>
      <c r="H486" s="115"/>
      <c r="I486" s="115"/>
      <c r="J486" s="115"/>
      <c r="K486" s="115"/>
    </row>
    <row r="487" spans="2:11">
      <c r="B487" s="114"/>
      <c r="C487" s="115"/>
      <c r="D487" s="115"/>
      <c r="E487" s="115"/>
      <c r="F487" s="115"/>
      <c r="G487" s="115"/>
      <c r="H487" s="115"/>
      <c r="I487" s="115"/>
      <c r="J487" s="115"/>
      <c r="K487" s="115"/>
    </row>
    <row r="488" spans="2:11">
      <c r="B488" s="114"/>
      <c r="C488" s="115"/>
      <c r="D488" s="115"/>
      <c r="E488" s="115"/>
      <c r="F488" s="115"/>
      <c r="G488" s="115"/>
      <c r="H488" s="115"/>
      <c r="I488" s="115"/>
      <c r="J488" s="115"/>
      <c r="K488" s="115"/>
    </row>
    <row r="489" spans="2:11">
      <c r="B489" s="114"/>
      <c r="C489" s="115"/>
      <c r="D489" s="115"/>
      <c r="E489" s="115"/>
      <c r="F489" s="115"/>
      <c r="G489" s="115"/>
      <c r="H489" s="115"/>
      <c r="I489" s="115"/>
      <c r="J489" s="115"/>
      <c r="K489" s="115"/>
    </row>
    <row r="490" spans="2:11">
      <c r="B490" s="114"/>
      <c r="C490" s="115"/>
      <c r="D490" s="115"/>
      <c r="E490" s="115"/>
      <c r="F490" s="115"/>
      <c r="G490" s="115"/>
      <c r="H490" s="115"/>
      <c r="I490" s="115"/>
      <c r="J490" s="115"/>
      <c r="K490" s="115"/>
    </row>
    <row r="491" spans="2:11">
      <c r="B491" s="114"/>
      <c r="C491" s="115"/>
      <c r="D491" s="115"/>
      <c r="E491" s="115"/>
      <c r="F491" s="115"/>
      <c r="G491" s="115"/>
      <c r="H491" s="115"/>
      <c r="I491" s="115"/>
      <c r="J491" s="115"/>
      <c r="K491" s="115"/>
    </row>
    <row r="492" spans="2:11">
      <c r="B492" s="114"/>
      <c r="C492" s="115"/>
      <c r="D492" s="115"/>
      <c r="E492" s="115"/>
      <c r="F492" s="115"/>
      <c r="G492" s="115"/>
      <c r="H492" s="115"/>
      <c r="I492" s="115"/>
      <c r="J492" s="115"/>
      <c r="K492" s="115"/>
    </row>
    <row r="493" spans="2:11">
      <c r="B493" s="114"/>
      <c r="C493" s="115"/>
      <c r="D493" s="115"/>
      <c r="E493" s="115"/>
      <c r="F493" s="115"/>
      <c r="G493" s="115"/>
      <c r="H493" s="115"/>
      <c r="I493" s="115"/>
      <c r="J493" s="115"/>
      <c r="K493" s="115"/>
    </row>
    <row r="494" spans="2:11">
      <c r="B494" s="114"/>
      <c r="C494" s="115"/>
      <c r="D494" s="115"/>
      <c r="E494" s="115"/>
      <c r="F494" s="115"/>
      <c r="G494" s="115"/>
      <c r="H494" s="115"/>
      <c r="I494" s="115"/>
      <c r="J494" s="115"/>
      <c r="K494" s="115"/>
    </row>
    <row r="495" spans="2:11">
      <c r="B495" s="114"/>
      <c r="C495" s="115"/>
      <c r="D495" s="115"/>
      <c r="E495" s="115"/>
      <c r="F495" s="115"/>
      <c r="G495" s="115"/>
      <c r="H495" s="115"/>
      <c r="I495" s="115"/>
      <c r="J495" s="115"/>
      <c r="K495" s="115"/>
    </row>
    <row r="496" spans="2:11">
      <c r="B496" s="114"/>
      <c r="C496" s="115"/>
      <c r="D496" s="115"/>
      <c r="E496" s="115"/>
      <c r="F496" s="115"/>
      <c r="G496" s="115"/>
      <c r="H496" s="115"/>
      <c r="I496" s="115"/>
      <c r="J496" s="115"/>
      <c r="K496" s="115"/>
    </row>
    <row r="497" spans="2:11">
      <c r="B497" s="114"/>
      <c r="C497" s="115"/>
      <c r="D497" s="115"/>
      <c r="E497" s="115"/>
      <c r="F497" s="115"/>
      <c r="G497" s="115"/>
      <c r="H497" s="115"/>
      <c r="I497" s="115"/>
      <c r="J497" s="115"/>
      <c r="K497" s="115"/>
    </row>
    <row r="498" spans="2:11">
      <c r="B498" s="114"/>
      <c r="C498" s="115"/>
      <c r="D498" s="115"/>
      <c r="E498" s="115"/>
      <c r="F498" s="115"/>
      <c r="G498" s="115"/>
      <c r="H498" s="115"/>
      <c r="I498" s="115"/>
      <c r="J498" s="115"/>
      <c r="K498" s="115"/>
    </row>
    <row r="499" spans="2:11">
      <c r="B499" s="114"/>
      <c r="C499" s="115"/>
      <c r="D499" s="115"/>
      <c r="E499" s="115"/>
      <c r="F499" s="115"/>
      <c r="G499" s="115"/>
      <c r="H499" s="115"/>
      <c r="I499" s="115"/>
      <c r="J499" s="115"/>
      <c r="K499" s="115"/>
    </row>
    <row r="500" spans="2:11">
      <c r="B500" s="114"/>
      <c r="C500" s="115"/>
      <c r="D500" s="115"/>
      <c r="E500" s="115"/>
      <c r="F500" s="115"/>
      <c r="G500" s="115"/>
      <c r="H500" s="115"/>
      <c r="I500" s="115"/>
      <c r="J500" s="115"/>
      <c r="K500" s="115"/>
    </row>
    <row r="501" spans="2:11">
      <c r="B501" s="114"/>
      <c r="C501" s="115"/>
      <c r="D501" s="115"/>
      <c r="E501" s="115"/>
      <c r="F501" s="115"/>
      <c r="G501" s="115"/>
      <c r="H501" s="115"/>
      <c r="I501" s="115"/>
      <c r="J501" s="115"/>
      <c r="K501" s="115"/>
    </row>
    <row r="502" spans="2:11">
      <c r="B502" s="114"/>
      <c r="C502" s="115"/>
      <c r="D502" s="115"/>
      <c r="E502" s="115"/>
      <c r="F502" s="115"/>
      <c r="G502" s="115"/>
      <c r="H502" s="115"/>
      <c r="I502" s="115"/>
      <c r="J502" s="115"/>
      <c r="K502" s="115"/>
    </row>
    <row r="503" spans="2:11">
      <c r="B503" s="114"/>
      <c r="C503" s="115"/>
      <c r="D503" s="115"/>
      <c r="E503" s="115"/>
      <c r="F503" s="115"/>
      <c r="G503" s="115"/>
      <c r="H503" s="115"/>
      <c r="I503" s="115"/>
      <c r="J503" s="115"/>
      <c r="K503" s="115"/>
    </row>
    <row r="504" spans="2:11">
      <c r="B504" s="114"/>
      <c r="C504" s="115"/>
      <c r="D504" s="115"/>
      <c r="E504" s="115"/>
      <c r="F504" s="115"/>
      <c r="G504" s="115"/>
      <c r="H504" s="115"/>
      <c r="I504" s="115"/>
      <c r="J504" s="115"/>
      <c r="K504" s="115"/>
    </row>
    <row r="505" spans="2:11">
      <c r="B505" s="114"/>
      <c r="C505" s="115"/>
      <c r="D505" s="115"/>
      <c r="E505" s="115"/>
      <c r="F505" s="115"/>
      <c r="G505" s="115"/>
      <c r="H505" s="115"/>
      <c r="I505" s="115"/>
      <c r="J505" s="115"/>
      <c r="K505" s="115"/>
    </row>
    <row r="506" spans="2:11">
      <c r="B506" s="114"/>
      <c r="C506" s="115"/>
      <c r="D506" s="115"/>
      <c r="E506" s="115"/>
      <c r="F506" s="115"/>
      <c r="G506" s="115"/>
      <c r="H506" s="115"/>
      <c r="I506" s="115"/>
      <c r="J506" s="115"/>
      <c r="K506" s="115"/>
    </row>
    <row r="507" spans="2:11">
      <c r="B507" s="114"/>
      <c r="C507" s="115"/>
      <c r="D507" s="115"/>
      <c r="E507" s="115"/>
      <c r="F507" s="115"/>
      <c r="G507" s="115"/>
      <c r="H507" s="115"/>
      <c r="I507" s="115"/>
      <c r="J507" s="115"/>
      <c r="K507" s="115"/>
    </row>
    <row r="508" spans="2:11">
      <c r="B508" s="114"/>
      <c r="C508" s="115"/>
      <c r="D508" s="115"/>
      <c r="E508" s="115"/>
      <c r="F508" s="115"/>
      <c r="G508" s="115"/>
      <c r="H508" s="115"/>
      <c r="I508" s="115"/>
      <c r="J508" s="115"/>
      <c r="K508" s="115"/>
    </row>
    <row r="509" spans="2:11">
      <c r="B509" s="114"/>
      <c r="C509" s="115"/>
      <c r="D509" s="115"/>
      <c r="E509" s="115"/>
      <c r="F509" s="115"/>
      <c r="G509" s="115"/>
      <c r="H509" s="115"/>
      <c r="I509" s="115"/>
      <c r="J509" s="115"/>
      <c r="K509" s="115"/>
    </row>
    <row r="510" spans="2:11">
      <c r="B510" s="114"/>
      <c r="C510" s="115"/>
      <c r="D510" s="115"/>
      <c r="E510" s="115"/>
      <c r="F510" s="115"/>
      <c r="G510" s="115"/>
      <c r="H510" s="115"/>
      <c r="I510" s="115"/>
      <c r="J510" s="115"/>
      <c r="K510" s="115"/>
    </row>
    <row r="511" spans="2:11">
      <c r="B511" s="114"/>
      <c r="C511" s="115"/>
      <c r="D511" s="115"/>
      <c r="E511" s="115"/>
      <c r="F511" s="115"/>
      <c r="G511" s="115"/>
      <c r="H511" s="115"/>
      <c r="I511" s="115"/>
      <c r="J511" s="115"/>
      <c r="K511" s="115"/>
    </row>
    <row r="512" spans="2:11">
      <c r="B512" s="114"/>
      <c r="C512" s="115"/>
      <c r="D512" s="115"/>
      <c r="E512" s="115"/>
      <c r="F512" s="115"/>
      <c r="G512" s="115"/>
      <c r="H512" s="115"/>
      <c r="I512" s="115"/>
      <c r="J512" s="115"/>
      <c r="K512" s="115"/>
    </row>
    <row r="513" spans="2:11">
      <c r="B513" s="114"/>
      <c r="C513" s="115"/>
      <c r="D513" s="115"/>
      <c r="E513" s="115"/>
      <c r="F513" s="115"/>
      <c r="G513" s="115"/>
      <c r="H513" s="115"/>
      <c r="I513" s="115"/>
      <c r="J513" s="115"/>
      <c r="K513" s="115"/>
    </row>
    <row r="514" spans="2:11">
      <c r="B514" s="114"/>
      <c r="C514" s="115"/>
      <c r="D514" s="115"/>
      <c r="E514" s="115"/>
      <c r="F514" s="115"/>
      <c r="G514" s="115"/>
      <c r="H514" s="115"/>
      <c r="I514" s="115"/>
      <c r="J514" s="115"/>
      <c r="K514" s="115"/>
    </row>
    <row r="515" spans="2:11">
      <c r="B515" s="114"/>
      <c r="C515" s="115"/>
      <c r="D515" s="115"/>
      <c r="E515" s="115"/>
      <c r="F515" s="115"/>
      <c r="G515" s="115"/>
      <c r="H515" s="115"/>
      <c r="I515" s="115"/>
      <c r="J515" s="115"/>
      <c r="K515" s="115"/>
    </row>
    <row r="516" spans="2:11">
      <c r="B516" s="114"/>
      <c r="C516" s="115"/>
      <c r="D516" s="115"/>
      <c r="E516" s="115"/>
      <c r="F516" s="115"/>
      <c r="G516" s="115"/>
      <c r="H516" s="115"/>
      <c r="I516" s="115"/>
      <c r="J516" s="115"/>
      <c r="K516" s="115"/>
    </row>
    <row r="517" spans="2:11">
      <c r="B517" s="114"/>
      <c r="C517" s="115"/>
      <c r="D517" s="115"/>
      <c r="E517" s="115"/>
      <c r="F517" s="115"/>
      <c r="G517" s="115"/>
      <c r="H517" s="115"/>
      <c r="I517" s="115"/>
      <c r="J517" s="115"/>
      <c r="K517" s="115"/>
    </row>
    <row r="518" spans="2:11">
      <c r="B518" s="114"/>
      <c r="C518" s="115"/>
      <c r="D518" s="115"/>
      <c r="E518" s="115"/>
      <c r="F518" s="115"/>
      <c r="G518" s="115"/>
      <c r="H518" s="115"/>
      <c r="I518" s="115"/>
      <c r="J518" s="115"/>
      <c r="K518" s="115"/>
    </row>
    <row r="519" spans="2:11">
      <c r="B519" s="114"/>
      <c r="C519" s="115"/>
      <c r="D519" s="115"/>
      <c r="E519" s="115"/>
      <c r="F519" s="115"/>
      <c r="G519" s="115"/>
      <c r="H519" s="115"/>
      <c r="I519" s="115"/>
      <c r="J519" s="115"/>
      <c r="K519" s="115"/>
    </row>
    <row r="520" spans="2:11">
      <c r="B520" s="114"/>
      <c r="C520" s="115"/>
      <c r="D520" s="115"/>
      <c r="E520" s="115"/>
      <c r="F520" s="115"/>
      <c r="G520" s="115"/>
      <c r="H520" s="115"/>
      <c r="I520" s="115"/>
      <c r="J520" s="115"/>
      <c r="K520" s="115"/>
    </row>
    <row r="521" spans="2:11">
      <c r="B521" s="114"/>
      <c r="C521" s="115"/>
      <c r="D521" s="115"/>
      <c r="E521" s="115"/>
      <c r="F521" s="115"/>
      <c r="G521" s="115"/>
      <c r="H521" s="115"/>
      <c r="I521" s="115"/>
      <c r="J521" s="115"/>
      <c r="K521" s="115"/>
    </row>
    <row r="522" spans="2:11">
      <c r="B522" s="114"/>
      <c r="C522" s="115"/>
      <c r="D522" s="115"/>
      <c r="E522" s="115"/>
      <c r="F522" s="115"/>
      <c r="G522" s="115"/>
      <c r="H522" s="115"/>
      <c r="I522" s="115"/>
      <c r="J522" s="115"/>
      <c r="K522" s="115"/>
    </row>
    <row r="523" spans="2:11">
      <c r="B523" s="114"/>
      <c r="C523" s="115"/>
      <c r="D523" s="115"/>
      <c r="E523" s="115"/>
      <c r="F523" s="115"/>
      <c r="G523" s="115"/>
      <c r="H523" s="115"/>
      <c r="I523" s="115"/>
      <c r="J523" s="115"/>
      <c r="K523" s="115"/>
    </row>
    <row r="524" spans="2:11">
      <c r="B524" s="114"/>
      <c r="C524" s="115"/>
      <c r="D524" s="115"/>
      <c r="E524" s="115"/>
      <c r="F524" s="115"/>
      <c r="G524" s="115"/>
      <c r="H524" s="115"/>
      <c r="I524" s="115"/>
      <c r="J524" s="115"/>
      <c r="K524" s="115"/>
    </row>
    <row r="525" spans="2:11">
      <c r="B525" s="114"/>
      <c r="C525" s="115"/>
      <c r="D525" s="115"/>
      <c r="E525" s="115"/>
      <c r="F525" s="115"/>
      <c r="G525" s="115"/>
      <c r="H525" s="115"/>
      <c r="I525" s="115"/>
      <c r="J525" s="115"/>
      <c r="K525" s="115"/>
    </row>
    <row r="526" spans="2:11">
      <c r="B526" s="114"/>
      <c r="C526" s="115"/>
      <c r="D526" s="115"/>
      <c r="E526" s="115"/>
      <c r="F526" s="115"/>
      <c r="G526" s="115"/>
      <c r="H526" s="115"/>
      <c r="I526" s="115"/>
      <c r="J526" s="115"/>
      <c r="K526" s="115"/>
    </row>
    <row r="527" spans="2:11">
      <c r="B527" s="114"/>
      <c r="C527" s="115"/>
      <c r="D527" s="115"/>
      <c r="E527" s="115"/>
      <c r="F527" s="115"/>
      <c r="G527" s="115"/>
      <c r="H527" s="115"/>
      <c r="I527" s="115"/>
      <c r="J527" s="115"/>
      <c r="K527" s="115"/>
    </row>
    <row r="528" spans="2:11">
      <c r="B528" s="114"/>
      <c r="C528" s="115"/>
      <c r="D528" s="115"/>
      <c r="E528" s="115"/>
      <c r="F528" s="115"/>
      <c r="G528" s="115"/>
      <c r="H528" s="115"/>
      <c r="I528" s="115"/>
      <c r="J528" s="115"/>
      <c r="K528" s="115"/>
    </row>
    <row r="529" spans="2:11">
      <c r="B529" s="114"/>
      <c r="C529" s="115"/>
      <c r="D529" s="115"/>
      <c r="E529" s="115"/>
      <c r="F529" s="115"/>
      <c r="G529" s="115"/>
      <c r="H529" s="115"/>
      <c r="I529" s="115"/>
      <c r="J529" s="115"/>
      <c r="K529" s="115"/>
    </row>
    <row r="530" spans="2:11">
      <c r="B530" s="114"/>
      <c r="C530" s="115"/>
      <c r="D530" s="115"/>
      <c r="E530" s="115"/>
      <c r="F530" s="115"/>
      <c r="G530" s="115"/>
      <c r="H530" s="115"/>
      <c r="I530" s="115"/>
      <c r="J530" s="115"/>
      <c r="K530" s="115"/>
    </row>
    <row r="531" spans="2:11">
      <c r="B531" s="114"/>
      <c r="C531" s="115"/>
      <c r="D531" s="115"/>
      <c r="E531" s="115"/>
      <c r="F531" s="115"/>
      <c r="G531" s="115"/>
      <c r="H531" s="115"/>
      <c r="I531" s="115"/>
      <c r="J531" s="115"/>
      <c r="K531" s="115"/>
    </row>
    <row r="532" spans="2:11">
      <c r="B532" s="114"/>
      <c r="C532" s="115"/>
      <c r="D532" s="115"/>
      <c r="E532" s="115"/>
      <c r="F532" s="115"/>
      <c r="G532" s="115"/>
      <c r="H532" s="115"/>
      <c r="I532" s="115"/>
      <c r="J532" s="115"/>
      <c r="K532" s="115"/>
    </row>
    <row r="533" spans="2:11">
      <c r="B533" s="114"/>
      <c r="C533" s="115"/>
      <c r="D533" s="115"/>
      <c r="E533" s="115"/>
      <c r="F533" s="115"/>
      <c r="G533" s="115"/>
      <c r="H533" s="115"/>
      <c r="I533" s="115"/>
      <c r="J533" s="115"/>
      <c r="K533" s="115"/>
    </row>
    <row r="534" spans="2:11">
      <c r="B534" s="114"/>
      <c r="C534" s="115"/>
      <c r="D534" s="115"/>
      <c r="E534" s="115"/>
      <c r="F534" s="115"/>
      <c r="G534" s="115"/>
      <c r="H534" s="115"/>
      <c r="I534" s="115"/>
      <c r="J534" s="115"/>
      <c r="K534" s="115"/>
    </row>
    <row r="535" spans="2:11">
      <c r="B535" s="114"/>
      <c r="C535" s="115"/>
      <c r="D535" s="115"/>
      <c r="E535" s="115"/>
      <c r="F535" s="115"/>
      <c r="G535" s="115"/>
      <c r="H535" s="115"/>
      <c r="I535" s="115"/>
      <c r="J535" s="115"/>
      <c r="K535" s="115"/>
    </row>
    <row r="536" spans="2:11">
      <c r="B536" s="114"/>
      <c r="C536" s="115"/>
      <c r="D536" s="115"/>
      <c r="E536" s="115"/>
      <c r="F536" s="115"/>
      <c r="G536" s="115"/>
      <c r="H536" s="115"/>
      <c r="I536" s="115"/>
      <c r="J536" s="115"/>
      <c r="K536" s="115"/>
    </row>
    <row r="537" spans="2:11">
      <c r="B537" s="114"/>
      <c r="C537" s="115"/>
      <c r="D537" s="115"/>
      <c r="E537" s="115"/>
      <c r="F537" s="115"/>
      <c r="G537" s="115"/>
      <c r="H537" s="115"/>
      <c r="I537" s="115"/>
      <c r="J537" s="115"/>
      <c r="K537" s="115"/>
    </row>
    <row r="538" spans="2:11">
      <c r="B538" s="114"/>
      <c r="C538" s="115"/>
      <c r="D538" s="115"/>
      <c r="E538" s="115"/>
      <c r="F538" s="115"/>
      <c r="G538" s="115"/>
      <c r="H538" s="115"/>
      <c r="I538" s="115"/>
      <c r="J538" s="115"/>
      <c r="K538" s="115"/>
    </row>
    <row r="539" spans="2:11">
      <c r="B539" s="114"/>
      <c r="C539" s="115"/>
      <c r="D539" s="115"/>
      <c r="E539" s="115"/>
      <c r="F539" s="115"/>
      <c r="G539" s="115"/>
      <c r="H539" s="115"/>
      <c r="I539" s="115"/>
      <c r="J539" s="115"/>
      <c r="K539" s="115"/>
    </row>
    <row r="540" spans="2:11">
      <c r="B540" s="114"/>
      <c r="C540" s="115"/>
      <c r="D540" s="115"/>
      <c r="E540" s="115"/>
      <c r="F540" s="115"/>
      <c r="G540" s="115"/>
      <c r="H540" s="115"/>
      <c r="I540" s="115"/>
      <c r="J540" s="115"/>
      <c r="K540" s="115"/>
    </row>
    <row r="541" spans="2:11">
      <c r="B541" s="114"/>
      <c r="C541" s="115"/>
      <c r="D541" s="115"/>
      <c r="E541" s="115"/>
      <c r="F541" s="115"/>
      <c r="G541" s="115"/>
      <c r="H541" s="115"/>
      <c r="I541" s="115"/>
      <c r="J541" s="115"/>
      <c r="K541" s="115"/>
    </row>
    <row r="542" spans="2:11">
      <c r="B542" s="114"/>
      <c r="C542" s="115"/>
      <c r="D542" s="115"/>
      <c r="E542" s="115"/>
      <c r="F542" s="115"/>
      <c r="G542" s="115"/>
      <c r="H542" s="115"/>
      <c r="I542" s="115"/>
      <c r="J542" s="115"/>
      <c r="K542" s="115"/>
    </row>
    <row r="543" spans="2:11">
      <c r="B543" s="114"/>
      <c r="C543" s="115"/>
      <c r="D543" s="115"/>
      <c r="E543" s="115"/>
      <c r="F543" s="115"/>
      <c r="G543" s="115"/>
      <c r="H543" s="115"/>
      <c r="I543" s="115"/>
      <c r="J543" s="115"/>
      <c r="K543" s="115"/>
    </row>
    <row r="544" spans="2:11">
      <c r="B544" s="114"/>
      <c r="C544" s="115"/>
      <c r="D544" s="115"/>
      <c r="E544" s="115"/>
      <c r="F544" s="115"/>
      <c r="G544" s="115"/>
      <c r="H544" s="115"/>
      <c r="I544" s="115"/>
      <c r="J544" s="115"/>
      <c r="K544" s="115"/>
    </row>
    <row r="545" spans="2:11">
      <c r="B545" s="114"/>
      <c r="C545" s="115"/>
      <c r="D545" s="115"/>
      <c r="E545" s="115"/>
      <c r="F545" s="115"/>
      <c r="G545" s="115"/>
      <c r="H545" s="115"/>
      <c r="I545" s="115"/>
      <c r="J545" s="115"/>
      <c r="K545" s="115"/>
    </row>
    <row r="546" spans="2:11">
      <c r="B546" s="114"/>
      <c r="C546" s="115"/>
      <c r="D546" s="115"/>
      <c r="E546" s="115"/>
      <c r="F546" s="115"/>
      <c r="G546" s="115"/>
      <c r="H546" s="115"/>
      <c r="I546" s="115"/>
      <c r="J546" s="115"/>
      <c r="K546" s="115"/>
    </row>
    <row r="547" spans="2:11">
      <c r="B547" s="114"/>
      <c r="C547" s="115"/>
      <c r="D547" s="115"/>
      <c r="E547" s="115"/>
      <c r="F547" s="115"/>
      <c r="G547" s="115"/>
      <c r="H547" s="115"/>
      <c r="I547" s="115"/>
      <c r="J547" s="115"/>
      <c r="K547" s="115"/>
    </row>
    <row r="548" spans="2:11">
      <c r="B548" s="114"/>
      <c r="C548" s="115"/>
      <c r="D548" s="115"/>
      <c r="E548" s="115"/>
      <c r="F548" s="115"/>
      <c r="G548" s="115"/>
      <c r="H548" s="115"/>
      <c r="I548" s="115"/>
      <c r="J548" s="115"/>
      <c r="K548" s="115"/>
    </row>
    <row r="549" spans="2:11">
      <c r="B549" s="114"/>
      <c r="C549" s="115"/>
      <c r="D549" s="115"/>
      <c r="E549" s="115"/>
      <c r="F549" s="115"/>
      <c r="G549" s="115"/>
      <c r="H549" s="115"/>
      <c r="I549" s="115"/>
      <c r="J549" s="115"/>
      <c r="K549" s="115"/>
    </row>
    <row r="550" spans="2:11">
      <c r="B550" s="114"/>
      <c r="C550" s="115"/>
      <c r="D550" s="115"/>
      <c r="E550" s="115"/>
      <c r="F550" s="115"/>
      <c r="G550" s="115"/>
      <c r="H550" s="115"/>
      <c r="I550" s="115"/>
      <c r="J550" s="115"/>
      <c r="K550" s="115"/>
    </row>
    <row r="551" spans="2:11">
      <c r="B551" s="114"/>
      <c r="C551" s="115"/>
      <c r="D551" s="115"/>
      <c r="E551" s="115"/>
      <c r="F551" s="115"/>
      <c r="G551" s="115"/>
      <c r="H551" s="115"/>
      <c r="I551" s="115"/>
      <c r="J551" s="115"/>
      <c r="K551" s="115"/>
    </row>
    <row r="552" spans="2:11">
      <c r="B552" s="114"/>
      <c r="C552" s="115"/>
      <c r="D552" s="115"/>
      <c r="E552" s="115"/>
      <c r="F552" s="115"/>
      <c r="G552" s="115"/>
      <c r="H552" s="115"/>
      <c r="I552" s="115"/>
      <c r="J552" s="115"/>
      <c r="K552" s="115"/>
    </row>
    <row r="553" spans="2:11">
      <c r="B553" s="114"/>
      <c r="C553" s="115"/>
      <c r="D553" s="115"/>
      <c r="E553" s="115"/>
      <c r="F553" s="115"/>
      <c r="G553" s="115"/>
      <c r="H553" s="115"/>
      <c r="I553" s="115"/>
      <c r="J553" s="115"/>
      <c r="K553" s="115"/>
    </row>
    <row r="554" spans="2:11">
      <c r="B554" s="114"/>
      <c r="C554" s="115"/>
      <c r="D554" s="115"/>
      <c r="E554" s="115"/>
      <c r="F554" s="115"/>
      <c r="G554" s="115"/>
      <c r="H554" s="115"/>
      <c r="I554" s="115"/>
      <c r="J554" s="115"/>
      <c r="K554" s="115"/>
    </row>
    <row r="555" spans="2:11">
      <c r="B555" s="114"/>
      <c r="C555" s="115"/>
      <c r="D555" s="115"/>
      <c r="E555" s="115"/>
      <c r="F555" s="115"/>
      <c r="G555" s="115"/>
      <c r="H555" s="115"/>
      <c r="I555" s="115"/>
      <c r="J555" s="115"/>
      <c r="K555" s="115"/>
    </row>
    <row r="556" spans="2:11">
      <c r="B556" s="114"/>
      <c r="C556" s="115"/>
      <c r="D556" s="115"/>
      <c r="E556" s="115"/>
      <c r="F556" s="115"/>
      <c r="G556" s="115"/>
      <c r="H556" s="115"/>
      <c r="I556" s="115"/>
      <c r="J556" s="115"/>
      <c r="K556" s="115"/>
    </row>
    <row r="557" spans="2:11">
      <c r="B557" s="114"/>
      <c r="C557" s="115"/>
      <c r="D557" s="115"/>
      <c r="E557" s="115"/>
      <c r="F557" s="115"/>
      <c r="G557" s="115"/>
      <c r="H557" s="115"/>
      <c r="I557" s="115"/>
      <c r="J557" s="115"/>
      <c r="K557" s="115"/>
    </row>
    <row r="558" spans="2:11">
      <c r="B558" s="114"/>
      <c r="C558" s="115"/>
      <c r="D558" s="115"/>
      <c r="E558" s="115"/>
      <c r="F558" s="115"/>
      <c r="G558" s="115"/>
      <c r="H558" s="115"/>
      <c r="I558" s="115"/>
      <c r="J558" s="115"/>
      <c r="K558" s="115"/>
    </row>
    <row r="559" spans="2:11">
      <c r="B559" s="114"/>
      <c r="C559" s="115"/>
      <c r="D559" s="115"/>
      <c r="E559" s="115"/>
      <c r="F559" s="115"/>
      <c r="G559" s="115"/>
      <c r="H559" s="115"/>
      <c r="I559" s="115"/>
      <c r="J559" s="115"/>
      <c r="K559" s="115"/>
    </row>
    <row r="560" spans="2:11">
      <c r="B560" s="114"/>
      <c r="C560" s="115"/>
      <c r="D560" s="115"/>
      <c r="E560" s="115"/>
      <c r="F560" s="115"/>
      <c r="G560" s="115"/>
      <c r="H560" s="115"/>
      <c r="I560" s="115"/>
      <c r="J560" s="115"/>
      <c r="K560" s="115"/>
    </row>
    <row r="561" spans="2:11">
      <c r="B561" s="114"/>
      <c r="C561" s="115"/>
      <c r="D561" s="115"/>
      <c r="E561" s="115"/>
      <c r="F561" s="115"/>
      <c r="G561" s="115"/>
      <c r="H561" s="115"/>
      <c r="I561" s="115"/>
      <c r="J561" s="115"/>
      <c r="K561" s="115"/>
    </row>
    <row r="562" spans="2:11">
      <c r="B562" s="114"/>
      <c r="C562" s="115"/>
      <c r="D562" s="115"/>
      <c r="E562" s="115"/>
      <c r="F562" s="115"/>
      <c r="G562" s="115"/>
      <c r="H562" s="115"/>
      <c r="I562" s="115"/>
      <c r="J562" s="115"/>
      <c r="K562" s="115"/>
    </row>
    <row r="563" spans="2:11">
      <c r="B563" s="114"/>
      <c r="C563" s="114"/>
      <c r="D563" s="114"/>
      <c r="E563" s="115"/>
      <c r="F563" s="115"/>
      <c r="G563" s="115"/>
      <c r="H563" s="115"/>
      <c r="I563" s="115"/>
      <c r="J563" s="115"/>
      <c r="K563" s="115"/>
    </row>
    <row r="564" spans="2:11">
      <c r="B564" s="114"/>
      <c r="C564" s="114"/>
      <c r="D564" s="114"/>
      <c r="E564" s="115"/>
      <c r="F564" s="115"/>
      <c r="G564" s="115"/>
      <c r="H564" s="115"/>
      <c r="I564" s="115"/>
      <c r="J564" s="115"/>
      <c r="K564" s="115"/>
    </row>
    <row r="565" spans="2:11">
      <c r="B565" s="114"/>
      <c r="C565" s="114"/>
      <c r="D565" s="114"/>
      <c r="E565" s="115"/>
      <c r="F565" s="115"/>
      <c r="G565" s="115"/>
      <c r="H565" s="115"/>
      <c r="I565" s="115"/>
      <c r="J565" s="115"/>
      <c r="K565" s="115"/>
    </row>
    <row r="566" spans="2:11">
      <c r="B566" s="114"/>
      <c r="C566" s="114"/>
      <c r="D566" s="114"/>
      <c r="E566" s="115"/>
      <c r="F566" s="115"/>
      <c r="G566" s="115"/>
      <c r="H566" s="115"/>
      <c r="I566" s="115"/>
      <c r="J566" s="115"/>
      <c r="K566" s="115"/>
    </row>
    <row r="567" spans="2:11">
      <c r="B567" s="114"/>
      <c r="C567" s="114"/>
      <c r="D567" s="114"/>
      <c r="E567" s="115"/>
      <c r="F567" s="115"/>
      <c r="G567" s="115"/>
      <c r="H567" s="115"/>
      <c r="I567" s="115"/>
      <c r="J567" s="115"/>
      <c r="K567" s="115"/>
    </row>
    <row r="568" spans="2:11">
      <c r="B568" s="114"/>
      <c r="C568" s="114"/>
      <c r="D568" s="114"/>
      <c r="E568" s="115"/>
      <c r="F568" s="115"/>
      <c r="G568" s="115"/>
      <c r="H568" s="115"/>
      <c r="I568" s="115"/>
      <c r="J568" s="115"/>
      <c r="K568" s="115"/>
    </row>
    <row r="569" spans="2:11">
      <c r="B569" s="114"/>
      <c r="C569" s="114"/>
      <c r="D569" s="114"/>
      <c r="E569" s="115"/>
      <c r="F569" s="115"/>
      <c r="G569" s="115"/>
      <c r="H569" s="115"/>
      <c r="I569" s="115"/>
      <c r="J569" s="115"/>
      <c r="K569" s="115"/>
    </row>
    <row r="570" spans="2:11">
      <c r="B570" s="114"/>
      <c r="C570" s="114"/>
      <c r="D570" s="114"/>
      <c r="E570" s="115"/>
      <c r="F570" s="115"/>
      <c r="G570" s="115"/>
      <c r="H570" s="115"/>
      <c r="I570" s="115"/>
      <c r="J570" s="115"/>
      <c r="K570" s="115"/>
    </row>
    <row r="571" spans="2:11">
      <c r="B571" s="114"/>
      <c r="C571" s="114"/>
      <c r="D571" s="114"/>
      <c r="E571" s="115"/>
      <c r="F571" s="115"/>
      <c r="G571" s="115"/>
      <c r="H571" s="115"/>
      <c r="I571" s="115"/>
      <c r="J571" s="115"/>
      <c r="K571" s="115"/>
    </row>
    <row r="572" spans="2:11">
      <c r="B572" s="114"/>
      <c r="C572" s="114"/>
      <c r="D572" s="114"/>
      <c r="E572" s="115"/>
      <c r="F572" s="115"/>
      <c r="G572" s="115"/>
      <c r="H572" s="115"/>
      <c r="I572" s="115"/>
      <c r="J572" s="115"/>
      <c r="K572" s="115"/>
    </row>
    <row r="573" spans="2:11">
      <c r="B573" s="114"/>
      <c r="C573" s="114"/>
      <c r="D573" s="114"/>
      <c r="E573" s="115"/>
      <c r="F573" s="115"/>
      <c r="G573" s="115"/>
      <c r="H573" s="115"/>
      <c r="I573" s="115"/>
      <c r="J573" s="115"/>
      <c r="K573" s="115"/>
    </row>
    <row r="574" spans="2:11">
      <c r="B574" s="114"/>
      <c r="C574" s="114"/>
      <c r="D574" s="114"/>
      <c r="E574" s="115"/>
      <c r="F574" s="115"/>
      <c r="G574" s="115"/>
      <c r="H574" s="115"/>
      <c r="I574" s="115"/>
      <c r="J574" s="115"/>
      <c r="K574" s="115"/>
    </row>
    <row r="575" spans="2:11">
      <c r="B575" s="114"/>
      <c r="C575" s="114"/>
      <c r="D575" s="114"/>
      <c r="E575" s="115"/>
      <c r="F575" s="115"/>
      <c r="G575" s="115"/>
      <c r="H575" s="115"/>
      <c r="I575" s="115"/>
      <c r="J575" s="115"/>
      <c r="K575" s="115"/>
    </row>
    <row r="576" spans="2:11">
      <c r="B576" s="114"/>
      <c r="C576" s="114"/>
      <c r="D576" s="114"/>
      <c r="E576" s="115"/>
      <c r="F576" s="115"/>
      <c r="G576" s="115"/>
      <c r="H576" s="115"/>
      <c r="I576" s="115"/>
      <c r="J576" s="115"/>
      <c r="K576" s="115"/>
    </row>
    <row r="577" spans="2:11">
      <c r="B577" s="114"/>
      <c r="C577" s="114"/>
      <c r="D577" s="114"/>
      <c r="E577" s="115"/>
      <c r="F577" s="115"/>
      <c r="G577" s="115"/>
      <c r="H577" s="115"/>
      <c r="I577" s="115"/>
      <c r="J577" s="115"/>
      <c r="K577" s="115"/>
    </row>
    <row r="578" spans="2:11">
      <c r="B578" s="114"/>
      <c r="C578" s="114"/>
      <c r="D578" s="114"/>
      <c r="E578" s="115"/>
      <c r="F578" s="115"/>
      <c r="G578" s="115"/>
      <c r="H578" s="115"/>
      <c r="I578" s="115"/>
      <c r="J578" s="115"/>
      <c r="K578" s="115"/>
    </row>
    <row r="579" spans="2:11">
      <c r="B579" s="114"/>
      <c r="C579" s="114"/>
      <c r="D579" s="114"/>
      <c r="E579" s="115"/>
      <c r="F579" s="115"/>
      <c r="G579" s="115"/>
      <c r="H579" s="115"/>
      <c r="I579" s="115"/>
      <c r="J579" s="115"/>
      <c r="K579" s="115"/>
    </row>
    <row r="580" spans="2:11">
      <c r="B580" s="114"/>
      <c r="C580" s="114"/>
      <c r="D580" s="114"/>
      <c r="E580" s="115"/>
      <c r="F580" s="115"/>
      <c r="G580" s="115"/>
      <c r="H580" s="115"/>
      <c r="I580" s="115"/>
      <c r="J580" s="115"/>
      <c r="K580" s="115"/>
    </row>
    <row r="581" spans="2:11">
      <c r="B581" s="114"/>
      <c r="C581" s="114"/>
      <c r="D581" s="114"/>
      <c r="E581" s="115"/>
      <c r="F581" s="115"/>
      <c r="G581" s="115"/>
      <c r="H581" s="115"/>
      <c r="I581" s="115"/>
      <c r="J581" s="115"/>
      <c r="K581" s="115"/>
    </row>
    <row r="582" spans="2:11">
      <c r="B582" s="114"/>
      <c r="C582" s="114"/>
      <c r="D582" s="114"/>
      <c r="E582" s="115"/>
      <c r="F582" s="115"/>
      <c r="G582" s="115"/>
      <c r="H582" s="115"/>
      <c r="I582" s="115"/>
      <c r="J582" s="115"/>
      <c r="K582" s="115"/>
    </row>
    <row r="583" spans="2:11">
      <c r="B583" s="114"/>
      <c r="C583" s="114"/>
      <c r="D583" s="114"/>
      <c r="E583" s="115"/>
      <c r="F583" s="115"/>
      <c r="G583" s="115"/>
      <c r="H583" s="115"/>
      <c r="I583" s="115"/>
      <c r="J583" s="115"/>
      <c r="K583" s="115"/>
    </row>
    <row r="584" spans="2:11">
      <c r="B584" s="114"/>
      <c r="C584" s="114"/>
      <c r="D584" s="114"/>
      <c r="E584" s="115"/>
      <c r="F584" s="115"/>
      <c r="G584" s="115"/>
      <c r="H584" s="115"/>
      <c r="I584" s="115"/>
      <c r="J584" s="115"/>
      <c r="K584" s="115"/>
    </row>
    <row r="585" spans="2:11">
      <c r="B585" s="114"/>
      <c r="C585" s="114"/>
      <c r="D585" s="114"/>
      <c r="E585" s="115"/>
      <c r="F585" s="115"/>
      <c r="G585" s="115"/>
      <c r="H585" s="115"/>
      <c r="I585" s="115"/>
      <c r="J585" s="115"/>
      <c r="K585" s="115"/>
    </row>
    <row r="586" spans="2:11">
      <c r="B586" s="114"/>
      <c r="C586" s="114"/>
      <c r="D586" s="114"/>
      <c r="E586" s="115"/>
      <c r="F586" s="115"/>
      <c r="G586" s="115"/>
      <c r="H586" s="115"/>
      <c r="I586" s="115"/>
      <c r="J586" s="115"/>
      <c r="K586" s="115"/>
    </row>
    <row r="587" spans="2:11">
      <c r="B587" s="114"/>
      <c r="C587" s="114"/>
      <c r="D587" s="114"/>
      <c r="E587" s="115"/>
      <c r="F587" s="115"/>
      <c r="G587" s="115"/>
      <c r="H587" s="115"/>
      <c r="I587" s="115"/>
      <c r="J587" s="115"/>
      <c r="K587" s="115"/>
    </row>
    <row r="588" spans="2:11">
      <c r="B588" s="114"/>
      <c r="C588" s="114"/>
      <c r="D588" s="114"/>
      <c r="E588" s="115"/>
      <c r="F588" s="115"/>
      <c r="G588" s="115"/>
      <c r="H588" s="115"/>
      <c r="I588" s="115"/>
      <c r="J588" s="115"/>
      <c r="K588" s="115"/>
    </row>
    <row r="589" spans="2:11">
      <c r="B589" s="114"/>
      <c r="C589" s="114"/>
      <c r="D589" s="114"/>
      <c r="E589" s="115"/>
      <c r="F589" s="115"/>
      <c r="G589" s="115"/>
      <c r="H589" s="115"/>
      <c r="I589" s="115"/>
      <c r="J589" s="115"/>
      <c r="K589" s="115"/>
    </row>
    <row r="590" spans="2:11">
      <c r="B590" s="114"/>
      <c r="C590" s="114"/>
      <c r="D590" s="114"/>
      <c r="E590" s="115"/>
      <c r="F590" s="115"/>
      <c r="G590" s="115"/>
      <c r="H590" s="115"/>
      <c r="I590" s="115"/>
      <c r="J590" s="115"/>
      <c r="K590" s="115"/>
    </row>
    <row r="591" spans="2:11">
      <c r="B591" s="114"/>
      <c r="C591" s="114"/>
      <c r="D591" s="114"/>
      <c r="E591" s="115"/>
      <c r="F591" s="115"/>
      <c r="G591" s="115"/>
      <c r="H591" s="115"/>
      <c r="I591" s="115"/>
      <c r="J591" s="115"/>
      <c r="K591" s="115"/>
    </row>
    <row r="592" spans="2:11">
      <c r="B592" s="114"/>
      <c r="C592" s="114"/>
      <c r="D592" s="114"/>
      <c r="E592" s="115"/>
      <c r="F592" s="115"/>
      <c r="G592" s="115"/>
      <c r="H592" s="115"/>
      <c r="I592" s="115"/>
      <c r="J592" s="115"/>
      <c r="K592" s="115"/>
    </row>
    <row r="593" spans="2:11">
      <c r="B593" s="114"/>
      <c r="C593" s="114"/>
      <c r="D593" s="114"/>
      <c r="E593" s="115"/>
      <c r="F593" s="115"/>
      <c r="G593" s="115"/>
      <c r="H593" s="115"/>
      <c r="I593" s="115"/>
      <c r="J593" s="115"/>
      <c r="K593" s="115"/>
    </row>
    <row r="594" spans="2:11">
      <c r="B594" s="114"/>
      <c r="C594" s="114"/>
      <c r="D594" s="114"/>
      <c r="E594" s="115"/>
      <c r="F594" s="115"/>
      <c r="G594" s="115"/>
      <c r="H594" s="115"/>
      <c r="I594" s="115"/>
      <c r="J594" s="115"/>
      <c r="K594" s="115"/>
    </row>
    <row r="595" spans="2:11">
      <c r="B595" s="114"/>
      <c r="C595" s="114"/>
      <c r="D595" s="114"/>
      <c r="E595" s="115"/>
      <c r="F595" s="115"/>
      <c r="G595" s="115"/>
      <c r="H595" s="115"/>
      <c r="I595" s="115"/>
      <c r="J595" s="115"/>
      <c r="K595" s="115"/>
    </row>
    <row r="596" spans="2:11">
      <c r="B596" s="114"/>
      <c r="C596" s="114"/>
      <c r="D596" s="114"/>
      <c r="E596" s="115"/>
      <c r="F596" s="115"/>
      <c r="G596" s="115"/>
      <c r="H596" s="115"/>
      <c r="I596" s="115"/>
      <c r="J596" s="115"/>
      <c r="K596" s="115"/>
    </row>
    <row r="597" spans="2:11">
      <c r="B597" s="114"/>
      <c r="C597" s="114"/>
      <c r="D597" s="114"/>
      <c r="E597" s="115"/>
      <c r="F597" s="115"/>
      <c r="G597" s="115"/>
      <c r="H597" s="115"/>
      <c r="I597" s="115"/>
      <c r="J597" s="115"/>
      <c r="K597" s="115"/>
    </row>
    <row r="598" spans="2:11">
      <c r="B598" s="114"/>
      <c r="C598" s="114"/>
      <c r="D598" s="114"/>
      <c r="E598" s="115"/>
      <c r="F598" s="115"/>
      <c r="G598" s="115"/>
      <c r="H598" s="115"/>
      <c r="I598" s="115"/>
      <c r="J598" s="115"/>
      <c r="K598" s="115"/>
    </row>
    <row r="599" spans="2:11">
      <c r="B599" s="114"/>
      <c r="C599" s="114"/>
      <c r="D599" s="114"/>
      <c r="E599" s="115"/>
      <c r="F599" s="115"/>
      <c r="G599" s="115"/>
      <c r="H599" s="115"/>
      <c r="I599" s="115"/>
      <c r="J599" s="115"/>
      <c r="K599" s="115"/>
    </row>
    <row r="600" spans="2:11">
      <c r="B600" s="114"/>
      <c r="C600" s="114"/>
      <c r="D600" s="114"/>
      <c r="E600" s="115"/>
      <c r="F600" s="115"/>
      <c r="G600" s="115"/>
      <c r="H600" s="115"/>
      <c r="I600" s="115"/>
      <c r="J600" s="115"/>
      <c r="K600" s="115"/>
    </row>
    <row r="601" spans="2:11">
      <c r="B601" s="114"/>
      <c r="C601" s="114"/>
      <c r="D601" s="114"/>
      <c r="E601" s="115"/>
      <c r="F601" s="115"/>
      <c r="G601" s="115"/>
      <c r="H601" s="115"/>
      <c r="I601" s="115"/>
      <c r="J601" s="115"/>
      <c r="K601" s="115"/>
    </row>
    <row r="602" spans="2:11">
      <c r="B602" s="114"/>
      <c r="C602" s="114"/>
      <c r="D602" s="114"/>
      <c r="E602" s="115"/>
      <c r="F602" s="115"/>
      <c r="G602" s="115"/>
      <c r="H602" s="115"/>
      <c r="I602" s="115"/>
      <c r="J602" s="115"/>
      <c r="K602" s="115"/>
    </row>
    <row r="603" spans="2:11">
      <c r="B603" s="114"/>
      <c r="C603" s="114"/>
      <c r="D603" s="114"/>
      <c r="E603" s="115"/>
      <c r="F603" s="115"/>
      <c r="G603" s="115"/>
      <c r="H603" s="115"/>
      <c r="I603" s="115"/>
      <c r="J603" s="115"/>
      <c r="K603" s="115"/>
    </row>
    <row r="604" spans="2:11">
      <c r="B604" s="114"/>
      <c r="C604" s="114"/>
      <c r="D604" s="114"/>
      <c r="E604" s="115"/>
      <c r="F604" s="115"/>
      <c r="G604" s="115"/>
      <c r="H604" s="115"/>
      <c r="I604" s="115"/>
      <c r="J604" s="115"/>
      <c r="K604" s="115"/>
    </row>
    <row r="605" spans="2:11">
      <c r="B605" s="114"/>
      <c r="C605" s="114"/>
      <c r="D605" s="114"/>
      <c r="E605" s="115"/>
      <c r="F605" s="115"/>
      <c r="G605" s="115"/>
      <c r="H605" s="115"/>
      <c r="I605" s="115"/>
      <c r="J605" s="115"/>
      <c r="K605" s="115"/>
    </row>
    <row r="606" spans="2:11">
      <c r="B606" s="114"/>
      <c r="C606" s="114"/>
      <c r="D606" s="114"/>
      <c r="E606" s="115"/>
      <c r="F606" s="115"/>
      <c r="G606" s="115"/>
      <c r="H606" s="115"/>
      <c r="I606" s="115"/>
      <c r="J606" s="115"/>
      <c r="K606" s="115"/>
    </row>
    <row r="607" spans="2:11">
      <c r="B607" s="114"/>
      <c r="C607" s="114"/>
      <c r="D607" s="114"/>
      <c r="E607" s="115"/>
      <c r="F607" s="115"/>
      <c r="G607" s="115"/>
      <c r="H607" s="115"/>
      <c r="I607" s="115"/>
      <c r="J607" s="115"/>
      <c r="K607" s="115"/>
    </row>
    <row r="608" spans="2:11">
      <c r="B608" s="114"/>
      <c r="C608" s="114"/>
      <c r="D608" s="114"/>
      <c r="E608" s="115"/>
      <c r="F608" s="115"/>
      <c r="G608" s="115"/>
      <c r="H608" s="115"/>
      <c r="I608" s="115"/>
      <c r="J608" s="115"/>
      <c r="K608" s="115"/>
    </row>
    <row r="609" spans="2:11">
      <c r="B609" s="114"/>
      <c r="C609" s="114"/>
      <c r="D609" s="114"/>
      <c r="E609" s="115"/>
      <c r="F609" s="115"/>
      <c r="G609" s="115"/>
      <c r="H609" s="115"/>
      <c r="I609" s="115"/>
      <c r="J609" s="115"/>
      <c r="K609" s="115"/>
    </row>
    <row r="610" spans="2:11">
      <c r="B610" s="114"/>
      <c r="C610" s="114"/>
      <c r="D610" s="114"/>
      <c r="E610" s="115"/>
      <c r="F610" s="115"/>
      <c r="G610" s="115"/>
      <c r="H610" s="115"/>
      <c r="I610" s="115"/>
      <c r="J610" s="115"/>
      <c r="K610" s="115"/>
    </row>
    <row r="611" spans="2:11">
      <c r="B611" s="114"/>
      <c r="C611" s="114"/>
      <c r="D611" s="114"/>
      <c r="E611" s="115"/>
      <c r="F611" s="115"/>
      <c r="G611" s="115"/>
      <c r="H611" s="115"/>
      <c r="I611" s="115"/>
      <c r="J611" s="115"/>
      <c r="K611" s="115"/>
    </row>
    <row r="612" spans="2:11">
      <c r="B612" s="114"/>
      <c r="C612" s="114"/>
      <c r="D612" s="114"/>
      <c r="E612" s="115"/>
      <c r="F612" s="115"/>
      <c r="G612" s="115"/>
      <c r="H612" s="115"/>
      <c r="I612" s="115"/>
      <c r="J612" s="115"/>
      <c r="K612" s="115"/>
    </row>
    <row r="613" spans="2:11">
      <c r="B613" s="114"/>
      <c r="C613" s="114"/>
      <c r="D613" s="114"/>
      <c r="E613" s="115"/>
      <c r="F613" s="115"/>
      <c r="G613" s="115"/>
      <c r="H613" s="115"/>
      <c r="I613" s="115"/>
      <c r="J613" s="115"/>
      <c r="K613" s="115"/>
    </row>
    <row r="614" spans="2:11">
      <c r="B614" s="114"/>
      <c r="C614" s="114"/>
      <c r="D614" s="114"/>
      <c r="E614" s="115"/>
      <c r="F614" s="115"/>
      <c r="G614" s="115"/>
      <c r="H614" s="115"/>
      <c r="I614" s="115"/>
      <c r="J614" s="115"/>
      <c r="K614" s="115"/>
    </row>
    <row r="615" spans="2:11">
      <c r="B615" s="114"/>
      <c r="C615" s="114"/>
      <c r="D615" s="114"/>
      <c r="E615" s="115"/>
      <c r="F615" s="115"/>
      <c r="G615" s="115"/>
      <c r="H615" s="115"/>
      <c r="I615" s="115"/>
      <c r="J615" s="115"/>
      <c r="K615" s="115"/>
    </row>
    <row r="616" spans="2:11">
      <c r="B616" s="114"/>
      <c r="C616" s="114"/>
      <c r="D616" s="114"/>
      <c r="E616" s="115"/>
      <c r="F616" s="115"/>
      <c r="G616" s="115"/>
      <c r="H616" s="115"/>
      <c r="I616" s="115"/>
      <c r="J616" s="115"/>
      <c r="K616" s="115"/>
    </row>
    <row r="617" spans="2:11">
      <c r="B617" s="114"/>
      <c r="C617" s="114"/>
      <c r="D617" s="114"/>
      <c r="E617" s="115"/>
      <c r="F617" s="115"/>
      <c r="G617" s="115"/>
      <c r="H617" s="115"/>
      <c r="I617" s="115"/>
      <c r="J617" s="115"/>
      <c r="K617" s="115"/>
    </row>
    <row r="618" spans="2:11">
      <c r="B618" s="114"/>
      <c r="C618" s="114"/>
      <c r="D618" s="114"/>
      <c r="E618" s="115"/>
      <c r="F618" s="115"/>
      <c r="G618" s="115"/>
      <c r="H618" s="115"/>
      <c r="I618" s="115"/>
      <c r="J618" s="115"/>
      <c r="K618" s="115"/>
    </row>
    <row r="619" spans="2:11">
      <c r="B619" s="114"/>
      <c r="C619" s="114"/>
      <c r="D619" s="114"/>
      <c r="E619" s="115"/>
      <c r="F619" s="115"/>
      <c r="G619" s="115"/>
      <c r="H619" s="115"/>
      <c r="I619" s="115"/>
      <c r="J619" s="115"/>
      <c r="K619" s="115"/>
    </row>
    <row r="620" spans="2:11">
      <c r="B620" s="114"/>
      <c r="C620" s="114"/>
      <c r="D620" s="114"/>
      <c r="E620" s="115"/>
      <c r="F620" s="115"/>
      <c r="G620" s="115"/>
      <c r="H620" s="115"/>
      <c r="I620" s="115"/>
      <c r="J620" s="115"/>
      <c r="K620" s="115"/>
    </row>
    <row r="621" spans="2:11">
      <c r="B621" s="114"/>
      <c r="C621" s="114"/>
      <c r="D621" s="114"/>
      <c r="E621" s="115"/>
      <c r="F621" s="115"/>
      <c r="G621" s="115"/>
      <c r="H621" s="115"/>
      <c r="I621" s="115"/>
      <c r="J621" s="115"/>
      <c r="K621" s="115"/>
    </row>
    <row r="622" spans="2:11">
      <c r="B622" s="114"/>
      <c r="C622" s="114"/>
      <c r="D622" s="114"/>
      <c r="E622" s="115"/>
      <c r="F622" s="115"/>
      <c r="G622" s="115"/>
      <c r="H622" s="115"/>
      <c r="I622" s="115"/>
      <c r="J622" s="115"/>
      <c r="K622" s="115"/>
    </row>
    <row r="623" spans="2:11">
      <c r="B623" s="114"/>
      <c r="C623" s="114"/>
      <c r="D623" s="114"/>
      <c r="E623" s="115"/>
      <c r="F623" s="115"/>
      <c r="G623" s="115"/>
      <c r="H623" s="115"/>
      <c r="I623" s="115"/>
      <c r="J623" s="115"/>
      <c r="K623" s="115"/>
    </row>
    <row r="624" spans="2:11">
      <c r="B624" s="114"/>
      <c r="C624" s="114"/>
      <c r="D624" s="114"/>
      <c r="E624" s="115"/>
      <c r="F624" s="115"/>
      <c r="G624" s="115"/>
      <c r="H624" s="115"/>
      <c r="I624" s="115"/>
      <c r="J624" s="115"/>
      <c r="K624" s="115"/>
    </row>
    <row r="625" spans="2:11">
      <c r="B625" s="114"/>
      <c r="C625" s="114"/>
      <c r="D625" s="114"/>
      <c r="E625" s="115"/>
      <c r="F625" s="115"/>
      <c r="G625" s="115"/>
      <c r="H625" s="115"/>
      <c r="I625" s="115"/>
      <c r="J625" s="115"/>
      <c r="K625" s="115"/>
    </row>
    <row r="626" spans="2:11">
      <c r="B626" s="114"/>
      <c r="C626" s="114"/>
      <c r="D626" s="114"/>
      <c r="E626" s="115"/>
      <c r="F626" s="115"/>
      <c r="G626" s="115"/>
      <c r="H626" s="115"/>
      <c r="I626" s="115"/>
      <c r="J626" s="115"/>
      <c r="K626" s="115"/>
    </row>
    <row r="627" spans="2:11">
      <c r="B627" s="114"/>
      <c r="C627" s="114"/>
      <c r="D627" s="114"/>
      <c r="E627" s="115"/>
      <c r="F627" s="115"/>
      <c r="G627" s="115"/>
      <c r="H627" s="115"/>
      <c r="I627" s="115"/>
      <c r="J627" s="115"/>
      <c r="K627" s="115"/>
    </row>
    <row r="628" spans="2:11">
      <c r="B628" s="114"/>
      <c r="C628" s="114"/>
      <c r="D628" s="114"/>
      <c r="E628" s="115"/>
      <c r="F628" s="115"/>
      <c r="G628" s="115"/>
      <c r="H628" s="115"/>
      <c r="I628" s="115"/>
      <c r="J628" s="115"/>
      <c r="K628" s="115"/>
    </row>
    <row r="629" spans="2:11">
      <c r="B629" s="114"/>
      <c r="C629" s="114"/>
      <c r="D629" s="114"/>
      <c r="E629" s="115"/>
      <c r="F629" s="115"/>
      <c r="G629" s="115"/>
      <c r="H629" s="115"/>
      <c r="I629" s="115"/>
      <c r="J629" s="115"/>
      <c r="K629" s="115"/>
    </row>
    <row r="630" spans="2:11">
      <c r="B630" s="114"/>
      <c r="C630" s="114"/>
      <c r="D630" s="114"/>
      <c r="E630" s="115"/>
      <c r="F630" s="115"/>
      <c r="G630" s="115"/>
      <c r="H630" s="115"/>
      <c r="I630" s="115"/>
      <c r="J630" s="115"/>
      <c r="K630" s="115"/>
    </row>
    <row r="631" spans="2:11">
      <c r="B631" s="114"/>
      <c r="C631" s="114"/>
      <c r="D631" s="114"/>
      <c r="E631" s="115"/>
      <c r="F631" s="115"/>
      <c r="G631" s="115"/>
      <c r="H631" s="115"/>
      <c r="I631" s="115"/>
      <c r="J631" s="115"/>
      <c r="K631" s="115"/>
    </row>
    <row r="632" spans="2:11">
      <c r="B632" s="114"/>
      <c r="C632" s="114"/>
      <c r="D632" s="114"/>
      <c r="E632" s="115"/>
      <c r="F632" s="115"/>
      <c r="G632" s="115"/>
      <c r="H632" s="115"/>
      <c r="I632" s="115"/>
      <c r="J632" s="115"/>
      <c r="K632" s="115"/>
    </row>
    <row r="633" spans="2:11">
      <c r="B633" s="114"/>
      <c r="C633" s="114"/>
      <c r="D633" s="114"/>
      <c r="E633" s="115"/>
      <c r="F633" s="115"/>
      <c r="G633" s="115"/>
      <c r="H633" s="115"/>
      <c r="I633" s="115"/>
      <c r="J633" s="115"/>
      <c r="K633" s="115"/>
    </row>
    <row r="634" spans="2:11">
      <c r="B634" s="114"/>
      <c r="C634" s="114"/>
      <c r="D634" s="114"/>
      <c r="E634" s="115"/>
      <c r="F634" s="115"/>
      <c r="G634" s="115"/>
      <c r="H634" s="115"/>
      <c r="I634" s="115"/>
      <c r="J634" s="115"/>
      <c r="K634" s="115"/>
    </row>
    <row r="635" spans="2:11">
      <c r="B635" s="114"/>
      <c r="C635" s="114"/>
      <c r="D635" s="114"/>
      <c r="E635" s="115"/>
      <c r="F635" s="115"/>
      <c r="G635" s="115"/>
      <c r="H635" s="115"/>
      <c r="I635" s="115"/>
      <c r="J635" s="115"/>
      <c r="K635" s="115"/>
    </row>
    <row r="636" spans="2:11">
      <c r="B636" s="114"/>
      <c r="C636" s="114"/>
      <c r="D636" s="114"/>
      <c r="E636" s="115"/>
      <c r="F636" s="115"/>
      <c r="G636" s="115"/>
      <c r="H636" s="115"/>
      <c r="I636" s="115"/>
      <c r="J636" s="115"/>
      <c r="K636" s="115"/>
    </row>
    <row r="637" spans="2:11">
      <c r="B637" s="114"/>
      <c r="C637" s="114"/>
      <c r="D637" s="114"/>
      <c r="E637" s="115"/>
      <c r="F637" s="115"/>
      <c r="G637" s="115"/>
      <c r="H637" s="115"/>
      <c r="I637" s="115"/>
      <c r="J637" s="115"/>
      <c r="K637" s="115"/>
    </row>
    <row r="638" spans="2:11">
      <c r="B638" s="114"/>
      <c r="C638" s="114"/>
      <c r="D638" s="114"/>
      <c r="E638" s="115"/>
      <c r="F638" s="115"/>
      <c r="G638" s="115"/>
      <c r="H638" s="115"/>
      <c r="I638" s="115"/>
      <c r="J638" s="115"/>
      <c r="K638" s="115"/>
    </row>
    <row r="639" spans="2:11">
      <c r="B639" s="114"/>
      <c r="C639" s="114"/>
      <c r="D639" s="114"/>
      <c r="E639" s="115"/>
      <c r="F639" s="115"/>
      <c r="G639" s="115"/>
      <c r="H639" s="115"/>
      <c r="I639" s="115"/>
      <c r="J639" s="115"/>
      <c r="K639" s="115"/>
    </row>
    <row r="640" spans="2:11">
      <c r="B640" s="114"/>
      <c r="C640" s="114"/>
      <c r="D640" s="114"/>
      <c r="E640" s="115"/>
      <c r="F640" s="115"/>
      <c r="G640" s="115"/>
      <c r="H640" s="115"/>
      <c r="I640" s="115"/>
      <c r="J640" s="115"/>
      <c r="K640" s="115"/>
    </row>
    <row r="641" spans="2:11">
      <c r="B641" s="114"/>
      <c r="C641" s="114"/>
      <c r="D641" s="114"/>
      <c r="E641" s="115"/>
      <c r="F641" s="115"/>
      <c r="G641" s="115"/>
      <c r="H641" s="115"/>
      <c r="I641" s="115"/>
      <c r="J641" s="115"/>
      <c r="K641" s="115"/>
    </row>
    <row r="642" spans="2:11">
      <c r="B642" s="114"/>
      <c r="C642" s="114"/>
      <c r="D642" s="114"/>
      <c r="E642" s="115"/>
      <c r="F642" s="115"/>
      <c r="G642" s="115"/>
      <c r="H642" s="115"/>
      <c r="I642" s="115"/>
      <c r="J642" s="115"/>
      <c r="K642" s="115"/>
    </row>
    <row r="643" spans="2:11">
      <c r="B643" s="114"/>
      <c r="C643" s="114"/>
      <c r="D643" s="114"/>
      <c r="E643" s="115"/>
      <c r="F643" s="115"/>
      <c r="G643" s="115"/>
      <c r="H643" s="115"/>
      <c r="I643" s="115"/>
      <c r="J643" s="115"/>
      <c r="K643" s="115"/>
    </row>
    <row r="644" spans="2:11">
      <c r="B644" s="114"/>
      <c r="C644" s="114"/>
      <c r="D644" s="114"/>
      <c r="E644" s="115"/>
      <c r="F644" s="115"/>
      <c r="G644" s="115"/>
      <c r="H644" s="115"/>
      <c r="I644" s="115"/>
      <c r="J644" s="115"/>
      <c r="K644" s="115"/>
    </row>
    <row r="645" spans="2:11">
      <c r="B645" s="114"/>
      <c r="C645" s="114"/>
      <c r="D645" s="114"/>
      <c r="E645" s="115"/>
      <c r="F645" s="115"/>
      <c r="G645" s="115"/>
      <c r="H645" s="115"/>
      <c r="I645" s="115"/>
      <c r="J645" s="115"/>
      <c r="K645" s="115"/>
    </row>
    <row r="646" spans="2:11">
      <c r="B646" s="114"/>
      <c r="C646" s="114"/>
      <c r="D646" s="114"/>
      <c r="E646" s="115"/>
      <c r="F646" s="115"/>
      <c r="G646" s="115"/>
      <c r="H646" s="115"/>
      <c r="I646" s="115"/>
      <c r="J646" s="115"/>
      <c r="K646" s="115"/>
    </row>
    <row r="647" spans="2:11">
      <c r="B647" s="114"/>
      <c r="C647" s="114"/>
      <c r="D647" s="114"/>
      <c r="E647" s="115"/>
      <c r="F647" s="115"/>
      <c r="G647" s="115"/>
      <c r="H647" s="115"/>
      <c r="I647" s="115"/>
      <c r="J647" s="115"/>
      <c r="K647" s="115"/>
    </row>
    <row r="648" spans="2:11">
      <c r="B648" s="114"/>
      <c r="C648" s="114"/>
      <c r="D648" s="114"/>
      <c r="E648" s="115"/>
      <c r="F648" s="115"/>
      <c r="G648" s="115"/>
      <c r="H648" s="115"/>
      <c r="I648" s="115"/>
      <c r="J648" s="115"/>
      <c r="K648" s="115"/>
    </row>
    <row r="649" spans="2:11">
      <c r="B649" s="114"/>
      <c r="C649" s="114"/>
      <c r="D649" s="114"/>
      <c r="E649" s="115"/>
      <c r="F649" s="115"/>
      <c r="G649" s="115"/>
      <c r="H649" s="115"/>
      <c r="I649" s="115"/>
      <c r="J649" s="115"/>
      <c r="K649" s="115"/>
    </row>
    <row r="650" spans="2:11">
      <c r="B650" s="114"/>
      <c r="C650" s="114"/>
      <c r="D650" s="114"/>
      <c r="E650" s="115"/>
      <c r="F650" s="115"/>
      <c r="G650" s="115"/>
      <c r="H650" s="115"/>
      <c r="I650" s="115"/>
      <c r="J650" s="115"/>
      <c r="K650" s="115"/>
    </row>
    <row r="651" spans="2:11">
      <c r="B651" s="114"/>
      <c r="C651" s="114"/>
      <c r="D651" s="114"/>
      <c r="E651" s="115"/>
      <c r="F651" s="115"/>
      <c r="G651" s="115"/>
      <c r="H651" s="115"/>
      <c r="I651" s="115"/>
      <c r="J651" s="115"/>
      <c r="K651" s="115"/>
    </row>
    <row r="652" spans="2:11">
      <c r="B652" s="114"/>
      <c r="C652" s="114"/>
      <c r="D652" s="114"/>
      <c r="E652" s="115"/>
      <c r="F652" s="115"/>
      <c r="G652" s="115"/>
      <c r="H652" s="115"/>
      <c r="I652" s="115"/>
      <c r="J652" s="115"/>
      <c r="K652" s="115"/>
    </row>
    <row r="653" spans="2:11">
      <c r="B653" s="114"/>
      <c r="C653" s="114"/>
      <c r="D653" s="114"/>
      <c r="E653" s="115"/>
      <c r="F653" s="115"/>
      <c r="G653" s="115"/>
      <c r="H653" s="115"/>
      <c r="I653" s="115"/>
      <c r="J653" s="115"/>
      <c r="K653" s="115"/>
    </row>
    <row r="654" spans="2:11">
      <c r="B654" s="114"/>
      <c r="C654" s="114"/>
      <c r="D654" s="114"/>
      <c r="E654" s="115"/>
      <c r="F654" s="115"/>
      <c r="G654" s="115"/>
      <c r="H654" s="115"/>
      <c r="I654" s="115"/>
      <c r="J654" s="115"/>
      <c r="K654" s="115"/>
    </row>
    <row r="655" spans="2:11">
      <c r="B655" s="114"/>
      <c r="C655" s="114"/>
      <c r="D655" s="114"/>
      <c r="E655" s="115"/>
      <c r="F655" s="115"/>
      <c r="G655" s="115"/>
      <c r="H655" s="115"/>
      <c r="I655" s="115"/>
      <c r="J655" s="115"/>
      <c r="K655" s="115"/>
    </row>
    <row r="656" spans="2:11">
      <c r="B656" s="114"/>
      <c r="C656" s="114"/>
      <c r="D656" s="114"/>
      <c r="E656" s="115"/>
      <c r="F656" s="115"/>
      <c r="G656" s="115"/>
      <c r="H656" s="115"/>
      <c r="I656" s="115"/>
      <c r="J656" s="115"/>
      <c r="K656" s="115"/>
    </row>
    <row r="657" spans="2:11">
      <c r="B657" s="114"/>
      <c r="C657" s="114"/>
      <c r="D657" s="114"/>
      <c r="E657" s="115"/>
      <c r="F657" s="115"/>
      <c r="G657" s="115"/>
      <c r="H657" s="115"/>
      <c r="I657" s="115"/>
      <c r="J657" s="115"/>
      <c r="K657" s="115"/>
    </row>
    <row r="658" spans="2:11">
      <c r="B658" s="114"/>
      <c r="C658" s="114"/>
      <c r="D658" s="114"/>
      <c r="E658" s="115"/>
      <c r="F658" s="115"/>
      <c r="G658" s="115"/>
      <c r="H658" s="115"/>
      <c r="I658" s="115"/>
      <c r="J658" s="115"/>
      <c r="K658" s="115"/>
    </row>
    <row r="659" spans="2:11">
      <c r="B659" s="114"/>
      <c r="C659" s="114"/>
      <c r="D659" s="114"/>
      <c r="E659" s="115"/>
      <c r="F659" s="115"/>
      <c r="G659" s="115"/>
      <c r="H659" s="115"/>
      <c r="I659" s="115"/>
      <c r="J659" s="115"/>
      <c r="K659" s="115"/>
    </row>
    <row r="660" spans="2:11">
      <c r="B660" s="114"/>
      <c r="C660" s="114"/>
      <c r="D660" s="114"/>
      <c r="E660" s="115"/>
      <c r="F660" s="115"/>
      <c r="G660" s="115"/>
      <c r="H660" s="115"/>
      <c r="I660" s="115"/>
      <c r="J660" s="115"/>
      <c r="K660" s="115"/>
    </row>
    <row r="661" spans="2:11">
      <c r="B661" s="114"/>
      <c r="C661" s="114"/>
      <c r="D661" s="114"/>
      <c r="E661" s="115"/>
      <c r="F661" s="115"/>
      <c r="G661" s="115"/>
      <c r="H661" s="115"/>
      <c r="I661" s="115"/>
      <c r="J661" s="115"/>
      <c r="K661" s="115"/>
    </row>
    <row r="662" spans="2:11">
      <c r="B662" s="114"/>
      <c r="C662" s="114"/>
      <c r="D662" s="114"/>
      <c r="E662" s="115"/>
      <c r="F662" s="115"/>
      <c r="G662" s="115"/>
      <c r="H662" s="115"/>
      <c r="I662" s="115"/>
      <c r="J662" s="115"/>
      <c r="K662" s="115"/>
    </row>
    <row r="663" spans="2:11">
      <c r="B663" s="114"/>
      <c r="C663" s="114"/>
      <c r="D663" s="114"/>
      <c r="E663" s="115"/>
      <c r="F663" s="115"/>
      <c r="G663" s="115"/>
      <c r="H663" s="115"/>
      <c r="I663" s="115"/>
      <c r="J663" s="115"/>
      <c r="K663" s="115"/>
    </row>
    <row r="664" spans="2:11">
      <c r="B664" s="114"/>
      <c r="C664" s="114"/>
      <c r="D664" s="114"/>
      <c r="E664" s="115"/>
      <c r="F664" s="115"/>
      <c r="G664" s="115"/>
      <c r="H664" s="115"/>
      <c r="I664" s="115"/>
      <c r="J664" s="115"/>
      <c r="K664" s="115"/>
    </row>
    <row r="665" spans="2:11">
      <c r="B665" s="114"/>
      <c r="C665" s="114"/>
      <c r="D665" s="114"/>
      <c r="E665" s="115"/>
      <c r="F665" s="115"/>
      <c r="G665" s="115"/>
      <c r="H665" s="115"/>
      <c r="I665" s="115"/>
      <c r="J665" s="115"/>
      <c r="K665" s="115"/>
    </row>
    <row r="666" spans="2:11">
      <c r="B666" s="114"/>
      <c r="C666" s="114"/>
      <c r="D666" s="114"/>
      <c r="E666" s="115"/>
      <c r="F666" s="115"/>
      <c r="G666" s="115"/>
      <c r="H666" s="115"/>
      <c r="I666" s="115"/>
      <c r="J666" s="115"/>
      <c r="K666" s="115"/>
    </row>
    <row r="667" spans="2:11">
      <c r="B667" s="114"/>
      <c r="C667" s="114"/>
      <c r="D667" s="114"/>
      <c r="E667" s="115"/>
      <c r="F667" s="115"/>
      <c r="G667" s="115"/>
      <c r="H667" s="115"/>
      <c r="I667" s="115"/>
      <c r="J667" s="115"/>
      <c r="K667" s="115"/>
    </row>
    <row r="668" spans="2:11">
      <c r="B668" s="114"/>
      <c r="C668" s="114"/>
      <c r="D668" s="114"/>
      <c r="E668" s="115"/>
      <c r="F668" s="115"/>
      <c r="G668" s="115"/>
      <c r="H668" s="115"/>
      <c r="I668" s="115"/>
      <c r="J668" s="115"/>
      <c r="K668" s="115"/>
    </row>
    <row r="669" spans="2:11">
      <c r="B669" s="114"/>
      <c r="C669" s="114"/>
      <c r="D669" s="114"/>
      <c r="E669" s="115"/>
      <c r="F669" s="115"/>
      <c r="G669" s="115"/>
      <c r="H669" s="115"/>
      <c r="I669" s="115"/>
      <c r="J669" s="115"/>
      <c r="K669" s="115"/>
    </row>
    <row r="670" spans="2:11">
      <c r="B670" s="114"/>
      <c r="C670" s="114"/>
      <c r="D670" s="114"/>
      <c r="E670" s="115"/>
      <c r="F670" s="115"/>
      <c r="G670" s="115"/>
      <c r="H670" s="115"/>
      <c r="I670" s="115"/>
      <c r="J670" s="115"/>
      <c r="K670" s="115"/>
    </row>
    <row r="671" spans="2:11">
      <c r="B671" s="114"/>
      <c r="C671" s="114"/>
      <c r="D671" s="114"/>
      <c r="E671" s="115"/>
      <c r="F671" s="115"/>
      <c r="G671" s="115"/>
      <c r="H671" s="115"/>
      <c r="I671" s="115"/>
      <c r="J671" s="115"/>
      <c r="K671" s="115"/>
    </row>
    <row r="672" spans="2:11">
      <c r="B672" s="114"/>
      <c r="C672" s="114"/>
      <c r="D672" s="114"/>
      <c r="E672" s="115"/>
      <c r="F672" s="115"/>
      <c r="G672" s="115"/>
      <c r="H672" s="115"/>
      <c r="I672" s="115"/>
      <c r="J672" s="115"/>
      <c r="K672" s="115"/>
    </row>
    <row r="673" spans="2:11">
      <c r="B673" s="114"/>
      <c r="C673" s="114"/>
      <c r="D673" s="114"/>
      <c r="E673" s="115"/>
      <c r="F673" s="115"/>
      <c r="G673" s="115"/>
      <c r="H673" s="115"/>
      <c r="I673" s="115"/>
      <c r="J673" s="115"/>
      <c r="K673" s="115"/>
    </row>
    <row r="674" spans="2:11">
      <c r="B674" s="114"/>
      <c r="C674" s="114"/>
      <c r="D674" s="114"/>
      <c r="E674" s="115"/>
      <c r="F674" s="115"/>
      <c r="G674" s="115"/>
      <c r="H674" s="115"/>
      <c r="I674" s="115"/>
      <c r="J674" s="115"/>
      <c r="K674" s="115"/>
    </row>
    <row r="675" spans="2:11">
      <c r="B675" s="114"/>
      <c r="C675" s="114"/>
      <c r="D675" s="114"/>
      <c r="E675" s="115"/>
      <c r="F675" s="115"/>
      <c r="G675" s="115"/>
      <c r="H675" s="115"/>
      <c r="I675" s="115"/>
      <c r="J675" s="115"/>
      <c r="K675" s="115"/>
    </row>
    <row r="676" spans="2:11">
      <c r="B676" s="114"/>
      <c r="C676" s="114"/>
      <c r="D676" s="114"/>
      <c r="E676" s="115"/>
      <c r="F676" s="115"/>
      <c r="G676" s="115"/>
      <c r="H676" s="115"/>
      <c r="I676" s="115"/>
      <c r="J676" s="115"/>
      <c r="K676" s="115"/>
    </row>
    <row r="677" spans="2:11">
      <c r="B677" s="114"/>
      <c r="C677" s="114"/>
      <c r="D677" s="114"/>
      <c r="E677" s="115"/>
      <c r="F677" s="115"/>
      <c r="G677" s="115"/>
      <c r="H677" s="115"/>
      <c r="I677" s="115"/>
      <c r="J677" s="115"/>
      <c r="K677" s="115"/>
    </row>
    <row r="678" spans="2:11">
      <c r="B678" s="114"/>
      <c r="C678" s="114"/>
      <c r="D678" s="114"/>
      <c r="E678" s="115"/>
      <c r="F678" s="115"/>
      <c r="G678" s="115"/>
      <c r="H678" s="115"/>
      <c r="I678" s="115"/>
      <c r="J678" s="115"/>
      <c r="K678" s="115"/>
    </row>
    <row r="679" spans="2:11">
      <c r="B679" s="114"/>
      <c r="C679" s="114"/>
      <c r="D679" s="114"/>
      <c r="E679" s="115"/>
      <c r="F679" s="115"/>
      <c r="G679" s="115"/>
      <c r="H679" s="115"/>
      <c r="I679" s="115"/>
      <c r="J679" s="115"/>
      <c r="K679" s="115"/>
    </row>
    <row r="680" spans="2:11">
      <c r="B680" s="114"/>
      <c r="C680" s="114"/>
      <c r="D680" s="114"/>
      <c r="E680" s="115"/>
      <c r="F680" s="115"/>
      <c r="G680" s="115"/>
      <c r="H680" s="115"/>
      <c r="I680" s="115"/>
      <c r="J680" s="115"/>
      <c r="K680" s="115"/>
    </row>
    <row r="681" spans="2:11">
      <c r="B681" s="114"/>
      <c r="C681" s="114"/>
      <c r="D681" s="114"/>
      <c r="E681" s="115"/>
      <c r="F681" s="115"/>
      <c r="G681" s="115"/>
      <c r="H681" s="115"/>
      <c r="I681" s="115"/>
      <c r="J681" s="115"/>
      <c r="K681" s="115"/>
    </row>
    <row r="682" spans="2:11">
      <c r="B682" s="114"/>
      <c r="C682" s="114"/>
      <c r="D682" s="114"/>
      <c r="E682" s="115"/>
      <c r="F682" s="115"/>
      <c r="G682" s="115"/>
      <c r="H682" s="115"/>
      <c r="I682" s="115"/>
      <c r="J682" s="115"/>
      <c r="K682" s="115"/>
    </row>
    <row r="683" spans="2:11">
      <c r="B683" s="114"/>
      <c r="C683" s="114"/>
      <c r="D683" s="114"/>
      <c r="E683" s="115"/>
      <c r="F683" s="115"/>
      <c r="G683" s="115"/>
      <c r="H683" s="115"/>
      <c r="I683" s="115"/>
      <c r="J683" s="115"/>
      <c r="K683" s="115"/>
    </row>
    <row r="684" spans="2:11">
      <c r="B684" s="114"/>
      <c r="C684" s="114"/>
      <c r="D684" s="114"/>
      <c r="E684" s="115"/>
      <c r="F684" s="115"/>
      <c r="G684" s="115"/>
      <c r="H684" s="115"/>
      <c r="I684" s="115"/>
      <c r="J684" s="115"/>
      <c r="K684" s="115"/>
    </row>
    <row r="685" spans="2:11">
      <c r="B685" s="114"/>
      <c r="C685" s="114"/>
      <c r="D685" s="114"/>
      <c r="E685" s="115"/>
      <c r="F685" s="115"/>
      <c r="G685" s="115"/>
      <c r="H685" s="115"/>
      <c r="I685" s="115"/>
      <c r="J685" s="115"/>
      <c r="K685" s="115"/>
    </row>
    <row r="686" spans="2:11">
      <c r="B686" s="114"/>
      <c r="C686" s="114"/>
      <c r="D686" s="114"/>
      <c r="E686" s="115"/>
      <c r="F686" s="115"/>
      <c r="G686" s="115"/>
      <c r="H686" s="115"/>
      <c r="I686" s="115"/>
      <c r="J686" s="115"/>
      <c r="K686" s="115"/>
    </row>
    <row r="687" spans="2:11">
      <c r="B687" s="114"/>
      <c r="C687" s="114"/>
      <c r="D687" s="114"/>
      <c r="E687" s="115"/>
      <c r="F687" s="115"/>
      <c r="G687" s="115"/>
      <c r="H687" s="115"/>
      <c r="I687" s="115"/>
      <c r="J687" s="115"/>
      <c r="K687" s="115"/>
    </row>
    <row r="688" spans="2:11">
      <c r="B688" s="114"/>
      <c r="C688" s="114"/>
      <c r="D688" s="114"/>
      <c r="E688" s="115"/>
      <c r="F688" s="115"/>
      <c r="G688" s="115"/>
      <c r="H688" s="115"/>
      <c r="I688" s="115"/>
      <c r="J688" s="115"/>
      <c r="K688" s="115"/>
    </row>
    <row r="689" spans="2:11">
      <c r="B689" s="114"/>
      <c r="C689" s="114"/>
      <c r="D689" s="114"/>
      <c r="E689" s="115"/>
      <c r="F689" s="115"/>
      <c r="G689" s="115"/>
      <c r="H689" s="115"/>
      <c r="I689" s="115"/>
      <c r="J689" s="115"/>
      <c r="K689" s="115"/>
    </row>
    <row r="690" spans="2:11">
      <c r="B690" s="114"/>
      <c r="C690" s="114"/>
      <c r="D690" s="114"/>
      <c r="E690" s="115"/>
      <c r="F690" s="115"/>
      <c r="G690" s="115"/>
      <c r="H690" s="115"/>
      <c r="I690" s="115"/>
      <c r="J690" s="115"/>
      <c r="K690" s="115"/>
    </row>
    <row r="691" spans="2:11">
      <c r="B691" s="114"/>
      <c r="C691" s="114"/>
      <c r="D691" s="114"/>
      <c r="E691" s="115"/>
      <c r="F691" s="115"/>
      <c r="G691" s="115"/>
      <c r="H691" s="115"/>
      <c r="I691" s="115"/>
      <c r="J691" s="115"/>
      <c r="K691" s="115"/>
    </row>
    <row r="692" spans="2:11">
      <c r="B692" s="114"/>
      <c r="C692" s="114"/>
      <c r="D692" s="114"/>
      <c r="E692" s="115"/>
      <c r="F692" s="115"/>
      <c r="G692" s="115"/>
      <c r="H692" s="115"/>
      <c r="I692" s="115"/>
      <c r="J692" s="115"/>
      <c r="K692" s="115"/>
    </row>
    <row r="693" spans="2:11">
      <c r="B693" s="114"/>
      <c r="C693" s="114"/>
      <c r="D693" s="114"/>
      <c r="E693" s="115"/>
      <c r="F693" s="115"/>
      <c r="G693" s="115"/>
      <c r="H693" s="115"/>
      <c r="I693" s="115"/>
      <c r="J693" s="115"/>
      <c r="K693" s="115"/>
    </row>
    <row r="694" spans="2:11">
      <c r="B694" s="114"/>
      <c r="C694" s="114"/>
      <c r="D694" s="114"/>
      <c r="E694" s="115"/>
      <c r="F694" s="115"/>
      <c r="G694" s="115"/>
      <c r="H694" s="115"/>
      <c r="I694" s="115"/>
      <c r="J694" s="115"/>
      <c r="K694" s="115"/>
    </row>
    <row r="695" spans="2:11">
      <c r="B695" s="114"/>
      <c r="C695" s="114"/>
      <c r="D695" s="114"/>
      <c r="E695" s="115"/>
      <c r="F695" s="115"/>
      <c r="G695" s="115"/>
      <c r="H695" s="115"/>
      <c r="I695" s="115"/>
      <c r="J695" s="115"/>
      <c r="K695" s="115"/>
    </row>
    <row r="696" spans="2:11">
      <c r="B696" s="114"/>
      <c r="C696" s="114"/>
      <c r="D696" s="114"/>
      <c r="E696" s="115"/>
      <c r="F696" s="115"/>
      <c r="G696" s="115"/>
      <c r="H696" s="115"/>
      <c r="I696" s="115"/>
      <c r="J696" s="115"/>
      <c r="K696" s="115"/>
    </row>
    <row r="697" spans="2:11">
      <c r="B697" s="114"/>
      <c r="C697" s="114"/>
      <c r="D697" s="114"/>
      <c r="E697" s="115"/>
      <c r="F697" s="115"/>
      <c r="G697" s="115"/>
      <c r="H697" s="115"/>
      <c r="I697" s="115"/>
      <c r="J697" s="115"/>
      <c r="K697" s="115"/>
    </row>
    <row r="698" spans="2:11">
      <c r="B698" s="114"/>
      <c r="C698" s="114"/>
      <c r="D698" s="114"/>
      <c r="E698" s="115"/>
      <c r="F698" s="115"/>
      <c r="G698" s="115"/>
      <c r="H698" s="115"/>
      <c r="I698" s="115"/>
      <c r="J698" s="115"/>
      <c r="K698" s="115"/>
    </row>
    <row r="699" spans="2:11">
      <c r="B699" s="114"/>
      <c r="C699" s="114"/>
      <c r="D699" s="114"/>
      <c r="E699" s="115"/>
      <c r="F699" s="115"/>
      <c r="G699" s="115"/>
      <c r="H699" s="115"/>
      <c r="I699" s="115"/>
      <c r="J699" s="115"/>
      <c r="K699" s="115"/>
    </row>
    <row r="700" spans="2:11">
      <c r="B700" s="114"/>
      <c r="C700" s="114"/>
      <c r="D700" s="114"/>
      <c r="E700" s="115"/>
      <c r="F700" s="115"/>
      <c r="G700" s="115"/>
      <c r="H700" s="115"/>
      <c r="I700" s="115"/>
      <c r="J700" s="115"/>
      <c r="K700" s="115"/>
    </row>
    <row r="701" spans="2:11">
      <c r="B701" s="114"/>
      <c r="C701" s="114"/>
      <c r="D701" s="114"/>
      <c r="E701" s="115"/>
      <c r="F701" s="115"/>
      <c r="G701" s="115"/>
      <c r="H701" s="115"/>
      <c r="I701" s="115"/>
      <c r="J701" s="115"/>
      <c r="K701" s="115"/>
    </row>
    <row r="702" spans="2:11">
      <c r="B702" s="114"/>
      <c r="C702" s="114"/>
      <c r="D702" s="114"/>
      <c r="E702" s="115"/>
      <c r="F702" s="115"/>
      <c r="G702" s="115"/>
      <c r="H702" s="115"/>
      <c r="I702" s="115"/>
      <c r="J702" s="115"/>
      <c r="K702" s="115"/>
    </row>
    <row r="703" spans="2:11">
      <c r="B703" s="114"/>
      <c r="C703" s="114"/>
      <c r="D703" s="114"/>
      <c r="E703" s="115"/>
      <c r="F703" s="115"/>
      <c r="G703" s="115"/>
      <c r="H703" s="115"/>
      <c r="I703" s="115"/>
      <c r="J703" s="115"/>
      <c r="K703" s="115"/>
    </row>
    <row r="704" spans="2:11">
      <c r="B704" s="114"/>
      <c r="C704" s="114"/>
      <c r="D704" s="114"/>
      <c r="E704" s="115"/>
      <c r="F704" s="115"/>
      <c r="G704" s="115"/>
      <c r="H704" s="115"/>
      <c r="I704" s="115"/>
      <c r="J704" s="115"/>
      <c r="K704" s="115"/>
    </row>
    <row r="705" spans="2:11">
      <c r="B705" s="114"/>
      <c r="C705" s="114"/>
      <c r="D705" s="114"/>
      <c r="E705" s="115"/>
      <c r="F705" s="115"/>
      <c r="G705" s="115"/>
      <c r="H705" s="115"/>
      <c r="I705" s="115"/>
      <c r="J705" s="115"/>
      <c r="K705" s="115"/>
    </row>
    <row r="706" spans="2:11">
      <c r="B706" s="114"/>
      <c r="C706" s="114"/>
      <c r="D706" s="114"/>
      <c r="E706" s="115"/>
      <c r="F706" s="115"/>
      <c r="G706" s="115"/>
      <c r="H706" s="115"/>
      <c r="I706" s="115"/>
      <c r="J706" s="115"/>
      <c r="K706" s="115"/>
    </row>
    <row r="707" spans="2:11">
      <c r="B707" s="114"/>
      <c r="C707" s="114"/>
      <c r="D707" s="114"/>
      <c r="E707" s="115"/>
      <c r="F707" s="115"/>
      <c r="G707" s="115"/>
      <c r="H707" s="115"/>
      <c r="I707" s="115"/>
      <c r="J707" s="115"/>
      <c r="K707" s="115"/>
    </row>
    <row r="708" spans="2:11">
      <c r="B708" s="114"/>
      <c r="C708" s="114"/>
      <c r="D708" s="114"/>
      <c r="E708" s="115"/>
      <c r="F708" s="115"/>
      <c r="G708" s="115"/>
      <c r="H708" s="115"/>
      <c r="I708" s="115"/>
      <c r="J708" s="115"/>
      <c r="K708" s="115"/>
    </row>
    <row r="709" spans="2:11">
      <c r="B709" s="114"/>
      <c r="C709" s="114"/>
      <c r="D709" s="114"/>
      <c r="E709" s="115"/>
      <c r="F709" s="115"/>
      <c r="G709" s="115"/>
      <c r="H709" s="115"/>
      <c r="I709" s="115"/>
      <c r="J709" s="115"/>
      <c r="K709" s="115"/>
    </row>
    <row r="710" spans="2:11">
      <c r="B710" s="114"/>
      <c r="C710" s="114"/>
      <c r="D710" s="114"/>
      <c r="E710" s="115"/>
      <c r="F710" s="115"/>
      <c r="G710" s="115"/>
      <c r="H710" s="115"/>
      <c r="I710" s="115"/>
      <c r="J710" s="115"/>
      <c r="K710" s="115"/>
    </row>
    <row r="711" spans="2:11">
      <c r="B711" s="114"/>
      <c r="C711" s="114"/>
      <c r="D711" s="114"/>
      <c r="E711" s="115"/>
      <c r="F711" s="115"/>
      <c r="G711" s="115"/>
      <c r="H711" s="115"/>
      <c r="I711" s="115"/>
      <c r="J711" s="115"/>
      <c r="K711" s="115"/>
    </row>
    <row r="712" spans="2:11">
      <c r="B712" s="114"/>
      <c r="C712" s="114"/>
      <c r="D712" s="114"/>
      <c r="E712" s="115"/>
      <c r="F712" s="115"/>
      <c r="G712" s="115"/>
      <c r="H712" s="115"/>
      <c r="I712" s="115"/>
      <c r="J712" s="115"/>
      <c r="K712" s="115"/>
    </row>
    <row r="713" spans="2:11">
      <c r="B713" s="114"/>
      <c r="C713" s="114"/>
      <c r="D713" s="114"/>
      <c r="E713" s="115"/>
      <c r="F713" s="115"/>
      <c r="G713" s="115"/>
      <c r="H713" s="115"/>
      <c r="I713" s="115"/>
      <c r="J713" s="115"/>
      <c r="K713" s="115"/>
    </row>
    <row r="714" spans="2:11">
      <c r="B714" s="114"/>
      <c r="C714" s="114"/>
      <c r="D714" s="114"/>
      <c r="E714" s="115"/>
      <c r="F714" s="115"/>
      <c r="G714" s="115"/>
      <c r="H714" s="115"/>
      <c r="I714" s="115"/>
      <c r="J714" s="115"/>
      <c r="K714" s="115"/>
    </row>
    <row r="715" spans="2:11">
      <c r="B715" s="114"/>
      <c r="C715" s="114"/>
      <c r="D715" s="114"/>
      <c r="E715" s="115"/>
      <c r="F715" s="115"/>
      <c r="G715" s="115"/>
      <c r="H715" s="115"/>
      <c r="I715" s="115"/>
      <c r="J715" s="115"/>
      <c r="K715" s="115"/>
    </row>
    <row r="716" spans="2:11">
      <c r="B716" s="114"/>
      <c r="C716" s="114"/>
      <c r="D716" s="114"/>
      <c r="E716" s="115"/>
      <c r="F716" s="115"/>
      <c r="G716" s="115"/>
      <c r="H716" s="115"/>
      <c r="I716" s="115"/>
      <c r="J716" s="115"/>
      <c r="K716" s="115"/>
    </row>
    <row r="717" spans="2:11">
      <c r="B717" s="114"/>
      <c r="C717" s="114"/>
      <c r="D717" s="114"/>
      <c r="E717" s="115"/>
      <c r="F717" s="115"/>
      <c r="G717" s="115"/>
      <c r="H717" s="115"/>
      <c r="I717" s="115"/>
      <c r="J717" s="115"/>
      <c r="K717" s="115"/>
    </row>
    <row r="718" spans="2:11">
      <c r="B718" s="114"/>
      <c r="C718" s="114"/>
      <c r="D718" s="114"/>
      <c r="E718" s="115"/>
      <c r="F718" s="115"/>
      <c r="G718" s="115"/>
      <c r="H718" s="115"/>
      <c r="I718" s="115"/>
      <c r="J718" s="115"/>
      <c r="K718" s="115"/>
    </row>
    <row r="719" spans="2:11">
      <c r="B719" s="114"/>
      <c r="C719" s="114"/>
      <c r="D719" s="114"/>
      <c r="E719" s="115"/>
      <c r="F719" s="115"/>
      <c r="G719" s="115"/>
      <c r="H719" s="115"/>
      <c r="I719" s="115"/>
      <c r="J719" s="115"/>
      <c r="K719" s="115"/>
    </row>
    <row r="720" spans="2:11">
      <c r="B720" s="114"/>
      <c r="C720" s="114"/>
      <c r="D720" s="114"/>
      <c r="E720" s="115"/>
      <c r="F720" s="115"/>
      <c r="G720" s="115"/>
      <c r="H720" s="115"/>
      <c r="I720" s="115"/>
      <c r="J720" s="115"/>
      <c r="K720" s="115"/>
    </row>
    <row r="721" spans="2:11">
      <c r="B721" s="114"/>
      <c r="C721" s="114"/>
      <c r="D721" s="114"/>
      <c r="E721" s="115"/>
      <c r="F721" s="115"/>
      <c r="G721" s="115"/>
      <c r="H721" s="115"/>
      <c r="I721" s="115"/>
      <c r="J721" s="115"/>
      <c r="K721" s="115"/>
    </row>
    <row r="722" spans="2:11">
      <c r="B722" s="114"/>
      <c r="C722" s="114"/>
      <c r="D722" s="114"/>
      <c r="E722" s="115"/>
      <c r="F722" s="115"/>
      <c r="G722" s="115"/>
      <c r="H722" s="115"/>
      <c r="I722" s="115"/>
      <c r="J722" s="115"/>
      <c r="K722" s="115"/>
    </row>
    <row r="723" spans="2:11">
      <c r="B723" s="114"/>
      <c r="C723" s="114"/>
      <c r="D723" s="114"/>
      <c r="E723" s="115"/>
      <c r="F723" s="115"/>
      <c r="G723" s="115"/>
      <c r="H723" s="115"/>
      <c r="I723" s="115"/>
      <c r="J723" s="115"/>
      <c r="K723" s="115"/>
    </row>
    <row r="724" spans="2:11">
      <c r="B724" s="114"/>
      <c r="C724" s="114"/>
      <c r="D724" s="114"/>
      <c r="E724" s="115"/>
      <c r="F724" s="115"/>
      <c r="G724" s="115"/>
      <c r="H724" s="115"/>
      <c r="I724" s="115"/>
      <c r="J724" s="115"/>
      <c r="K724" s="115"/>
    </row>
    <row r="725" spans="2:11">
      <c r="B725" s="114"/>
      <c r="C725" s="114"/>
      <c r="D725" s="114"/>
      <c r="E725" s="115"/>
      <c r="F725" s="115"/>
      <c r="G725" s="115"/>
      <c r="H725" s="115"/>
      <c r="I725" s="115"/>
      <c r="J725" s="115"/>
      <c r="K725" s="115"/>
    </row>
    <row r="726" spans="2:11">
      <c r="B726" s="114"/>
      <c r="C726" s="114"/>
      <c r="D726" s="114"/>
      <c r="E726" s="115"/>
      <c r="F726" s="115"/>
      <c r="G726" s="115"/>
      <c r="H726" s="115"/>
      <c r="I726" s="115"/>
      <c r="J726" s="115"/>
      <c r="K726" s="115"/>
    </row>
    <row r="727" spans="2:11">
      <c r="B727" s="114"/>
      <c r="C727" s="114"/>
      <c r="D727" s="114"/>
      <c r="E727" s="115"/>
      <c r="F727" s="115"/>
      <c r="G727" s="115"/>
      <c r="H727" s="115"/>
      <c r="I727" s="115"/>
      <c r="J727" s="115"/>
      <c r="K727" s="115"/>
    </row>
    <row r="728" spans="2:11">
      <c r="B728" s="114"/>
      <c r="C728" s="114"/>
      <c r="D728" s="114"/>
      <c r="E728" s="115"/>
      <c r="F728" s="115"/>
      <c r="G728" s="115"/>
      <c r="H728" s="115"/>
      <c r="I728" s="115"/>
      <c r="J728" s="115"/>
      <c r="K728" s="115"/>
    </row>
    <row r="729" spans="2:11">
      <c r="B729" s="114"/>
      <c r="C729" s="114"/>
      <c r="D729" s="114"/>
      <c r="E729" s="115"/>
      <c r="F729" s="115"/>
      <c r="G729" s="115"/>
      <c r="H729" s="115"/>
      <c r="I729" s="115"/>
      <c r="J729" s="115"/>
      <c r="K729" s="115"/>
    </row>
    <row r="730" spans="2:11">
      <c r="B730" s="114"/>
      <c r="C730" s="114"/>
      <c r="D730" s="114"/>
      <c r="E730" s="115"/>
      <c r="F730" s="115"/>
      <c r="G730" s="115"/>
      <c r="H730" s="115"/>
      <c r="I730" s="115"/>
      <c r="J730" s="115"/>
      <c r="K730" s="115"/>
    </row>
    <row r="731" spans="2:11">
      <c r="B731" s="114"/>
      <c r="C731" s="114"/>
      <c r="D731" s="114"/>
      <c r="E731" s="115"/>
      <c r="F731" s="115"/>
      <c r="G731" s="115"/>
      <c r="H731" s="115"/>
      <c r="I731" s="115"/>
      <c r="J731" s="115"/>
      <c r="K731" s="115"/>
    </row>
    <row r="732" spans="2:11">
      <c r="B732" s="114"/>
      <c r="C732" s="114"/>
      <c r="D732" s="114"/>
      <c r="E732" s="115"/>
      <c r="F732" s="115"/>
      <c r="G732" s="115"/>
      <c r="H732" s="115"/>
      <c r="I732" s="115"/>
      <c r="J732" s="115"/>
      <c r="K732" s="115"/>
    </row>
    <row r="733" spans="2:11">
      <c r="B733" s="114"/>
      <c r="C733" s="114"/>
      <c r="D733" s="114"/>
      <c r="E733" s="115"/>
      <c r="F733" s="115"/>
      <c r="G733" s="115"/>
      <c r="H733" s="115"/>
      <c r="I733" s="115"/>
      <c r="J733" s="115"/>
      <c r="K733" s="115"/>
    </row>
    <row r="734" spans="2:11">
      <c r="B734" s="114"/>
      <c r="C734" s="114"/>
      <c r="D734" s="114"/>
      <c r="E734" s="115"/>
      <c r="F734" s="115"/>
      <c r="G734" s="115"/>
      <c r="H734" s="115"/>
      <c r="I734" s="115"/>
      <c r="J734" s="115"/>
      <c r="K734" s="115"/>
    </row>
    <row r="735" spans="2:11">
      <c r="B735" s="114"/>
      <c r="C735" s="114"/>
      <c r="D735" s="114"/>
      <c r="E735" s="115"/>
      <c r="F735" s="115"/>
      <c r="G735" s="115"/>
      <c r="H735" s="115"/>
      <c r="I735" s="115"/>
      <c r="J735" s="115"/>
      <c r="K735" s="115"/>
    </row>
    <row r="736" spans="2:11">
      <c r="B736" s="114"/>
      <c r="C736" s="114"/>
      <c r="D736" s="114"/>
      <c r="E736" s="115"/>
      <c r="F736" s="115"/>
      <c r="G736" s="115"/>
      <c r="H736" s="115"/>
      <c r="I736" s="115"/>
      <c r="J736" s="115"/>
      <c r="K736" s="115"/>
    </row>
    <row r="737" spans="2:11">
      <c r="B737" s="114"/>
      <c r="C737" s="114"/>
      <c r="D737" s="114"/>
      <c r="E737" s="115"/>
      <c r="F737" s="115"/>
      <c r="G737" s="115"/>
      <c r="H737" s="115"/>
      <c r="I737" s="115"/>
      <c r="J737" s="115"/>
      <c r="K737" s="115"/>
    </row>
    <row r="738" spans="2:11">
      <c r="B738" s="114"/>
      <c r="C738" s="114"/>
      <c r="D738" s="114"/>
      <c r="E738" s="115"/>
      <c r="F738" s="115"/>
      <c r="G738" s="115"/>
      <c r="H738" s="115"/>
      <c r="I738" s="115"/>
      <c r="J738" s="115"/>
      <c r="K738" s="115"/>
    </row>
    <row r="739" spans="2:11">
      <c r="B739" s="114"/>
      <c r="C739" s="114"/>
      <c r="D739" s="114"/>
      <c r="E739" s="115"/>
      <c r="F739" s="115"/>
      <c r="G739" s="115"/>
      <c r="H739" s="115"/>
      <c r="I739" s="115"/>
      <c r="J739" s="115"/>
      <c r="K739" s="115"/>
    </row>
    <row r="740" spans="2:11">
      <c r="B740" s="114"/>
      <c r="C740" s="114"/>
      <c r="D740" s="114"/>
      <c r="E740" s="115"/>
      <c r="F740" s="115"/>
      <c r="G740" s="115"/>
      <c r="H740" s="115"/>
      <c r="I740" s="115"/>
      <c r="J740" s="115"/>
      <c r="K740" s="115"/>
    </row>
    <row r="741" spans="2:11">
      <c r="B741" s="114"/>
      <c r="C741" s="114"/>
      <c r="D741" s="114"/>
      <c r="E741" s="115"/>
      <c r="F741" s="115"/>
      <c r="G741" s="115"/>
      <c r="H741" s="115"/>
      <c r="I741" s="115"/>
      <c r="J741" s="115"/>
      <c r="K741" s="115"/>
    </row>
    <row r="742" spans="2:11">
      <c r="B742" s="114"/>
      <c r="C742" s="114"/>
      <c r="D742" s="114"/>
      <c r="E742" s="115"/>
      <c r="F742" s="115"/>
      <c r="G742" s="115"/>
      <c r="H742" s="115"/>
      <c r="I742" s="115"/>
      <c r="J742" s="115"/>
      <c r="K742" s="115"/>
    </row>
    <row r="743" spans="2:11">
      <c r="B743" s="114"/>
      <c r="C743" s="114"/>
      <c r="D743" s="114"/>
      <c r="E743" s="115"/>
      <c r="F743" s="115"/>
      <c r="G743" s="115"/>
      <c r="H743" s="115"/>
      <c r="I743" s="115"/>
      <c r="J743" s="115"/>
      <c r="K743" s="115"/>
    </row>
    <row r="744" spans="2:11">
      <c r="B744" s="114"/>
      <c r="C744" s="114"/>
      <c r="D744" s="114"/>
      <c r="E744" s="115"/>
      <c r="F744" s="115"/>
      <c r="G744" s="115"/>
      <c r="H744" s="115"/>
      <c r="I744" s="115"/>
      <c r="J744" s="115"/>
      <c r="K744" s="115"/>
    </row>
    <row r="745" spans="2:11">
      <c r="B745" s="114"/>
      <c r="C745" s="114"/>
      <c r="D745" s="114"/>
      <c r="E745" s="115"/>
      <c r="F745" s="115"/>
      <c r="G745" s="115"/>
      <c r="H745" s="115"/>
      <c r="I745" s="115"/>
      <c r="J745" s="115"/>
      <c r="K745" s="115"/>
    </row>
    <row r="746" spans="2:11">
      <c r="B746" s="114"/>
      <c r="C746" s="114"/>
      <c r="D746" s="114"/>
      <c r="E746" s="115"/>
      <c r="F746" s="115"/>
      <c r="G746" s="115"/>
      <c r="H746" s="115"/>
      <c r="I746" s="115"/>
      <c r="J746" s="115"/>
      <c r="K746" s="115"/>
    </row>
    <row r="747" spans="2:11">
      <c r="B747" s="114"/>
      <c r="C747" s="114"/>
      <c r="D747" s="114"/>
      <c r="E747" s="115"/>
      <c r="F747" s="115"/>
      <c r="G747" s="115"/>
      <c r="H747" s="115"/>
      <c r="I747" s="115"/>
      <c r="J747" s="115"/>
      <c r="K747" s="115"/>
    </row>
    <row r="748" spans="2:11">
      <c r="B748" s="114"/>
      <c r="C748" s="114"/>
      <c r="D748" s="114"/>
      <c r="E748" s="115"/>
      <c r="F748" s="115"/>
      <c r="G748" s="115"/>
      <c r="H748" s="115"/>
      <c r="I748" s="115"/>
      <c r="J748" s="115"/>
      <c r="K748" s="115"/>
    </row>
    <row r="749" spans="2:11">
      <c r="B749" s="114"/>
      <c r="C749" s="114"/>
      <c r="D749" s="114"/>
      <c r="E749" s="115"/>
      <c r="F749" s="115"/>
      <c r="G749" s="115"/>
      <c r="H749" s="115"/>
      <c r="I749" s="115"/>
      <c r="J749" s="115"/>
      <c r="K749" s="115"/>
    </row>
    <row r="750" spans="2:11">
      <c r="B750" s="114"/>
      <c r="C750" s="114"/>
      <c r="D750" s="114"/>
      <c r="E750" s="115"/>
      <c r="F750" s="115"/>
      <c r="G750" s="115"/>
      <c r="H750" s="115"/>
      <c r="I750" s="115"/>
      <c r="J750" s="115"/>
      <c r="K750" s="115"/>
    </row>
    <row r="751" spans="2:11">
      <c r="B751" s="114"/>
      <c r="C751" s="114"/>
      <c r="D751" s="114"/>
      <c r="E751" s="115"/>
      <c r="F751" s="115"/>
      <c r="G751" s="115"/>
      <c r="H751" s="115"/>
      <c r="I751" s="115"/>
      <c r="J751" s="115"/>
      <c r="K751" s="115"/>
    </row>
    <row r="752" spans="2:11">
      <c r="B752" s="114"/>
      <c r="C752" s="114"/>
      <c r="D752" s="114"/>
      <c r="E752" s="115"/>
      <c r="F752" s="115"/>
      <c r="G752" s="115"/>
      <c r="H752" s="115"/>
      <c r="I752" s="115"/>
      <c r="J752" s="115"/>
      <c r="K752" s="115"/>
    </row>
    <row r="753" spans="2:11">
      <c r="B753" s="114"/>
      <c r="C753" s="114"/>
      <c r="D753" s="114"/>
      <c r="E753" s="115"/>
      <c r="F753" s="115"/>
      <c r="G753" s="115"/>
      <c r="H753" s="115"/>
      <c r="I753" s="115"/>
      <c r="J753" s="115"/>
      <c r="K753" s="115"/>
    </row>
    <row r="754" spans="2:11">
      <c r="B754" s="114"/>
      <c r="C754" s="114"/>
      <c r="D754" s="114"/>
      <c r="E754" s="115"/>
      <c r="F754" s="115"/>
      <c r="G754" s="115"/>
      <c r="H754" s="115"/>
      <c r="I754" s="115"/>
      <c r="J754" s="115"/>
      <c r="K754" s="115"/>
    </row>
    <row r="755" spans="2:11">
      <c r="B755" s="114"/>
      <c r="C755" s="114"/>
      <c r="D755" s="114"/>
      <c r="E755" s="115"/>
      <c r="F755" s="115"/>
      <c r="G755" s="115"/>
      <c r="H755" s="115"/>
      <c r="I755" s="115"/>
      <c r="J755" s="115"/>
      <c r="K755" s="115"/>
    </row>
    <row r="756" spans="2:11">
      <c r="B756" s="114"/>
      <c r="C756" s="114"/>
      <c r="D756" s="114"/>
      <c r="E756" s="115"/>
      <c r="F756" s="115"/>
      <c r="G756" s="115"/>
      <c r="H756" s="115"/>
      <c r="I756" s="115"/>
      <c r="J756" s="115"/>
      <c r="K756" s="115"/>
    </row>
    <row r="757" spans="2:11">
      <c r="B757" s="114"/>
      <c r="C757" s="114"/>
      <c r="D757" s="114"/>
      <c r="E757" s="115"/>
      <c r="F757" s="115"/>
      <c r="G757" s="115"/>
      <c r="H757" s="115"/>
      <c r="I757" s="115"/>
      <c r="J757" s="115"/>
      <c r="K757" s="115"/>
    </row>
    <row r="758" spans="2:11">
      <c r="B758" s="114"/>
      <c r="C758" s="114"/>
      <c r="D758" s="114"/>
      <c r="E758" s="115"/>
      <c r="F758" s="115"/>
      <c r="G758" s="115"/>
      <c r="H758" s="115"/>
      <c r="I758" s="115"/>
      <c r="J758" s="115"/>
      <c r="K758" s="115"/>
    </row>
    <row r="759" spans="2:11">
      <c r="B759" s="114"/>
      <c r="C759" s="114"/>
      <c r="D759" s="114"/>
      <c r="E759" s="115"/>
      <c r="F759" s="115"/>
      <c r="G759" s="115"/>
      <c r="H759" s="115"/>
      <c r="I759" s="115"/>
      <c r="J759" s="115"/>
      <c r="K759" s="115"/>
    </row>
    <row r="760" spans="2:11">
      <c r="B760" s="114"/>
      <c r="C760" s="114"/>
      <c r="D760" s="114"/>
      <c r="E760" s="115"/>
      <c r="F760" s="115"/>
      <c r="G760" s="115"/>
      <c r="H760" s="115"/>
      <c r="I760" s="115"/>
      <c r="J760" s="115"/>
      <c r="K760" s="115"/>
    </row>
    <row r="761" spans="2:11">
      <c r="B761" s="114"/>
      <c r="C761" s="114"/>
      <c r="D761" s="114"/>
      <c r="E761" s="115"/>
      <c r="F761" s="115"/>
      <c r="G761" s="115"/>
      <c r="H761" s="115"/>
      <c r="I761" s="115"/>
      <c r="J761" s="115"/>
      <c r="K761" s="115"/>
    </row>
    <row r="762" spans="2:11">
      <c r="B762" s="114"/>
      <c r="C762" s="114"/>
      <c r="D762" s="114"/>
      <c r="E762" s="115"/>
      <c r="F762" s="115"/>
      <c r="G762" s="115"/>
      <c r="H762" s="115"/>
      <c r="I762" s="115"/>
      <c r="J762" s="115"/>
      <c r="K762" s="115"/>
    </row>
    <row r="763" spans="2:11">
      <c r="B763" s="114"/>
      <c r="C763" s="114"/>
      <c r="D763" s="114"/>
      <c r="E763" s="115"/>
      <c r="F763" s="115"/>
      <c r="G763" s="115"/>
      <c r="H763" s="115"/>
      <c r="I763" s="115"/>
      <c r="J763" s="115"/>
      <c r="K763" s="115"/>
    </row>
    <row r="764" spans="2:11">
      <c r="B764" s="114"/>
      <c r="C764" s="114"/>
      <c r="D764" s="114"/>
      <c r="E764" s="115"/>
      <c r="F764" s="115"/>
      <c r="G764" s="115"/>
      <c r="H764" s="115"/>
      <c r="I764" s="115"/>
      <c r="J764" s="115"/>
      <c r="K764" s="115"/>
    </row>
    <row r="765" spans="2:11">
      <c r="B765" s="114"/>
      <c r="C765" s="114"/>
      <c r="D765" s="114"/>
      <c r="E765" s="115"/>
      <c r="F765" s="115"/>
      <c r="G765" s="115"/>
      <c r="H765" s="115"/>
      <c r="I765" s="115"/>
      <c r="J765" s="115"/>
      <c r="K765" s="115"/>
    </row>
    <row r="766" spans="2:11">
      <c r="B766" s="114"/>
      <c r="C766" s="114"/>
      <c r="D766" s="114"/>
      <c r="E766" s="115"/>
      <c r="F766" s="115"/>
      <c r="G766" s="115"/>
      <c r="H766" s="115"/>
      <c r="I766" s="115"/>
      <c r="J766" s="115"/>
      <c r="K766" s="115"/>
    </row>
    <row r="767" spans="2:11">
      <c r="B767" s="114"/>
      <c r="C767" s="114"/>
      <c r="D767" s="114"/>
      <c r="E767" s="115"/>
      <c r="F767" s="115"/>
      <c r="G767" s="115"/>
      <c r="H767" s="115"/>
      <c r="I767" s="115"/>
      <c r="J767" s="115"/>
      <c r="K767" s="115"/>
    </row>
    <row r="768" spans="2:11">
      <c r="B768" s="114"/>
      <c r="C768" s="114"/>
      <c r="D768" s="114"/>
      <c r="E768" s="115"/>
      <c r="F768" s="115"/>
      <c r="G768" s="115"/>
      <c r="H768" s="115"/>
      <c r="I768" s="115"/>
      <c r="J768" s="115"/>
      <c r="K768" s="115"/>
    </row>
    <row r="769" spans="2:11">
      <c r="B769" s="114"/>
      <c r="C769" s="114"/>
      <c r="D769" s="114"/>
      <c r="E769" s="115"/>
      <c r="F769" s="115"/>
      <c r="G769" s="115"/>
      <c r="H769" s="115"/>
      <c r="I769" s="115"/>
      <c r="J769" s="115"/>
      <c r="K769" s="115"/>
    </row>
    <row r="770" spans="2:11">
      <c r="B770" s="114"/>
      <c r="C770" s="114"/>
      <c r="D770" s="114"/>
      <c r="E770" s="115"/>
      <c r="F770" s="115"/>
      <c r="G770" s="115"/>
      <c r="H770" s="115"/>
      <c r="I770" s="115"/>
      <c r="J770" s="115"/>
      <c r="K770" s="115"/>
    </row>
    <row r="771" spans="2:11">
      <c r="B771" s="114"/>
      <c r="C771" s="114"/>
      <c r="D771" s="114"/>
      <c r="E771" s="115"/>
      <c r="F771" s="115"/>
      <c r="G771" s="115"/>
      <c r="H771" s="115"/>
      <c r="I771" s="115"/>
      <c r="J771" s="115"/>
      <c r="K771" s="115"/>
    </row>
    <row r="772" spans="2:11">
      <c r="B772" s="114"/>
      <c r="C772" s="114"/>
      <c r="D772" s="114"/>
      <c r="E772" s="115"/>
      <c r="F772" s="115"/>
      <c r="G772" s="115"/>
      <c r="H772" s="115"/>
      <c r="I772" s="115"/>
      <c r="J772" s="115"/>
      <c r="K772" s="115"/>
    </row>
    <row r="773" spans="2:11">
      <c r="B773" s="114"/>
      <c r="C773" s="114"/>
      <c r="D773" s="114"/>
      <c r="E773" s="115"/>
      <c r="F773" s="115"/>
      <c r="G773" s="115"/>
      <c r="H773" s="115"/>
      <c r="I773" s="115"/>
      <c r="J773" s="115"/>
      <c r="K773" s="115"/>
    </row>
    <row r="774" spans="2:11">
      <c r="B774" s="114"/>
      <c r="C774" s="114"/>
      <c r="D774" s="114"/>
      <c r="E774" s="115"/>
      <c r="F774" s="115"/>
      <c r="G774" s="115"/>
      <c r="H774" s="115"/>
      <c r="I774" s="115"/>
      <c r="J774" s="115"/>
      <c r="K774" s="115"/>
    </row>
    <row r="775" spans="2:11">
      <c r="B775" s="114"/>
      <c r="C775" s="114"/>
      <c r="D775" s="114"/>
      <c r="E775" s="115"/>
      <c r="F775" s="115"/>
      <c r="G775" s="115"/>
      <c r="H775" s="115"/>
      <c r="I775" s="115"/>
      <c r="J775" s="115"/>
      <c r="K775" s="115"/>
    </row>
    <row r="776" spans="2:11">
      <c r="B776" s="114"/>
      <c r="C776" s="114"/>
      <c r="D776" s="114"/>
      <c r="E776" s="115"/>
      <c r="F776" s="115"/>
      <c r="G776" s="115"/>
      <c r="H776" s="115"/>
      <c r="I776" s="115"/>
      <c r="J776" s="115"/>
      <c r="K776" s="115"/>
    </row>
    <row r="777" spans="2:11">
      <c r="B777" s="114"/>
      <c r="C777" s="114"/>
      <c r="D777" s="114"/>
      <c r="E777" s="115"/>
      <c r="F777" s="115"/>
      <c r="G777" s="115"/>
      <c r="H777" s="115"/>
      <c r="I777" s="115"/>
      <c r="J777" s="115"/>
      <c r="K777" s="115"/>
    </row>
    <row r="778" spans="2:11">
      <c r="B778" s="114"/>
      <c r="C778" s="114"/>
      <c r="D778" s="114"/>
      <c r="E778" s="115"/>
      <c r="F778" s="115"/>
      <c r="G778" s="115"/>
      <c r="H778" s="115"/>
      <c r="I778" s="115"/>
      <c r="J778" s="115"/>
      <c r="K778" s="115"/>
    </row>
    <row r="779" spans="2:11">
      <c r="B779" s="114"/>
      <c r="C779" s="114"/>
      <c r="D779" s="114"/>
      <c r="E779" s="115"/>
      <c r="F779" s="115"/>
      <c r="G779" s="115"/>
      <c r="H779" s="115"/>
      <c r="I779" s="115"/>
      <c r="J779" s="115"/>
      <c r="K779" s="115"/>
    </row>
    <row r="780" spans="2:11">
      <c r="B780" s="114"/>
      <c r="C780" s="114"/>
      <c r="D780" s="114"/>
      <c r="E780" s="115"/>
      <c r="F780" s="115"/>
      <c r="G780" s="115"/>
      <c r="H780" s="115"/>
      <c r="I780" s="115"/>
      <c r="J780" s="115"/>
      <c r="K780" s="115"/>
    </row>
    <row r="781" spans="2:11">
      <c r="B781" s="114"/>
      <c r="C781" s="114"/>
      <c r="D781" s="114"/>
      <c r="E781" s="115"/>
      <c r="F781" s="115"/>
      <c r="G781" s="115"/>
      <c r="H781" s="115"/>
      <c r="I781" s="115"/>
      <c r="J781" s="115"/>
      <c r="K781" s="115"/>
    </row>
    <row r="782" spans="2:11">
      <c r="B782" s="114"/>
      <c r="C782" s="114"/>
      <c r="D782" s="114"/>
      <c r="E782" s="115"/>
      <c r="F782" s="115"/>
      <c r="G782" s="115"/>
      <c r="H782" s="115"/>
      <c r="I782" s="115"/>
      <c r="J782" s="115"/>
      <c r="K782" s="115"/>
    </row>
    <row r="783" spans="2:11">
      <c r="B783" s="114"/>
      <c r="C783" s="114"/>
      <c r="D783" s="114"/>
      <c r="E783" s="115"/>
      <c r="F783" s="115"/>
      <c r="G783" s="115"/>
      <c r="H783" s="115"/>
      <c r="I783" s="115"/>
      <c r="J783" s="115"/>
      <c r="K783" s="115"/>
    </row>
    <row r="784" spans="2:11">
      <c r="B784" s="114"/>
      <c r="C784" s="114"/>
      <c r="D784" s="114"/>
      <c r="E784" s="115"/>
      <c r="F784" s="115"/>
      <c r="G784" s="115"/>
      <c r="H784" s="115"/>
      <c r="I784" s="115"/>
      <c r="J784" s="115"/>
      <c r="K784" s="115"/>
    </row>
    <row r="785" spans="2:11">
      <c r="B785" s="114"/>
      <c r="C785" s="114"/>
      <c r="D785" s="114"/>
      <c r="E785" s="115"/>
      <c r="F785" s="115"/>
      <c r="G785" s="115"/>
      <c r="H785" s="115"/>
      <c r="I785" s="115"/>
      <c r="J785" s="115"/>
      <c r="K785" s="115"/>
    </row>
    <row r="786" spans="2:11">
      <c r="B786" s="114"/>
      <c r="C786" s="114"/>
      <c r="D786" s="114"/>
      <c r="E786" s="115"/>
      <c r="F786" s="115"/>
      <c r="G786" s="115"/>
      <c r="H786" s="115"/>
      <c r="I786" s="115"/>
      <c r="J786" s="115"/>
      <c r="K786" s="115"/>
    </row>
    <row r="787" spans="2:11">
      <c r="B787" s="114"/>
      <c r="C787" s="114"/>
      <c r="D787" s="114"/>
      <c r="E787" s="115"/>
      <c r="F787" s="115"/>
      <c r="G787" s="115"/>
      <c r="H787" s="115"/>
      <c r="I787" s="115"/>
      <c r="J787" s="115"/>
      <c r="K787" s="115"/>
    </row>
    <row r="788" spans="2:11">
      <c r="B788" s="114"/>
      <c r="C788" s="114"/>
      <c r="D788" s="114"/>
      <c r="E788" s="115"/>
      <c r="F788" s="115"/>
      <c r="G788" s="115"/>
      <c r="H788" s="115"/>
      <c r="I788" s="115"/>
      <c r="J788" s="115"/>
      <c r="K788" s="115"/>
    </row>
    <row r="789" spans="2:11">
      <c r="B789" s="114"/>
      <c r="C789" s="114"/>
      <c r="D789" s="114"/>
      <c r="E789" s="115"/>
      <c r="F789" s="115"/>
      <c r="G789" s="115"/>
      <c r="H789" s="115"/>
      <c r="I789" s="115"/>
      <c r="J789" s="115"/>
      <c r="K789" s="115"/>
    </row>
    <row r="790" spans="2:11">
      <c r="B790" s="114"/>
      <c r="C790" s="114"/>
      <c r="D790" s="114"/>
      <c r="E790" s="115"/>
      <c r="F790" s="115"/>
      <c r="G790" s="115"/>
      <c r="H790" s="115"/>
      <c r="I790" s="115"/>
      <c r="J790" s="115"/>
      <c r="K790" s="115"/>
    </row>
    <row r="791" spans="2:11">
      <c r="B791" s="114"/>
      <c r="C791" s="114"/>
      <c r="D791" s="114"/>
      <c r="E791" s="115"/>
      <c r="F791" s="115"/>
      <c r="G791" s="115"/>
      <c r="H791" s="115"/>
      <c r="I791" s="115"/>
      <c r="J791" s="115"/>
      <c r="K791" s="115"/>
    </row>
    <row r="792" spans="2:11">
      <c r="B792" s="114"/>
      <c r="C792" s="114"/>
      <c r="D792" s="114"/>
      <c r="E792" s="115"/>
      <c r="F792" s="115"/>
      <c r="G792" s="115"/>
      <c r="H792" s="115"/>
      <c r="I792" s="115"/>
      <c r="J792" s="115"/>
      <c r="K792" s="115"/>
    </row>
    <row r="793" spans="2:11">
      <c r="B793" s="114"/>
      <c r="C793" s="114"/>
      <c r="D793" s="114"/>
      <c r="E793" s="115"/>
      <c r="F793" s="115"/>
      <c r="G793" s="115"/>
      <c r="H793" s="115"/>
      <c r="I793" s="115"/>
      <c r="J793" s="115"/>
      <c r="K793" s="115"/>
    </row>
    <row r="794" spans="2:11">
      <c r="B794" s="114"/>
      <c r="C794" s="114"/>
      <c r="D794" s="114"/>
      <c r="E794" s="115"/>
      <c r="F794" s="115"/>
      <c r="G794" s="115"/>
      <c r="H794" s="115"/>
      <c r="I794" s="115"/>
      <c r="J794" s="115"/>
      <c r="K794" s="115"/>
    </row>
    <row r="795" spans="2:11">
      <c r="B795" s="114"/>
      <c r="C795" s="114"/>
      <c r="D795" s="114"/>
      <c r="E795" s="115"/>
      <c r="F795" s="115"/>
      <c r="G795" s="115"/>
      <c r="H795" s="115"/>
      <c r="I795" s="115"/>
      <c r="J795" s="115"/>
      <c r="K795" s="115"/>
    </row>
    <row r="796" spans="2:11">
      <c r="B796" s="114"/>
      <c r="C796" s="114"/>
      <c r="D796" s="114"/>
      <c r="E796" s="115"/>
      <c r="F796" s="115"/>
      <c r="G796" s="115"/>
      <c r="H796" s="115"/>
      <c r="I796" s="115"/>
      <c r="J796" s="115"/>
      <c r="K796" s="115"/>
    </row>
    <row r="797" spans="2:11">
      <c r="B797" s="114"/>
      <c r="C797" s="114"/>
      <c r="D797" s="114"/>
      <c r="E797" s="115"/>
      <c r="F797" s="115"/>
      <c r="G797" s="115"/>
      <c r="H797" s="115"/>
      <c r="I797" s="115"/>
      <c r="J797" s="115"/>
      <c r="K797" s="115"/>
    </row>
    <row r="798" spans="2:11">
      <c r="B798" s="114"/>
      <c r="C798" s="114"/>
      <c r="D798" s="114"/>
      <c r="E798" s="115"/>
      <c r="F798" s="115"/>
      <c r="G798" s="115"/>
      <c r="H798" s="115"/>
      <c r="I798" s="115"/>
      <c r="J798" s="115"/>
      <c r="K798" s="115"/>
    </row>
    <row r="799" spans="2:11">
      <c r="B799" s="114"/>
      <c r="C799" s="114"/>
      <c r="D799" s="114"/>
      <c r="E799" s="115"/>
      <c r="F799" s="115"/>
      <c r="G799" s="115"/>
      <c r="H799" s="115"/>
      <c r="I799" s="115"/>
      <c r="J799" s="115"/>
      <c r="K799" s="115"/>
    </row>
    <row r="800" spans="2:11">
      <c r="B800" s="114"/>
      <c r="C800" s="114"/>
      <c r="D800" s="114"/>
      <c r="E800" s="115"/>
      <c r="F800" s="115"/>
      <c r="G800" s="115"/>
      <c r="H800" s="115"/>
      <c r="I800" s="115"/>
      <c r="J800" s="115"/>
      <c r="K800" s="115"/>
    </row>
    <row r="801" spans="2:11">
      <c r="B801" s="114"/>
      <c r="C801" s="114"/>
      <c r="D801" s="114"/>
      <c r="E801" s="115"/>
      <c r="F801" s="115"/>
      <c r="G801" s="115"/>
      <c r="H801" s="115"/>
      <c r="I801" s="115"/>
      <c r="J801" s="115"/>
      <c r="K801" s="115"/>
    </row>
    <row r="802" spans="2:11">
      <c r="B802" s="114"/>
      <c r="C802" s="114"/>
      <c r="D802" s="114"/>
      <c r="E802" s="115"/>
      <c r="F802" s="115"/>
      <c r="G802" s="115"/>
      <c r="H802" s="115"/>
      <c r="I802" s="115"/>
      <c r="J802" s="115"/>
      <c r="K802" s="115"/>
    </row>
    <row r="803" spans="2:11">
      <c r="B803" s="114"/>
      <c r="C803" s="114"/>
      <c r="D803" s="114"/>
      <c r="E803" s="115"/>
      <c r="F803" s="115"/>
      <c r="G803" s="115"/>
      <c r="H803" s="115"/>
      <c r="I803" s="115"/>
      <c r="J803" s="115"/>
      <c r="K803" s="115"/>
    </row>
    <row r="804" spans="2:11">
      <c r="B804" s="114"/>
      <c r="C804" s="114"/>
      <c r="D804" s="114"/>
      <c r="E804" s="115"/>
      <c r="F804" s="115"/>
      <c r="G804" s="115"/>
      <c r="H804" s="115"/>
      <c r="I804" s="115"/>
      <c r="J804" s="115"/>
      <c r="K804" s="115"/>
    </row>
    <row r="805" spans="2:11">
      <c r="B805" s="114"/>
      <c r="C805" s="114"/>
      <c r="D805" s="114"/>
      <c r="E805" s="115"/>
      <c r="F805" s="115"/>
      <c r="G805" s="115"/>
      <c r="H805" s="115"/>
      <c r="I805" s="115"/>
      <c r="J805" s="115"/>
      <c r="K805" s="115"/>
    </row>
    <row r="806" spans="2:11">
      <c r="B806" s="114"/>
      <c r="C806" s="114"/>
      <c r="D806" s="114"/>
      <c r="E806" s="115"/>
      <c r="F806" s="115"/>
      <c r="G806" s="115"/>
      <c r="H806" s="115"/>
      <c r="I806" s="115"/>
      <c r="J806" s="115"/>
      <c r="K806" s="115"/>
    </row>
    <row r="807" spans="2:11">
      <c r="B807" s="114"/>
      <c r="C807" s="114"/>
      <c r="D807" s="114"/>
      <c r="E807" s="115"/>
      <c r="F807" s="115"/>
      <c r="G807" s="115"/>
      <c r="H807" s="115"/>
      <c r="I807" s="115"/>
      <c r="J807" s="115"/>
      <c r="K807" s="115"/>
    </row>
    <row r="808" spans="2:11">
      <c r="B808" s="114"/>
      <c r="C808" s="114"/>
      <c r="D808" s="114"/>
      <c r="E808" s="115"/>
      <c r="F808" s="115"/>
      <c r="G808" s="115"/>
      <c r="H808" s="115"/>
      <c r="I808" s="115"/>
      <c r="J808" s="115"/>
      <c r="K808" s="115"/>
    </row>
    <row r="809" spans="2:11">
      <c r="B809" s="114"/>
      <c r="C809" s="114"/>
      <c r="D809" s="114"/>
      <c r="E809" s="115"/>
      <c r="F809" s="115"/>
      <c r="G809" s="115"/>
      <c r="H809" s="115"/>
      <c r="I809" s="115"/>
      <c r="J809" s="115"/>
      <c r="K809" s="115"/>
    </row>
    <row r="810" spans="2:11">
      <c r="B810" s="114"/>
      <c r="C810" s="114"/>
      <c r="D810" s="114"/>
      <c r="E810" s="115"/>
      <c r="F810" s="115"/>
      <c r="G810" s="115"/>
      <c r="H810" s="115"/>
      <c r="I810" s="115"/>
      <c r="J810" s="115"/>
      <c r="K810" s="115"/>
    </row>
    <row r="811" spans="2:11">
      <c r="B811" s="114"/>
      <c r="C811" s="114"/>
      <c r="D811" s="114"/>
      <c r="E811" s="115"/>
      <c r="F811" s="115"/>
      <c r="G811" s="115"/>
      <c r="H811" s="115"/>
      <c r="I811" s="115"/>
      <c r="J811" s="115"/>
      <c r="K811" s="115"/>
    </row>
    <row r="812" spans="2:11">
      <c r="B812" s="114"/>
      <c r="C812" s="114"/>
      <c r="D812" s="114"/>
      <c r="E812" s="115"/>
      <c r="F812" s="115"/>
      <c r="G812" s="115"/>
      <c r="H812" s="115"/>
      <c r="I812" s="115"/>
      <c r="J812" s="115"/>
      <c r="K812" s="115"/>
    </row>
    <row r="813" spans="2:11">
      <c r="B813" s="114"/>
      <c r="C813" s="114"/>
      <c r="D813" s="114"/>
      <c r="E813" s="115"/>
      <c r="F813" s="115"/>
      <c r="G813" s="115"/>
      <c r="H813" s="115"/>
      <c r="I813" s="115"/>
      <c r="J813" s="115"/>
      <c r="K813" s="115"/>
    </row>
    <row r="814" spans="2:11">
      <c r="B814" s="114"/>
      <c r="C814" s="114"/>
      <c r="D814" s="114"/>
      <c r="E814" s="115"/>
      <c r="F814" s="115"/>
      <c r="G814" s="115"/>
      <c r="H814" s="115"/>
      <c r="I814" s="115"/>
      <c r="J814" s="115"/>
      <c r="K814" s="115"/>
    </row>
    <row r="815" spans="2:11">
      <c r="B815" s="114"/>
      <c r="C815" s="114"/>
      <c r="D815" s="114"/>
      <c r="E815" s="115"/>
      <c r="F815" s="115"/>
      <c r="G815" s="115"/>
      <c r="H815" s="115"/>
      <c r="I815" s="115"/>
      <c r="J815" s="115"/>
      <c r="K815" s="115"/>
    </row>
    <row r="816" spans="2:11">
      <c r="B816" s="114"/>
      <c r="C816" s="114"/>
      <c r="D816" s="114"/>
      <c r="E816" s="115"/>
      <c r="F816" s="115"/>
      <c r="G816" s="115"/>
      <c r="H816" s="115"/>
      <c r="I816" s="115"/>
      <c r="J816" s="115"/>
      <c r="K816" s="115"/>
    </row>
    <row r="817" spans="2:11">
      <c r="B817" s="114"/>
      <c r="C817" s="114"/>
      <c r="D817" s="114"/>
      <c r="E817" s="115"/>
      <c r="F817" s="115"/>
      <c r="G817" s="115"/>
      <c r="H817" s="115"/>
      <c r="I817" s="115"/>
      <c r="J817" s="115"/>
      <c r="K817" s="115"/>
    </row>
    <row r="818" spans="2:11">
      <c r="B818" s="114"/>
      <c r="C818" s="114"/>
      <c r="D818" s="114"/>
      <c r="E818" s="115"/>
      <c r="F818" s="115"/>
      <c r="G818" s="115"/>
      <c r="H818" s="115"/>
      <c r="I818" s="115"/>
      <c r="J818" s="115"/>
      <c r="K818" s="115"/>
    </row>
    <row r="819" spans="2:11">
      <c r="B819" s="114"/>
      <c r="C819" s="114"/>
      <c r="D819" s="114"/>
      <c r="E819" s="115"/>
      <c r="F819" s="115"/>
      <c r="G819" s="115"/>
      <c r="H819" s="115"/>
      <c r="I819" s="115"/>
      <c r="J819" s="115"/>
      <c r="K819" s="115"/>
    </row>
    <row r="820" spans="2:11">
      <c r="B820" s="114"/>
      <c r="C820" s="114"/>
      <c r="D820" s="114"/>
      <c r="E820" s="115"/>
      <c r="F820" s="115"/>
      <c r="G820" s="115"/>
      <c r="H820" s="115"/>
      <c r="I820" s="115"/>
      <c r="J820" s="115"/>
      <c r="K820" s="115"/>
    </row>
    <row r="821" spans="2:11">
      <c r="B821" s="114"/>
      <c r="C821" s="114"/>
      <c r="D821" s="114"/>
      <c r="E821" s="115"/>
      <c r="F821" s="115"/>
      <c r="G821" s="115"/>
      <c r="H821" s="115"/>
      <c r="I821" s="115"/>
      <c r="J821" s="115"/>
      <c r="K821" s="115"/>
    </row>
    <row r="822" spans="2:11">
      <c r="B822" s="114"/>
      <c r="C822" s="114"/>
      <c r="D822" s="114"/>
      <c r="E822" s="115"/>
      <c r="F822" s="115"/>
      <c r="G822" s="115"/>
      <c r="H822" s="115"/>
      <c r="I822" s="115"/>
      <c r="J822" s="115"/>
      <c r="K822" s="115"/>
    </row>
    <row r="823" spans="2:11">
      <c r="B823" s="114"/>
      <c r="C823" s="114"/>
      <c r="D823" s="114"/>
      <c r="E823" s="115"/>
      <c r="F823" s="115"/>
      <c r="G823" s="115"/>
      <c r="H823" s="115"/>
      <c r="I823" s="115"/>
      <c r="J823" s="115"/>
      <c r="K823" s="115"/>
    </row>
    <row r="824" spans="2:11">
      <c r="B824" s="114"/>
      <c r="C824" s="114"/>
      <c r="D824" s="114"/>
      <c r="E824" s="115"/>
      <c r="F824" s="115"/>
      <c r="G824" s="115"/>
      <c r="H824" s="115"/>
      <c r="I824" s="115"/>
      <c r="J824" s="115"/>
      <c r="K824" s="115"/>
    </row>
    <row r="825" spans="2:11">
      <c r="B825" s="114"/>
      <c r="C825" s="114"/>
      <c r="D825" s="114"/>
      <c r="E825" s="115"/>
      <c r="F825" s="115"/>
      <c r="G825" s="115"/>
      <c r="H825" s="115"/>
      <c r="I825" s="115"/>
      <c r="J825" s="115"/>
      <c r="K825" s="115"/>
    </row>
    <row r="826" spans="2:11">
      <c r="B826" s="114"/>
      <c r="C826" s="114"/>
      <c r="D826" s="114"/>
      <c r="E826" s="115"/>
      <c r="F826" s="115"/>
      <c r="G826" s="115"/>
      <c r="H826" s="115"/>
      <c r="I826" s="115"/>
      <c r="J826" s="115"/>
      <c r="K826" s="115"/>
    </row>
    <row r="827" spans="2:11">
      <c r="B827" s="114"/>
      <c r="C827" s="114"/>
      <c r="D827" s="114"/>
      <c r="E827" s="115"/>
      <c r="F827" s="115"/>
      <c r="G827" s="115"/>
      <c r="H827" s="115"/>
      <c r="I827" s="115"/>
      <c r="J827" s="115"/>
      <c r="K827" s="115"/>
    </row>
    <row r="828" spans="2:11">
      <c r="B828" s="114"/>
      <c r="C828" s="114"/>
      <c r="D828" s="114"/>
      <c r="E828" s="115"/>
      <c r="F828" s="115"/>
      <c r="G828" s="115"/>
      <c r="H828" s="115"/>
      <c r="I828" s="115"/>
      <c r="J828" s="115"/>
      <c r="K828" s="115"/>
    </row>
    <row r="829" spans="2:11">
      <c r="B829" s="114"/>
      <c r="C829" s="114"/>
      <c r="D829" s="114"/>
      <c r="E829" s="115"/>
      <c r="F829" s="115"/>
      <c r="G829" s="115"/>
      <c r="H829" s="115"/>
      <c r="I829" s="115"/>
      <c r="J829" s="115"/>
      <c r="K829" s="115"/>
    </row>
    <row r="830" spans="2:11">
      <c r="B830" s="114"/>
      <c r="C830" s="114"/>
      <c r="D830" s="114"/>
      <c r="E830" s="115"/>
      <c r="F830" s="115"/>
      <c r="G830" s="115"/>
      <c r="H830" s="115"/>
      <c r="I830" s="115"/>
      <c r="J830" s="115"/>
      <c r="K830" s="115"/>
    </row>
    <row r="831" spans="2:11">
      <c r="B831" s="114"/>
      <c r="C831" s="114"/>
      <c r="D831" s="114"/>
      <c r="E831" s="115"/>
      <c r="F831" s="115"/>
      <c r="G831" s="115"/>
      <c r="H831" s="115"/>
      <c r="I831" s="115"/>
      <c r="J831" s="115"/>
      <c r="K831" s="115"/>
    </row>
    <row r="832" spans="2:11">
      <c r="B832" s="114"/>
      <c r="C832" s="114"/>
      <c r="D832" s="114"/>
      <c r="E832" s="115"/>
      <c r="F832" s="115"/>
      <c r="G832" s="115"/>
      <c r="H832" s="115"/>
      <c r="I832" s="115"/>
      <c r="J832" s="115"/>
      <c r="K832" s="115"/>
    </row>
    <row r="833" spans="2:11">
      <c r="B833" s="114"/>
      <c r="C833" s="114"/>
      <c r="D833" s="114"/>
      <c r="E833" s="115"/>
      <c r="F833" s="115"/>
      <c r="G833" s="115"/>
      <c r="H833" s="115"/>
      <c r="I833" s="115"/>
      <c r="J833" s="115"/>
      <c r="K833" s="115"/>
    </row>
    <row r="834" spans="2:11">
      <c r="B834" s="114"/>
      <c r="C834" s="114"/>
      <c r="D834" s="114"/>
      <c r="E834" s="115"/>
      <c r="F834" s="115"/>
      <c r="G834" s="115"/>
      <c r="H834" s="115"/>
      <c r="I834" s="115"/>
      <c r="J834" s="115"/>
      <c r="K834" s="115"/>
    </row>
    <row r="835" spans="2:11">
      <c r="B835" s="114"/>
      <c r="C835" s="114"/>
      <c r="D835" s="114"/>
      <c r="E835" s="115"/>
      <c r="F835" s="115"/>
      <c r="G835" s="115"/>
      <c r="H835" s="115"/>
      <c r="I835" s="115"/>
      <c r="J835" s="115"/>
      <c r="K835" s="115"/>
    </row>
    <row r="836" spans="2:11">
      <c r="B836" s="114"/>
      <c r="C836" s="114"/>
      <c r="D836" s="114"/>
      <c r="E836" s="115"/>
      <c r="F836" s="115"/>
      <c r="G836" s="115"/>
      <c r="H836" s="115"/>
      <c r="I836" s="115"/>
      <c r="J836" s="115"/>
      <c r="K836" s="115"/>
    </row>
    <row r="837" spans="2:11">
      <c r="B837" s="114"/>
      <c r="C837" s="114"/>
      <c r="D837" s="114"/>
      <c r="E837" s="115"/>
      <c r="F837" s="115"/>
      <c r="G837" s="115"/>
      <c r="H837" s="115"/>
      <c r="I837" s="115"/>
      <c r="J837" s="115"/>
      <c r="K837" s="115"/>
    </row>
    <row r="838" spans="2:11">
      <c r="B838" s="114"/>
      <c r="C838" s="114"/>
      <c r="D838" s="114"/>
      <c r="E838" s="115"/>
      <c r="F838" s="115"/>
      <c r="G838" s="115"/>
      <c r="H838" s="115"/>
      <c r="I838" s="115"/>
      <c r="J838" s="115"/>
      <c r="K838" s="115"/>
    </row>
    <row r="839" spans="2:11">
      <c r="B839" s="114"/>
      <c r="C839" s="114"/>
      <c r="D839" s="114"/>
      <c r="E839" s="115"/>
      <c r="F839" s="115"/>
      <c r="G839" s="115"/>
      <c r="H839" s="115"/>
      <c r="I839" s="115"/>
      <c r="J839" s="115"/>
      <c r="K839" s="115"/>
    </row>
    <row r="840" spans="2:11">
      <c r="B840" s="114"/>
      <c r="C840" s="114"/>
      <c r="D840" s="114"/>
      <c r="E840" s="115"/>
      <c r="F840" s="115"/>
      <c r="G840" s="115"/>
      <c r="H840" s="115"/>
      <c r="I840" s="115"/>
      <c r="J840" s="115"/>
      <c r="K840" s="115"/>
    </row>
    <row r="841" spans="2:11">
      <c r="B841" s="114"/>
      <c r="C841" s="114"/>
      <c r="D841" s="114"/>
      <c r="E841" s="115"/>
      <c r="F841" s="115"/>
      <c r="G841" s="115"/>
      <c r="H841" s="115"/>
      <c r="I841" s="115"/>
      <c r="J841" s="115"/>
      <c r="K841" s="115"/>
    </row>
    <row r="842" spans="2:11">
      <c r="B842" s="114"/>
      <c r="C842" s="114"/>
      <c r="D842" s="114"/>
      <c r="E842" s="115"/>
      <c r="F842" s="115"/>
      <c r="G842" s="115"/>
      <c r="H842" s="115"/>
      <c r="I842" s="115"/>
      <c r="J842" s="115"/>
      <c r="K842" s="115"/>
    </row>
    <row r="843" spans="2:11">
      <c r="B843" s="114"/>
      <c r="C843" s="114"/>
      <c r="D843" s="114"/>
      <c r="E843" s="115"/>
      <c r="F843" s="115"/>
      <c r="G843" s="115"/>
      <c r="H843" s="115"/>
      <c r="I843" s="115"/>
      <c r="J843" s="115"/>
      <c r="K843" s="115"/>
    </row>
    <row r="844" spans="2:11">
      <c r="B844" s="114"/>
      <c r="C844" s="114"/>
      <c r="D844" s="114"/>
      <c r="E844" s="115"/>
      <c r="F844" s="115"/>
      <c r="G844" s="115"/>
      <c r="H844" s="115"/>
      <c r="I844" s="115"/>
      <c r="J844" s="115"/>
      <c r="K844" s="115"/>
    </row>
    <row r="845" spans="2:11">
      <c r="B845" s="114"/>
      <c r="C845" s="114"/>
      <c r="D845" s="114"/>
      <c r="E845" s="115"/>
      <c r="F845" s="115"/>
      <c r="G845" s="115"/>
      <c r="H845" s="115"/>
      <c r="I845" s="115"/>
      <c r="J845" s="115"/>
      <c r="K845" s="115"/>
    </row>
    <row r="846" spans="2:11">
      <c r="B846" s="114"/>
      <c r="C846" s="114"/>
      <c r="D846" s="114"/>
      <c r="E846" s="115"/>
      <c r="F846" s="115"/>
      <c r="G846" s="115"/>
      <c r="H846" s="115"/>
      <c r="I846" s="115"/>
      <c r="J846" s="115"/>
      <c r="K846" s="115"/>
    </row>
    <row r="847" spans="2:11">
      <c r="B847" s="114"/>
      <c r="C847" s="114"/>
      <c r="D847" s="114"/>
      <c r="E847" s="115"/>
      <c r="F847" s="115"/>
      <c r="G847" s="115"/>
      <c r="H847" s="115"/>
      <c r="I847" s="115"/>
      <c r="J847" s="115"/>
      <c r="K847" s="115"/>
    </row>
    <row r="848" spans="2:11">
      <c r="B848" s="114"/>
      <c r="C848" s="114"/>
      <c r="D848" s="114"/>
      <c r="E848" s="115"/>
      <c r="F848" s="115"/>
      <c r="G848" s="115"/>
      <c r="H848" s="115"/>
      <c r="I848" s="115"/>
      <c r="J848" s="115"/>
      <c r="K848" s="115"/>
    </row>
    <row r="849" spans="2:11">
      <c r="B849" s="114"/>
      <c r="C849" s="114"/>
      <c r="D849" s="114"/>
      <c r="E849" s="115"/>
      <c r="F849" s="115"/>
      <c r="G849" s="115"/>
      <c r="H849" s="115"/>
      <c r="I849" s="115"/>
      <c r="J849" s="115"/>
      <c r="K849" s="115"/>
    </row>
    <row r="850" spans="2:11">
      <c r="B850" s="114"/>
      <c r="C850" s="114"/>
      <c r="D850" s="114"/>
      <c r="E850" s="115"/>
      <c r="F850" s="115"/>
      <c r="G850" s="115"/>
      <c r="H850" s="115"/>
      <c r="I850" s="115"/>
      <c r="J850" s="115"/>
      <c r="K850" s="115"/>
    </row>
    <row r="851" spans="2:11">
      <c r="B851" s="114"/>
      <c r="C851" s="114"/>
      <c r="D851" s="114"/>
      <c r="E851" s="115"/>
      <c r="F851" s="115"/>
      <c r="G851" s="115"/>
      <c r="H851" s="115"/>
      <c r="I851" s="115"/>
      <c r="J851" s="115"/>
      <c r="K851" s="115"/>
    </row>
    <row r="852" spans="2:11">
      <c r="B852" s="114"/>
      <c r="C852" s="114"/>
      <c r="D852" s="114"/>
      <c r="E852" s="115"/>
      <c r="F852" s="115"/>
      <c r="G852" s="115"/>
      <c r="H852" s="115"/>
      <c r="I852" s="115"/>
      <c r="J852" s="115"/>
      <c r="K852" s="115"/>
    </row>
    <row r="853" spans="2:11">
      <c r="B853" s="114"/>
      <c r="C853" s="114"/>
      <c r="D853" s="114"/>
      <c r="E853" s="115"/>
      <c r="F853" s="115"/>
      <c r="G853" s="115"/>
      <c r="H853" s="115"/>
      <c r="I853" s="115"/>
      <c r="J853" s="115"/>
      <c r="K853" s="115"/>
    </row>
    <row r="854" spans="2:11">
      <c r="B854" s="114"/>
      <c r="C854" s="114"/>
      <c r="D854" s="114"/>
      <c r="E854" s="115"/>
      <c r="F854" s="115"/>
      <c r="G854" s="115"/>
      <c r="H854" s="115"/>
      <c r="I854" s="115"/>
      <c r="J854" s="115"/>
      <c r="K854" s="115"/>
    </row>
    <row r="855" spans="2:11">
      <c r="B855" s="114"/>
      <c r="C855" s="114"/>
      <c r="D855" s="114"/>
      <c r="E855" s="115"/>
      <c r="F855" s="115"/>
      <c r="G855" s="115"/>
      <c r="H855" s="115"/>
      <c r="I855" s="115"/>
      <c r="J855" s="115"/>
      <c r="K855" s="115"/>
    </row>
    <row r="856" spans="2:11">
      <c r="B856" s="114"/>
      <c r="C856" s="114"/>
      <c r="D856" s="114"/>
      <c r="E856" s="115"/>
      <c r="F856" s="115"/>
      <c r="G856" s="115"/>
      <c r="H856" s="115"/>
      <c r="I856" s="115"/>
      <c r="J856" s="115"/>
      <c r="K856" s="115"/>
    </row>
    <row r="857" spans="2:11">
      <c r="B857" s="114"/>
      <c r="C857" s="114"/>
      <c r="D857" s="114"/>
      <c r="E857" s="115"/>
      <c r="F857" s="115"/>
      <c r="G857" s="115"/>
      <c r="H857" s="115"/>
      <c r="I857" s="115"/>
      <c r="J857" s="115"/>
      <c r="K857" s="115"/>
    </row>
    <row r="858" spans="2:11">
      <c r="B858" s="114"/>
      <c r="C858" s="114"/>
      <c r="D858" s="114"/>
      <c r="E858" s="115"/>
      <c r="F858" s="115"/>
      <c r="G858" s="115"/>
      <c r="H858" s="115"/>
      <c r="I858" s="115"/>
      <c r="J858" s="115"/>
      <c r="K858" s="115"/>
    </row>
    <row r="859" spans="2:11">
      <c r="B859" s="114"/>
      <c r="C859" s="114"/>
      <c r="D859" s="114"/>
      <c r="E859" s="115"/>
      <c r="F859" s="115"/>
      <c r="G859" s="115"/>
      <c r="H859" s="115"/>
      <c r="I859" s="115"/>
      <c r="J859" s="115"/>
      <c r="K859" s="115"/>
    </row>
    <row r="860" spans="2:11">
      <c r="B860" s="114"/>
      <c r="C860" s="114"/>
      <c r="D860" s="114"/>
      <c r="E860" s="115"/>
      <c r="F860" s="115"/>
      <c r="G860" s="115"/>
      <c r="H860" s="115"/>
      <c r="I860" s="115"/>
      <c r="J860" s="115"/>
      <c r="K860" s="115"/>
    </row>
    <row r="861" spans="2:11">
      <c r="B861" s="114"/>
      <c r="C861" s="114"/>
      <c r="D861" s="114"/>
      <c r="E861" s="115"/>
      <c r="F861" s="115"/>
      <c r="G861" s="115"/>
      <c r="H861" s="115"/>
      <c r="I861" s="115"/>
      <c r="J861" s="115"/>
      <c r="K861" s="115"/>
    </row>
    <row r="862" spans="2:11">
      <c r="B862" s="114"/>
      <c r="C862" s="114"/>
      <c r="D862" s="114"/>
      <c r="E862" s="115"/>
      <c r="F862" s="115"/>
      <c r="G862" s="115"/>
      <c r="H862" s="115"/>
      <c r="I862" s="115"/>
      <c r="J862" s="115"/>
      <c r="K862" s="115"/>
    </row>
    <row r="863" spans="2:11">
      <c r="B863" s="114"/>
      <c r="C863" s="114"/>
      <c r="D863" s="114"/>
      <c r="E863" s="115"/>
      <c r="F863" s="115"/>
      <c r="G863" s="115"/>
      <c r="H863" s="115"/>
      <c r="I863" s="115"/>
      <c r="J863" s="115"/>
      <c r="K863" s="115"/>
    </row>
    <row r="864" spans="2:11">
      <c r="B864" s="114"/>
      <c r="C864" s="114"/>
      <c r="D864" s="114"/>
      <c r="E864" s="115"/>
      <c r="F864" s="115"/>
      <c r="G864" s="115"/>
      <c r="H864" s="115"/>
      <c r="I864" s="115"/>
      <c r="J864" s="115"/>
      <c r="K864" s="115"/>
    </row>
    <row r="865" spans="2:11">
      <c r="B865" s="114"/>
      <c r="C865" s="114"/>
      <c r="D865" s="114"/>
      <c r="E865" s="115"/>
      <c r="F865" s="115"/>
      <c r="G865" s="115"/>
      <c r="H865" s="115"/>
      <c r="I865" s="115"/>
      <c r="J865" s="115"/>
      <c r="K865" s="115"/>
    </row>
    <row r="866" spans="2:11">
      <c r="B866" s="114"/>
      <c r="C866" s="114"/>
      <c r="D866" s="114"/>
      <c r="E866" s="115"/>
      <c r="F866" s="115"/>
      <c r="G866" s="115"/>
      <c r="H866" s="115"/>
      <c r="I866" s="115"/>
      <c r="J866" s="115"/>
      <c r="K866" s="115"/>
    </row>
    <row r="867" spans="2:11">
      <c r="B867" s="114"/>
      <c r="C867" s="114"/>
      <c r="D867" s="114"/>
      <c r="E867" s="115"/>
      <c r="F867" s="115"/>
      <c r="G867" s="115"/>
      <c r="H867" s="115"/>
      <c r="I867" s="115"/>
      <c r="J867" s="115"/>
      <c r="K867" s="115"/>
    </row>
    <row r="868" spans="2:11">
      <c r="B868" s="114"/>
      <c r="C868" s="114"/>
      <c r="D868" s="114"/>
      <c r="E868" s="115"/>
      <c r="F868" s="115"/>
      <c r="G868" s="115"/>
      <c r="H868" s="115"/>
      <c r="I868" s="115"/>
      <c r="J868" s="115"/>
      <c r="K868" s="115"/>
    </row>
    <row r="869" spans="2:11">
      <c r="B869" s="114"/>
      <c r="C869" s="114"/>
      <c r="D869" s="114"/>
      <c r="E869" s="115"/>
      <c r="F869" s="115"/>
      <c r="G869" s="115"/>
      <c r="H869" s="115"/>
      <c r="I869" s="115"/>
      <c r="J869" s="115"/>
      <c r="K869" s="115"/>
    </row>
    <row r="870" spans="2:11">
      <c r="B870" s="114"/>
      <c r="C870" s="114"/>
      <c r="D870" s="114"/>
      <c r="E870" s="115"/>
      <c r="F870" s="115"/>
      <c r="G870" s="115"/>
      <c r="H870" s="115"/>
      <c r="I870" s="115"/>
      <c r="J870" s="115"/>
      <c r="K870" s="115"/>
    </row>
    <row r="871" spans="2:11">
      <c r="B871" s="114"/>
      <c r="C871" s="114"/>
      <c r="D871" s="114"/>
      <c r="E871" s="115"/>
      <c r="F871" s="115"/>
      <c r="G871" s="115"/>
      <c r="H871" s="115"/>
      <c r="I871" s="115"/>
      <c r="J871" s="115"/>
      <c r="K871" s="115"/>
    </row>
    <row r="872" spans="2:11">
      <c r="B872" s="114"/>
      <c r="C872" s="114"/>
      <c r="D872" s="114"/>
      <c r="E872" s="115"/>
      <c r="F872" s="115"/>
      <c r="G872" s="115"/>
      <c r="H872" s="115"/>
      <c r="I872" s="115"/>
      <c r="J872" s="115"/>
      <c r="K872" s="115"/>
    </row>
    <row r="873" spans="2:11">
      <c r="B873" s="114"/>
      <c r="C873" s="114"/>
      <c r="D873" s="114"/>
      <c r="E873" s="115"/>
      <c r="F873" s="115"/>
      <c r="G873" s="115"/>
      <c r="H873" s="115"/>
      <c r="I873" s="115"/>
      <c r="J873" s="115"/>
      <c r="K873" s="115"/>
    </row>
    <row r="874" spans="2:11">
      <c r="B874" s="114"/>
      <c r="C874" s="114"/>
      <c r="D874" s="114"/>
      <c r="E874" s="115"/>
      <c r="F874" s="115"/>
      <c r="G874" s="115"/>
      <c r="H874" s="115"/>
      <c r="I874" s="115"/>
      <c r="J874" s="115"/>
      <c r="K874" s="115"/>
    </row>
    <row r="875" spans="2:11">
      <c r="B875" s="114"/>
      <c r="C875" s="114"/>
      <c r="D875" s="114"/>
      <c r="E875" s="115"/>
      <c r="F875" s="115"/>
      <c r="G875" s="115"/>
      <c r="H875" s="115"/>
      <c r="I875" s="115"/>
      <c r="J875" s="115"/>
      <c r="K875" s="115"/>
    </row>
    <row r="876" spans="2:11">
      <c r="B876" s="114"/>
      <c r="C876" s="114"/>
      <c r="D876" s="114"/>
      <c r="E876" s="115"/>
      <c r="F876" s="115"/>
      <c r="G876" s="115"/>
      <c r="H876" s="115"/>
      <c r="I876" s="115"/>
      <c r="J876" s="115"/>
      <c r="K876" s="115"/>
    </row>
    <row r="877" spans="2:11">
      <c r="B877" s="114"/>
      <c r="C877" s="114"/>
      <c r="D877" s="114"/>
      <c r="E877" s="115"/>
      <c r="F877" s="115"/>
      <c r="G877" s="115"/>
      <c r="H877" s="115"/>
      <c r="I877" s="115"/>
      <c r="J877" s="115"/>
      <c r="K877" s="115"/>
    </row>
    <row r="878" spans="2:11">
      <c r="B878" s="114"/>
      <c r="C878" s="114"/>
      <c r="D878" s="114"/>
      <c r="E878" s="115"/>
      <c r="F878" s="115"/>
      <c r="G878" s="115"/>
      <c r="H878" s="115"/>
      <c r="I878" s="115"/>
      <c r="J878" s="115"/>
      <c r="K878" s="115"/>
    </row>
    <row r="879" spans="2:11">
      <c r="B879" s="114"/>
      <c r="C879" s="114"/>
      <c r="D879" s="114"/>
      <c r="E879" s="115"/>
      <c r="F879" s="115"/>
      <c r="G879" s="115"/>
      <c r="H879" s="115"/>
      <c r="I879" s="115"/>
      <c r="J879" s="115"/>
      <c r="K879" s="115"/>
    </row>
    <row r="880" spans="2:11">
      <c r="B880" s="114"/>
      <c r="C880" s="114"/>
      <c r="D880" s="114"/>
      <c r="E880" s="115"/>
      <c r="F880" s="115"/>
      <c r="G880" s="115"/>
      <c r="H880" s="115"/>
      <c r="I880" s="115"/>
      <c r="J880" s="115"/>
      <c r="K880" s="115"/>
    </row>
    <row r="881" spans="2:11">
      <c r="B881" s="114"/>
      <c r="C881" s="114"/>
      <c r="D881" s="114"/>
      <c r="E881" s="115"/>
      <c r="F881" s="115"/>
      <c r="G881" s="115"/>
      <c r="H881" s="115"/>
      <c r="I881" s="115"/>
      <c r="J881" s="115"/>
      <c r="K881" s="115"/>
    </row>
    <row r="882" spans="2:11">
      <c r="B882" s="114"/>
      <c r="C882" s="114"/>
      <c r="D882" s="114"/>
      <c r="E882" s="115"/>
      <c r="F882" s="115"/>
      <c r="G882" s="115"/>
      <c r="H882" s="115"/>
      <c r="I882" s="115"/>
      <c r="J882" s="115"/>
      <c r="K882" s="115"/>
    </row>
    <row r="883" spans="2:11">
      <c r="B883" s="114"/>
      <c r="C883" s="114"/>
      <c r="D883" s="114"/>
      <c r="E883" s="115"/>
      <c r="F883" s="115"/>
      <c r="G883" s="115"/>
      <c r="H883" s="115"/>
      <c r="I883" s="115"/>
      <c r="J883" s="115"/>
      <c r="K883" s="115"/>
    </row>
    <row r="884" spans="2:11">
      <c r="B884" s="114"/>
      <c r="C884" s="114"/>
      <c r="D884" s="114"/>
      <c r="E884" s="115"/>
      <c r="F884" s="115"/>
      <c r="G884" s="115"/>
      <c r="H884" s="115"/>
      <c r="I884" s="115"/>
      <c r="J884" s="115"/>
      <c r="K884" s="115"/>
    </row>
    <row r="885" spans="2:11">
      <c r="B885" s="114"/>
      <c r="C885" s="114"/>
      <c r="D885" s="114"/>
      <c r="E885" s="115"/>
      <c r="F885" s="115"/>
      <c r="G885" s="115"/>
      <c r="H885" s="115"/>
      <c r="I885" s="115"/>
      <c r="J885" s="115"/>
      <c r="K885" s="115"/>
    </row>
    <row r="886" spans="2:11">
      <c r="B886" s="114"/>
      <c r="C886" s="114"/>
      <c r="D886" s="114"/>
      <c r="E886" s="115"/>
      <c r="F886" s="115"/>
      <c r="G886" s="115"/>
      <c r="H886" s="115"/>
      <c r="I886" s="115"/>
      <c r="J886" s="115"/>
      <c r="K886" s="115"/>
    </row>
    <row r="887" spans="2:11">
      <c r="B887" s="114"/>
      <c r="C887" s="114"/>
      <c r="D887" s="114"/>
      <c r="E887" s="115"/>
      <c r="F887" s="115"/>
      <c r="G887" s="115"/>
      <c r="H887" s="115"/>
      <c r="I887" s="115"/>
      <c r="J887" s="115"/>
      <c r="K887" s="115"/>
    </row>
    <row r="888" spans="2:11">
      <c r="B888" s="114"/>
      <c r="C888" s="114"/>
      <c r="D888" s="114"/>
      <c r="E888" s="115"/>
      <c r="F888" s="115"/>
      <c r="G888" s="115"/>
      <c r="H888" s="115"/>
      <c r="I888" s="115"/>
      <c r="J888" s="115"/>
      <c r="K888" s="115"/>
    </row>
    <row r="889" spans="2:11">
      <c r="B889" s="114"/>
      <c r="C889" s="114"/>
      <c r="D889" s="114"/>
      <c r="E889" s="115"/>
      <c r="F889" s="115"/>
      <c r="G889" s="115"/>
      <c r="H889" s="115"/>
      <c r="I889" s="115"/>
      <c r="J889" s="115"/>
      <c r="K889" s="115"/>
    </row>
    <row r="890" spans="2:11">
      <c r="B890" s="114"/>
      <c r="C890" s="114"/>
      <c r="D890" s="114"/>
      <c r="E890" s="115"/>
      <c r="F890" s="115"/>
      <c r="G890" s="115"/>
      <c r="H890" s="115"/>
      <c r="I890" s="115"/>
      <c r="J890" s="115"/>
      <c r="K890" s="115"/>
    </row>
    <row r="891" spans="2:11">
      <c r="B891" s="114"/>
      <c r="C891" s="114"/>
      <c r="D891" s="114"/>
      <c r="E891" s="115"/>
      <c r="F891" s="115"/>
      <c r="G891" s="115"/>
      <c r="H891" s="115"/>
      <c r="I891" s="115"/>
      <c r="J891" s="115"/>
      <c r="K891" s="115"/>
    </row>
    <row r="892" spans="2:11">
      <c r="B892" s="114"/>
      <c r="C892" s="114"/>
      <c r="D892" s="114"/>
      <c r="E892" s="115"/>
      <c r="F892" s="115"/>
      <c r="G892" s="115"/>
      <c r="H892" s="115"/>
      <c r="I892" s="115"/>
      <c r="J892" s="115"/>
      <c r="K892" s="115"/>
    </row>
    <row r="893" spans="2:11">
      <c r="B893" s="114"/>
      <c r="C893" s="114"/>
      <c r="D893" s="114"/>
      <c r="E893" s="115"/>
      <c r="F893" s="115"/>
      <c r="G893" s="115"/>
      <c r="H893" s="115"/>
      <c r="I893" s="115"/>
      <c r="J893" s="115"/>
      <c r="K893" s="115"/>
    </row>
    <row r="894" spans="2:11">
      <c r="B894" s="114"/>
      <c r="C894" s="114"/>
      <c r="D894" s="114"/>
      <c r="E894" s="115"/>
      <c r="F894" s="115"/>
      <c r="G894" s="115"/>
      <c r="H894" s="115"/>
      <c r="I894" s="115"/>
      <c r="J894" s="115"/>
      <c r="K894" s="115"/>
    </row>
    <row r="895" spans="2:11">
      <c r="B895" s="114"/>
      <c r="C895" s="114"/>
      <c r="D895" s="114"/>
      <c r="E895" s="115"/>
      <c r="F895" s="115"/>
      <c r="G895" s="115"/>
      <c r="H895" s="115"/>
      <c r="I895" s="115"/>
      <c r="J895" s="115"/>
      <c r="K895" s="115"/>
    </row>
    <row r="896" spans="2:11">
      <c r="B896" s="114"/>
      <c r="C896" s="114"/>
      <c r="D896" s="114"/>
      <c r="E896" s="115"/>
      <c r="F896" s="115"/>
      <c r="G896" s="115"/>
      <c r="H896" s="115"/>
      <c r="I896" s="115"/>
      <c r="J896" s="115"/>
      <c r="K896" s="115"/>
    </row>
    <row r="897" spans="2:11">
      <c r="B897" s="114"/>
      <c r="C897" s="114"/>
      <c r="D897" s="114"/>
      <c r="E897" s="115"/>
      <c r="F897" s="115"/>
      <c r="G897" s="115"/>
      <c r="H897" s="115"/>
      <c r="I897" s="115"/>
      <c r="J897" s="115"/>
      <c r="K897" s="115"/>
    </row>
    <row r="898" spans="2:11">
      <c r="B898" s="114"/>
      <c r="C898" s="114"/>
      <c r="D898" s="114"/>
      <c r="E898" s="115"/>
      <c r="F898" s="115"/>
      <c r="G898" s="115"/>
      <c r="H898" s="115"/>
      <c r="I898" s="115"/>
      <c r="J898" s="115"/>
      <c r="K898" s="115"/>
    </row>
    <row r="899" spans="2:11">
      <c r="B899" s="114"/>
      <c r="C899" s="114"/>
      <c r="D899" s="114"/>
      <c r="E899" s="115"/>
      <c r="F899" s="115"/>
      <c r="G899" s="115"/>
      <c r="H899" s="115"/>
      <c r="I899" s="115"/>
      <c r="J899" s="115"/>
      <c r="K899" s="115"/>
    </row>
    <row r="900" spans="2:11">
      <c r="B900" s="114"/>
      <c r="C900" s="114"/>
      <c r="D900" s="114"/>
      <c r="E900" s="115"/>
      <c r="F900" s="115"/>
      <c r="G900" s="115"/>
      <c r="H900" s="115"/>
      <c r="I900" s="115"/>
      <c r="J900" s="115"/>
      <c r="K900" s="115"/>
    </row>
    <row r="901" spans="2:11">
      <c r="B901" s="114"/>
      <c r="C901" s="114"/>
      <c r="D901" s="114"/>
      <c r="E901" s="115"/>
      <c r="F901" s="115"/>
      <c r="G901" s="115"/>
      <c r="H901" s="115"/>
      <c r="I901" s="115"/>
      <c r="J901" s="115"/>
      <c r="K901" s="115"/>
    </row>
    <row r="902" spans="2:11">
      <c r="B902" s="114"/>
      <c r="C902" s="114"/>
      <c r="D902" s="114"/>
      <c r="E902" s="115"/>
      <c r="F902" s="115"/>
      <c r="G902" s="115"/>
      <c r="H902" s="115"/>
      <c r="I902" s="115"/>
      <c r="J902" s="115"/>
      <c r="K902" s="115"/>
    </row>
    <row r="903" spans="2:11">
      <c r="B903" s="114"/>
      <c r="C903" s="114"/>
      <c r="D903" s="114"/>
      <c r="E903" s="115"/>
      <c r="F903" s="115"/>
      <c r="G903" s="115"/>
      <c r="H903" s="115"/>
      <c r="I903" s="115"/>
      <c r="J903" s="115"/>
      <c r="K903" s="115"/>
    </row>
    <row r="904" spans="2:11">
      <c r="B904" s="114"/>
      <c r="C904" s="114"/>
      <c r="D904" s="114"/>
      <c r="E904" s="115"/>
      <c r="F904" s="115"/>
      <c r="G904" s="115"/>
      <c r="H904" s="115"/>
      <c r="I904" s="115"/>
      <c r="J904" s="115"/>
      <c r="K904" s="115"/>
    </row>
    <row r="905" spans="2:11">
      <c r="B905" s="114"/>
      <c r="C905" s="114"/>
      <c r="D905" s="114"/>
      <c r="E905" s="115"/>
      <c r="F905" s="115"/>
      <c r="G905" s="115"/>
      <c r="H905" s="115"/>
      <c r="I905" s="115"/>
      <c r="J905" s="115"/>
      <c r="K905" s="115"/>
    </row>
    <row r="906" spans="2:11">
      <c r="B906" s="114"/>
      <c r="C906" s="114"/>
      <c r="D906" s="114"/>
      <c r="E906" s="115"/>
      <c r="F906" s="115"/>
      <c r="G906" s="115"/>
      <c r="H906" s="115"/>
      <c r="I906" s="115"/>
      <c r="J906" s="115"/>
      <c r="K906" s="115"/>
    </row>
    <row r="907" spans="2:11">
      <c r="B907" s="114"/>
      <c r="C907" s="114"/>
      <c r="D907" s="114"/>
      <c r="E907" s="115"/>
      <c r="F907" s="115"/>
      <c r="G907" s="115"/>
      <c r="H907" s="115"/>
      <c r="I907" s="115"/>
      <c r="J907" s="115"/>
      <c r="K907" s="115"/>
    </row>
    <row r="908" spans="2:11">
      <c r="B908" s="114"/>
      <c r="C908" s="114"/>
      <c r="D908" s="114"/>
      <c r="E908" s="115"/>
      <c r="F908" s="115"/>
      <c r="G908" s="115"/>
      <c r="H908" s="115"/>
      <c r="I908" s="115"/>
      <c r="J908" s="115"/>
      <c r="K908" s="115"/>
    </row>
    <row r="909" spans="2:11">
      <c r="B909" s="114"/>
      <c r="C909" s="114"/>
      <c r="D909" s="114"/>
      <c r="E909" s="115"/>
      <c r="F909" s="115"/>
      <c r="G909" s="115"/>
      <c r="H909" s="115"/>
      <c r="I909" s="115"/>
      <c r="J909" s="115"/>
      <c r="K909" s="115"/>
    </row>
    <row r="910" spans="2:11">
      <c r="B910" s="114"/>
      <c r="C910" s="114"/>
      <c r="D910" s="114"/>
      <c r="E910" s="115"/>
      <c r="F910" s="115"/>
      <c r="G910" s="115"/>
      <c r="H910" s="115"/>
      <c r="I910" s="115"/>
      <c r="J910" s="115"/>
      <c r="K910" s="115"/>
    </row>
    <row r="911" spans="2:11">
      <c r="B911" s="114"/>
      <c r="C911" s="114"/>
      <c r="D911" s="114"/>
      <c r="E911" s="115"/>
      <c r="F911" s="115"/>
      <c r="G911" s="115"/>
      <c r="H911" s="115"/>
      <c r="I911" s="115"/>
      <c r="J911" s="115"/>
      <c r="K911" s="115"/>
    </row>
    <row r="912" spans="2:11">
      <c r="B912" s="114"/>
      <c r="C912" s="114"/>
      <c r="D912" s="114"/>
      <c r="E912" s="115"/>
      <c r="F912" s="115"/>
      <c r="G912" s="115"/>
      <c r="H912" s="115"/>
      <c r="I912" s="115"/>
      <c r="J912" s="115"/>
      <c r="K912" s="115"/>
    </row>
    <row r="913" spans="2:11">
      <c r="B913" s="114"/>
      <c r="C913" s="114"/>
      <c r="D913" s="114"/>
      <c r="E913" s="115"/>
      <c r="F913" s="115"/>
      <c r="G913" s="115"/>
      <c r="H913" s="115"/>
      <c r="I913" s="115"/>
      <c r="J913" s="115"/>
      <c r="K913" s="115"/>
    </row>
    <row r="914" spans="2:11">
      <c r="B914" s="114"/>
      <c r="C914" s="114"/>
      <c r="D914" s="114"/>
      <c r="E914" s="115"/>
      <c r="F914" s="115"/>
      <c r="G914" s="115"/>
      <c r="H914" s="115"/>
      <c r="I914" s="115"/>
      <c r="J914" s="115"/>
      <c r="K914" s="115"/>
    </row>
    <row r="915" spans="2:11">
      <c r="B915" s="114"/>
      <c r="C915" s="114"/>
      <c r="D915" s="114"/>
      <c r="E915" s="115"/>
      <c r="F915" s="115"/>
      <c r="G915" s="115"/>
      <c r="H915" s="115"/>
      <c r="I915" s="115"/>
      <c r="J915" s="115"/>
      <c r="K915" s="115"/>
    </row>
    <row r="916" spans="2:11">
      <c r="B916" s="114"/>
      <c r="C916" s="114"/>
      <c r="D916" s="114"/>
      <c r="E916" s="115"/>
      <c r="F916" s="115"/>
      <c r="G916" s="115"/>
      <c r="H916" s="115"/>
      <c r="I916" s="115"/>
      <c r="J916" s="115"/>
      <c r="K916" s="115"/>
    </row>
    <row r="917" spans="2:11">
      <c r="B917" s="114"/>
      <c r="C917" s="114"/>
      <c r="D917" s="114"/>
      <c r="E917" s="115"/>
      <c r="F917" s="115"/>
      <c r="G917" s="115"/>
      <c r="H917" s="115"/>
      <c r="I917" s="115"/>
      <c r="J917" s="115"/>
      <c r="K917" s="115"/>
    </row>
    <row r="918" spans="2:11">
      <c r="B918" s="114"/>
      <c r="C918" s="114"/>
      <c r="D918" s="114"/>
      <c r="E918" s="115"/>
      <c r="F918" s="115"/>
      <c r="G918" s="115"/>
      <c r="H918" s="115"/>
      <c r="I918" s="115"/>
      <c r="J918" s="115"/>
      <c r="K918" s="115"/>
    </row>
    <row r="919" spans="2:11">
      <c r="B919" s="114"/>
      <c r="C919" s="114"/>
      <c r="D919" s="114"/>
      <c r="E919" s="115"/>
      <c r="F919" s="115"/>
      <c r="G919" s="115"/>
      <c r="H919" s="115"/>
      <c r="I919" s="115"/>
      <c r="J919" s="115"/>
      <c r="K919" s="115"/>
    </row>
    <row r="920" spans="2:11">
      <c r="B920" s="114"/>
      <c r="C920" s="114"/>
      <c r="D920" s="114"/>
      <c r="E920" s="115"/>
      <c r="F920" s="115"/>
      <c r="G920" s="115"/>
      <c r="H920" s="115"/>
      <c r="I920" s="115"/>
      <c r="J920" s="115"/>
      <c r="K920" s="115"/>
    </row>
    <row r="921" spans="2:11">
      <c r="B921" s="114"/>
      <c r="C921" s="114"/>
      <c r="D921" s="114"/>
      <c r="E921" s="115"/>
      <c r="F921" s="115"/>
      <c r="G921" s="115"/>
      <c r="H921" s="115"/>
      <c r="I921" s="115"/>
      <c r="J921" s="115"/>
      <c r="K921" s="115"/>
    </row>
    <row r="922" spans="2:11">
      <c r="B922" s="114"/>
      <c r="C922" s="114"/>
      <c r="D922" s="114"/>
      <c r="E922" s="115"/>
      <c r="F922" s="115"/>
      <c r="G922" s="115"/>
      <c r="H922" s="115"/>
      <c r="I922" s="115"/>
      <c r="J922" s="115"/>
      <c r="K922" s="115"/>
    </row>
    <row r="923" spans="2:11">
      <c r="B923" s="114"/>
      <c r="C923" s="114"/>
      <c r="D923" s="114"/>
      <c r="E923" s="115"/>
      <c r="F923" s="115"/>
      <c r="G923" s="115"/>
      <c r="H923" s="115"/>
      <c r="I923" s="115"/>
      <c r="J923" s="115"/>
      <c r="K923" s="115"/>
    </row>
    <row r="924" spans="2:11">
      <c r="B924" s="114"/>
      <c r="C924" s="114"/>
      <c r="D924" s="114"/>
      <c r="E924" s="115"/>
      <c r="F924" s="115"/>
      <c r="G924" s="115"/>
      <c r="H924" s="115"/>
      <c r="I924" s="115"/>
      <c r="J924" s="115"/>
      <c r="K924" s="115"/>
    </row>
    <row r="925" spans="2:11">
      <c r="B925" s="114"/>
      <c r="C925" s="114"/>
      <c r="D925" s="114"/>
      <c r="E925" s="115"/>
      <c r="F925" s="115"/>
      <c r="G925" s="115"/>
      <c r="H925" s="115"/>
      <c r="I925" s="115"/>
      <c r="J925" s="115"/>
      <c r="K925" s="115"/>
    </row>
    <row r="926" spans="2:11">
      <c r="B926" s="114"/>
      <c r="C926" s="114"/>
      <c r="D926" s="114"/>
      <c r="E926" s="115"/>
      <c r="F926" s="115"/>
      <c r="G926" s="115"/>
      <c r="H926" s="115"/>
      <c r="I926" s="115"/>
      <c r="J926" s="115"/>
      <c r="K926" s="115"/>
    </row>
    <row r="927" spans="2:11">
      <c r="B927" s="114"/>
      <c r="C927" s="114"/>
      <c r="D927" s="114"/>
      <c r="E927" s="115"/>
      <c r="F927" s="115"/>
      <c r="G927" s="115"/>
      <c r="H927" s="115"/>
      <c r="I927" s="115"/>
      <c r="J927" s="115"/>
      <c r="K927" s="115"/>
    </row>
    <row r="928" spans="2:11">
      <c r="B928" s="114"/>
      <c r="C928" s="114"/>
      <c r="D928" s="114"/>
      <c r="E928" s="115"/>
      <c r="F928" s="115"/>
      <c r="G928" s="115"/>
      <c r="H928" s="115"/>
      <c r="I928" s="115"/>
      <c r="J928" s="115"/>
      <c r="K928" s="115"/>
    </row>
    <row r="929" spans="2:11">
      <c r="B929" s="114"/>
      <c r="C929" s="114"/>
      <c r="D929" s="114"/>
      <c r="E929" s="115"/>
      <c r="F929" s="115"/>
      <c r="G929" s="115"/>
      <c r="H929" s="115"/>
      <c r="I929" s="115"/>
      <c r="J929" s="115"/>
      <c r="K929" s="115"/>
    </row>
    <row r="930" spans="2:11">
      <c r="B930" s="114"/>
      <c r="C930" s="114"/>
      <c r="D930" s="114"/>
      <c r="E930" s="115"/>
      <c r="F930" s="115"/>
      <c r="G930" s="115"/>
      <c r="H930" s="115"/>
      <c r="I930" s="115"/>
      <c r="J930" s="115"/>
      <c r="K930" s="115"/>
    </row>
    <row r="931" spans="2:11">
      <c r="B931" s="114"/>
      <c r="C931" s="114"/>
      <c r="D931" s="114"/>
      <c r="E931" s="115"/>
      <c r="F931" s="115"/>
      <c r="G931" s="115"/>
      <c r="H931" s="115"/>
      <c r="I931" s="115"/>
      <c r="J931" s="115"/>
      <c r="K931" s="115"/>
    </row>
    <row r="932" spans="2:11">
      <c r="B932" s="114"/>
      <c r="C932" s="114"/>
      <c r="D932" s="114"/>
      <c r="E932" s="115"/>
      <c r="F932" s="115"/>
      <c r="G932" s="115"/>
      <c r="H932" s="115"/>
      <c r="I932" s="115"/>
      <c r="J932" s="115"/>
      <c r="K932" s="115"/>
    </row>
    <row r="933" spans="2:11">
      <c r="B933" s="114"/>
      <c r="C933" s="114"/>
      <c r="D933" s="114"/>
      <c r="E933" s="115"/>
      <c r="F933" s="115"/>
      <c r="G933" s="115"/>
      <c r="H933" s="115"/>
      <c r="I933" s="115"/>
      <c r="J933" s="115"/>
      <c r="K933" s="115"/>
    </row>
    <row r="934" spans="2:11">
      <c r="B934" s="114"/>
      <c r="C934" s="114"/>
      <c r="D934" s="114"/>
      <c r="E934" s="115"/>
      <c r="F934" s="115"/>
      <c r="G934" s="115"/>
      <c r="H934" s="115"/>
      <c r="I934" s="115"/>
      <c r="J934" s="115"/>
      <c r="K934" s="115"/>
    </row>
    <row r="935" spans="2:11">
      <c r="B935" s="114"/>
      <c r="C935" s="114"/>
      <c r="D935" s="114"/>
      <c r="E935" s="115"/>
      <c r="F935" s="115"/>
      <c r="G935" s="115"/>
      <c r="H935" s="115"/>
      <c r="I935" s="115"/>
      <c r="J935" s="115"/>
      <c r="K935" s="115"/>
    </row>
    <row r="936" spans="2:11">
      <c r="B936" s="114"/>
      <c r="C936" s="114"/>
      <c r="D936" s="114"/>
      <c r="E936" s="115"/>
      <c r="F936" s="115"/>
      <c r="G936" s="115"/>
      <c r="H936" s="115"/>
      <c r="I936" s="115"/>
      <c r="J936" s="115"/>
      <c r="K936" s="115"/>
    </row>
    <row r="937" spans="2:11">
      <c r="B937" s="114"/>
      <c r="C937" s="114"/>
      <c r="D937" s="114"/>
      <c r="E937" s="115"/>
      <c r="F937" s="115"/>
      <c r="G937" s="115"/>
      <c r="H937" s="115"/>
      <c r="I937" s="115"/>
      <c r="J937" s="115"/>
      <c r="K937" s="115"/>
    </row>
    <row r="938" spans="2:11">
      <c r="B938" s="114"/>
      <c r="C938" s="114"/>
      <c r="D938" s="114"/>
      <c r="E938" s="115"/>
      <c r="F938" s="115"/>
      <c r="G938" s="115"/>
      <c r="H938" s="115"/>
      <c r="I938" s="115"/>
      <c r="J938" s="115"/>
      <c r="K938" s="115"/>
    </row>
    <row r="939" spans="2:11">
      <c r="B939" s="114"/>
      <c r="C939" s="114"/>
      <c r="D939" s="114"/>
      <c r="E939" s="115"/>
      <c r="F939" s="115"/>
      <c r="G939" s="115"/>
      <c r="H939" s="115"/>
      <c r="I939" s="115"/>
      <c r="J939" s="115"/>
      <c r="K939" s="115"/>
    </row>
    <row r="940" spans="2:11">
      <c r="B940" s="114"/>
      <c r="C940" s="114"/>
      <c r="D940" s="114"/>
      <c r="E940" s="115"/>
      <c r="F940" s="115"/>
      <c r="G940" s="115"/>
      <c r="H940" s="115"/>
      <c r="I940" s="115"/>
      <c r="J940" s="115"/>
      <c r="K940" s="115"/>
    </row>
    <row r="941" spans="2:11">
      <c r="B941" s="114"/>
      <c r="C941" s="114"/>
      <c r="D941" s="114"/>
      <c r="E941" s="115"/>
      <c r="F941" s="115"/>
      <c r="G941" s="115"/>
      <c r="H941" s="115"/>
      <c r="I941" s="115"/>
      <c r="J941" s="115"/>
      <c r="K941" s="115"/>
    </row>
    <row r="942" spans="2:11">
      <c r="B942" s="114"/>
      <c r="C942" s="114"/>
      <c r="D942" s="114"/>
      <c r="E942" s="115"/>
      <c r="F942" s="115"/>
      <c r="G942" s="115"/>
      <c r="H942" s="115"/>
      <c r="I942" s="115"/>
      <c r="J942" s="115"/>
      <c r="K942" s="115"/>
    </row>
    <row r="943" spans="2:11">
      <c r="B943" s="114"/>
      <c r="C943" s="114"/>
      <c r="D943" s="114"/>
      <c r="E943" s="115"/>
      <c r="F943" s="115"/>
      <c r="G943" s="115"/>
      <c r="H943" s="115"/>
      <c r="I943" s="115"/>
      <c r="J943" s="115"/>
      <c r="K943" s="115"/>
    </row>
    <row r="944" spans="2:11">
      <c r="B944" s="114"/>
      <c r="C944" s="114"/>
      <c r="D944" s="114"/>
      <c r="E944" s="115"/>
      <c r="F944" s="115"/>
      <c r="G944" s="115"/>
      <c r="H944" s="115"/>
      <c r="I944" s="115"/>
      <c r="J944" s="115"/>
      <c r="K944" s="115"/>
    </row>
    <row r="945" spans="2:11">
      <c r="B945" s="114"/>
      <c r="C945" s="114"/>
      <c r="D945" s="114"/>
      <c r="E945" s="115"/>
      <c r="F945" s="115"/>
      <c r="G945" s="115"/>
      <c r="H945" s="115"/>
      <c r="I945" s="115"/>
      <c r="J945" s="115"/>
      <c r="K945" s="115"/>
    </row>
    <row r="946" spans="2:11">
      <c r="B946" s="114"/>
      <c r="C946" s="114"/>
      <c r="D946" s="114"/>
      <c r="E946" s="115"/>
      <c r="F946" s="115"/>
      <c r="G946" s="115"/>
      <c r="H946" s="115"/>
      <c r="I946" s="115"/>
      <c r="J946" s="115"/>
      <c r="K946" s="115"/>
    </row>
    <row r="947" spans="2:11">
      <c r="B947" s="114"/>
      <c r="C947" s="114"/>
      <c r="D947" s="114"/>
      <c r="E947" s="115"/>
      <c r="F947" s="115"/>
      <c r="G947" s="115"/>
      <c r="H947" s="115"/>
      <c r="I947" s="115"/>
      <c r="J947" s="115"/>
      <c r="K947" s="115"/>
    </row>
    <row r="948" spans="2:11">
      <c r="B948" s="114"/>
      <c r="C948" s="114"/>
      <c r="D948" s="114"/>
      <c r="E948" s="115"/>
      <c r="F948" s="115"/>
      <c r="G948" s="115"/>
      <c r="H948" s="115"/>
      <c r="I948" s="115"/>
      <c r="J948" s="115"/>
      <c r="K948" s="115"/>
    </row>
    <row r="949" spans="2:11">
      <c r="B949" s="114"/>
      <c r="C949" s="114"/>
      <c r="D949" s="114"/>
      <c r="E949" s="115"/>
      <c r="F949" s="115"/>
      <c r="G949" s="115"/>
      <c r="H949" s="115"/>
      <c r="I949" s="115"/>
      <c r="J949" s="115"/>
      <c r="K949" s="115"/>
    </row>
    <row r="950" spans="2:11">
      <c r="B950" s="114"/>
      <c r="C950" s="114"/>
      <c r="D950" s="114"/>
      <c r="E950" s="115"/>
      <c r="F950" s="115"/>
      <c r="G950" s="115"/>
      <c r="H950" s="115"/>
      <c r="I950" s="115"/>
      <c r="J950" s="115"/>
      <c r="K950" s="115"/>
    </row>
    <row r="951" spans="2:11">
      <c r="B951" s="114"/>
      <c r="C951" s="114"/>
      <c r="D951" s="114"/>
      <c r="E951" s="115"/>
      <c r="F951" s="115"/>
      <c r="G951" s="115"/>
      <c r="H951" s="115"/>
      <c r="I951" s="115"/>
      <c r="J951" s="115"/>
      <c r="K951" s="115"/>
    </row>
    <row r="952" spans="2:11">
      <c r="B952" s="114"/>
      <c r="C952" s="114"/>
      <c r="D952" s="114"/>
      <c r="E952" s="115"/>
      <c r="F952" s="115"/>
      <c r="G952" s="115"/>
      <c r="H952" s="115"/>
      <c r="I952" s="115"/>
      <c r="J952" s="115"/>
      <c r="K952" s="115"/>
    </row>
    <row r="953" spans="2:11">
      <c r="B953" s="114"/>
      <c r="C953" s="114"/>
      <c r="D953" s="114"/>
      <c r="E953" s="115"/>
      <c r="F953" s="115"/>
      <c r="G953" s="115"/>
      <c r="H953" s="115"/>
      <c r="I953" s="115"/>
      <c r="J953" s="115"/>
      <c r="K953" s="115"/>
    </row>
    <row r="954" spans="2:11">
      <c r="B954" s="114"/>
      <c r="C954" s="114"/>
      <c r="D954" s="114"/>
      <c r="E954" s="115"/>
      <c r="F954" s="115"/>
      <c r="G954" s="115"/>
      <c r="H954" s="115"/>
      <c r="I954" s="115"/>
      <c r="J954" s="115"/>
      <c r="K954" s="115"/>
    </row>
    <row r="955" spans="2:11">
      <c r="B955" s="114"/>
      <c r="C955" s="114"/>
      <c r="D955" s="114"/>
      <c r="E955" s="115"/>
      <c r="F955" s="115"/>
      <c r="G955" s="115"/>
      <c r="H955" s="115"/>
      <c r="I955" s="115"/>
      <c r="J955" s="115"/>
      <c r="K955" s="115"/>
    </row>
    <row r="956" spans="2:11">
      <c r="B956" s="114"/>
      <c r="C956" s="114"/>
      <c r="D956" s="114"/>
      <c r="E956" s="115"/>
      <c r="F956" s="115"/>
      <c r="G956" s="115"/>
      <c r="H956" s="115"/>
      <c r="I956" s="115"/>
      <c r="J956" s="115"/>
      <c r="K956" s="115"/>
    </row>
    <row r="957" spans="2:11">
      <c r="B957" s="114"/>
      <c r="C957" s="114"/>
      <c r="D957" s="114"/>
      <c r="E957" s="115"/>
      <c r="F957" s="115"/>
      <c r="G957" s="115"/>
      <c r="H957" s="115"/>
      <c r="I957" s="115"/>
      <c r="J957" s="115"/>
      <c r="K957" s="115"/>
    </row>
    <row r="958" spans="2:11">
      <c r="B958" s="114"/>
      <c r="C958" s="114"/>
      <c r="D958" s="114"/>
      <c r="E958" s="115"/>
      <c r="F958" s="115"/>
      <c r="G958" s="115"/>
      <c r="H958" s="115"/>
      <c r="I958" s="115"/>
      <c r="J958" s="115"/>
      <c r="K958" s="115"/>
    </row>
    <row r="959" spans="2:11">
      <c r="B959" s="114"/>
      <c r="C959" s="114"/>
      <c r="D959" s="114"/>
      <c r="E959" s="115"/>
      <c r="F959" s="115"/>
      <c r="G959" s="115"/>
      <c r="H959" s="115"/>
      <c r="I959" s="115"/>
      <c r="J959" s="115"/>
      <c r="K959" s="115"/>
    </row>
    <row r="960" spans="2:11">
      <c r="B960" s="114"/>
      <c r="C960" s="114"/>
      <c r="D960" s="114"/>
      <c r="E960" s="115"/>
      <c r="F960" s="115"/>
      <c r="G960" s="115"/>
      <c r="H960" s="115"/>
      <c r="I960" s="115"/>
      <c r="J960" s="115"/>
      <c r="K960" s="115"/>
    </row>
    <row r="961" spans="2:11">
      <c r="B961" s="114"/>
      <c r="C961" s="114"/>
      <c r="D961" s="114"/>
      <c r="E961" s="115"/>
      <c r="F961" s="115"/>
      <c r="G961" s="115"/>
      <c r="H961" s="115"/>
      <c r="I961" s="115"/>
      <c r="J961" s="115"/>
      <c r="K961" s="115"/>
    </row>
    <row r="962" spans="2:11">
      <c r="B962" s="114"/>
      <c r="C962" s="114"/>
      <c r="D962" s="114"/>
      <c r="E962" s="115"/>
      <c r="F962" s="115"/>
      <c r="G962" s="115"/>
      <c r="H962" s="115"/>
      <c r="I962" s="115"/>
      <c r="J962" s="115"/>
      <c r="K962" s="115"/>
    </row>
    <row r="963" spans="2:11">
      <c r="B963" s="114"/>
      <c r="C963" s="114"/>
      <c r="D963" s="114"/>
      <c r="E963" s="115"/>
      <c r="F963" s="115"/>
      <c r="G963" s="115"/>
      <c r="H963" s="115"/>
      <c r="I963" s="115"/>
      <c r="J963" s="115"/>
      <c r="K963" s="115"/>
    </row>
    <row r="964" spans="2:11">
      <c r="B964" s="114"/>
      <c r="C964" s="114"/>
      <c r="D964" s="114"/>
      <c r="E964" s="115"/>
      <c r="F964" s="115"/>
      <c r="G964" s="115"/>
      <c r="H964" s="115"/>
      <c r="I964" s="115"/>
      <c r="J964" s="115"/>
      <c r="K964" s="115"/>
    </row>
    <row r="965" spans="2:11">
      <c r="B965" s="114"/>
      <c r="C965" s="114"/>
      <c r="D965" s="114"/>
      <c r="E965" s="115"/>
      <c r="F965" s="115"/>
      <c r="G965" s="115"/>
      <c r="H965" s="115"/>
      <c r="I965" s="115"/>
      <c r="J965" s="115"/>
      <c r="K965" s="115"/>
    </row>
    <row r="966" spans="2:11">
      <c r="B966" s="114"/>
      <c r="C966" s="114"/>
      <c r="D966" s="114"/>
      <c r="E966" s="115"/>
      <c r="F966" s="115"/>
      <c r="G966" s="115"/>
      <c r="H966" s="115"/>
      <c r="I966" s="115"/>
      <c r="J966" s="115"/>
      <c r="K966" s="115"/>
    </row>
    <row r="967" spans="2:11">
      <c r="B967" s="114"/>
      <c r="C967" s="114"/>
      <c r="D967" s="114"/>
      <c r="E967" s="115"/>
      <c r="F967" s="115"/>
      <c r="G967" s="115"/>
      <c r="H967" s="115"/>
      <c r="I967" s="115"/>
      <c r="J967" s="115"/>
      <c r="K967" s="115"/>
    </row>
    <row r="968" spans="2:11">
      <c r="B968" s="114"/>
      <c r="C968" s="114"/>
      <c r="D968" s="114"/>
      <c r="E968" s="115"/>
      <c r="F968" s="115"/>
      <c r="G968" s="115"/>
      <c r="H968" s="115"/>
      <c r="I968" s="115"/>
      <c r="J968" s="115"/>
      <c r="K968" s="115"/>
    </row>
    <row r="969" spans="2:11">
      <c r="B969" s="114"/>
      <c r="C969" s="114"/>
      <c r="D969" s="114"/>
      <c r="E969" s="115"/>
      <c r="F969" s="115"/>
      <c r="G969" s="115"/>
      <c r="H969" s="115"/>
      <c r="I969" s="115"/>
      <c r="J969" s="115"/>
      <c r="K969" s="115"/>
    </row>
    <row r="970" spans="2:11">
      <c r="B970" s="114"/>
      <c r="C970" s="114"/>
      <c r="D970" s="114"/>
      <c r="E970" s="115"/>
      <c r="F970" s="115"/>
      <c r="G970" s="115"/>
      <c r="H970" s="115"/>
      <c r="I970" s="115"/>
      <c r="J970" s="115"/>
      <c r="K970" s="115"/>
    </row>
    <row r="971" spans="2:11">
      <c r="B971" s="114"/>
      <c r="C971" s="114"/>
      <c r="D971" s="114"/>
      <c r="E971" s="115"/>
      <c r="F971" s="115"/>
      <c r="G971" s="115"/>
      <c r="H971" s="115"/>
      <c r="I971" s="115"/>
      <c r="J971" s="115"/>
      <c r="K971" s="115"/>
    </row>
    <row r="972" spans="2:11">
      <c r="B972" s="114"/>
      <c r="C972" s="114"/>
      <c r="D972" s="114"/>
      <c r="E972" s="115"/>
      <c r="F972" s="115"/>
      <c r="G972" s="115"/>
      <c r="H972" s="115"/>
      <c r="I972" s="115"/>
      <c r="J972" s="115"/>
      <c r="K972" s="115"/>
    </row>
    <row r="973" spans="2:11">
      <c r="B973" s="114"/>
      <c r="C973" s="114"/>
      <c r="D973" s="114"/>
      <c r="E973" s="115"/>
      <c r="F973" s="115"/>
      <c r="G973" s="115"/>
      <c r="H973" s="115"/>
      <c r="I973" s="115"/>
      <c r="J973" s="115"/>
      <c r="K973" s="115"/>
    </row>
    <row r="974" spans="2:11">
      <c r="B974" s="114"/>
      <c r="C974" s="114"/>
      <c r="D974" s="114"/>
      <c r="E974" s="115"/>
      <c r="F974" s="115"/>
      <c r="G974" s="115"/>
      <c r="H974" s="115"/>
      <c r="I974" s="115"/>
      <c r="J974" s="115"/>
      <c r="K974" s="115"/>
    </row>
    <row r="975" spans="2:11">
      <c r="B975" s="114"/>
      <c r="C975" s="114"/>
      <c r="D975" s="114"/>
      <c r="E975" s="115"/>
      <c r="F975" s="115"/>
      <c r="G975" s="115"/>
      <c r="H975" s="115"/>
      <c r="I975" s="115"/>
      <c r="J975" s="115"/>
      <c r="K975" s="115"/>
    </row>
    <row r="976" spans="2:11">
      <c r="B976" s="114"/>
      <c r="C976" s="114"/>
      <c r="D976" s="114"/>
      <c r="E976" s="115"/>
      <c r="F976" s="115"/>
      <c r="G976" s="115"/>
      <c r="H976" s="115"/>
      <c r="I976" s="115"/>
      <c r="J976" s="115"/>
      <c r="K976" s="115"/>
    </row>
    <row r="977" spans="2:11">
      <c r="B977" s="114"/>
      <c r="C977" s="114"/>
      <c r="D977" s="114"/>
      <c r="E977" s="115"/>
      <c r="F977" s="115"/>
      <c r="G977" s="115"/>
      <c r="H977" s="115"/>
      <c r="I977" s="115"/>
      <c r="J977" s="115"/>
      <c r="K977" s="115"/>
    </row>
    <row r="978" spans="2:11">
      <c r="B978" s="114"/>
      <c r="C978" s="114"/>
      <c r="D978" s="114"/>
      <c r="E978" s="115"/>
      <c r="F978" s="115"/>
      <c r="G978" s="115"/>
      <c r="H978" s="115"/>
      <c r="I978" s="115"/>
      <c r="J978" s="115"/>
      <c r="K978" s="115"/>
    </row>
    <row r="979" spans="2:11">
      <c r="B979" s="114"/>
      <c r="C979" s="114"/>
      <c r="D979" s="114"/>
      <c r="E979" s="115"/>
      <c r="F979" s="115"/>
      <c r="G979" s="115"/>
      <c r="H979" s="115"/>
      <c r="I979" s="115"/>
      <c r="J979" s="115"/>
      <c r="K979" s="115"/>
    </row>
    <row r="980" spans="2:11">
      <c r="B980" s="114"/>
      <c r="C980" s="114"/>
      <c r="D980" s="114"/>
      <c r="E980" s="115"/>
      <c r="F980" s="115"/>
      <c r="G980" s="115"/>
      <c r="H980" s="115"/>
      <c r="I980" s="115"/>
      <c r="J980" s="115"/>
      <c r="K980" s="115"/>
    </row>
    <row r="981" spans="2:11">
      <c r="B981" s="114"/>
      <c r="C981" s="114"/>
      <c r="D981" s="114"/>
      <c r="E981" s="115"/>
      <c r="F981" s="115"/>
      <c r="G981" s="115"/>
      <c r="H981" s="115"/>
      <c r="I981" s="115"/>
      <c r="J981" s="115"/>
      <c r="K981" s="115"/>
    </row>
    <row r="982" spans="2:11">
      <c r="B982" s="114"/>
      <c r="C982" s="114"/>
      <c r="D982" s="114"/>
      <c r="E982" s="115"/>
      <c r="F982" s="115"/>
      <c r="G982" s="115"/>
      <c r="H982" s="115"/>
      <c r="I982" s="115"/>
      <c r="J982" s="115"/>
      <c r="K982" s="115"/>
    </row>
    <row r="983" spans="2:11">
      <c r="B983" s="114"/>
      <c r="C983" s="114"/>
      <c r="D983" s="114"/>
      <c r="E983" s="115"/>
      <c r="F983" s="115"/>
      <c r="G983" s="115"/>
      <c r="H983" s="115"/>
      <c r="I983" s="115"/>
      <c r="J983" s="115"/>
      <c r="K983" s="115"/>
    </row>
    <row r="984" spans="2:11">
      <c r="B984" s="114"/>
      <c r="C984" s="114"/>
      <c r="D984" s="114"/>
      <c r="E984" s="115"/>
      <c r="F984" s="115"/>
      <c r="G984" s="115"/>
      <c r="H984" s="115"/>
      <c r="I984" s="115"/>
      <c r="J984" s="115"/>
      <c r="K984" s="115"/>
    </row>
    <row r="985" spans="2:11">
      <c r="B985" s="114"/>
      <c r="C985" s="114"/>
      <c r="D985" s="114"/>
      <c r="E985" s="115"/>
      <c r="F985" s="115"/>
      <c r="G985" s="115"/>
      <c r="H985" s="115"/>
      <c r="I985" s="115"/>
      <c r="J985" s="115"/>
      <c r="K985" s="115"/>
    </row>
    <row r="986" spans="2:11">
      <c r="B986" s="114"/>
      <c r="C986" s="114"/>
      <c r="D986" s="114"/>
      <c r="E986" s="115"/>
      <c r="F986" s="115"/>
      <c r="G986" s="115"/>
      <c r="H986" s="115"/>
      <c r="I986" s="115"/>
      <c r="J986" s="115"/>
      <c r="K986" s="115"/>
    </row>
    <row r="987" spans="2:11">
      <c r="B987" s="114"/>
      <c r="C987" s="114"/>
      <c r="D987" s="114"/>
      <c r="E987" s="115"/>
      <c r="F987" s="115"/>
      <c r="G987" s="115"/>
      <c r="H987" s="115"/>
      <c r="I987" s="115"/>
      <c r="J987" s="115"/>
      <c r="K987" s="115"/>
    </row>
    <row r="988" spans="2:11">
      <c r="B988" s="114"/>
      <c r="C988" s="114"/>
      <c r="D988" s="114"/>
      <c r="E988" s="115"/>
      <c r="F988" s="115"/>
      <c r="G988" s="115"/>
      <c r="H988" s="115"/>
      <c r="I988" s="115"/>
      <c r="J988" s="115"/>
      <c r="K988" s="115"/>
    </row>
    <row r="989" spans="2:11">
      <c r="B989" s="114"/>
      <c r="C989" s="114"/>
      <c r="D989" s="114"/>
      <c r="E989" s="115"/>
      <c r="F989" s="115"/>
      <c r="G989" s="115"/>
      <c r="H989" s="115"/>
      <c r="I989" s="115"/>
      <c r="J989" s="115"/>
      <c r="K989" s="115"/>
    </row>
    <row r="990" spans="2:11">
      <c r="B990" s="114"/>
      <c r="C990" s="114"/>
      <c r="D990" s="114"/>
      <c r="E990" s="115"/>
      <c r="F990" s="115"/>
      <c r="G990" s="115"/>
      <c r="H990" s="115"/>
      <c r="I990" s="115"/>
      <c r="J990" s="115"/>
      <c r="K990" s="115"/>
    </row>
    <row r="991" spans="2:11">
      <c r="B991" s="114"/>
      <c r="C991" s="114"/>
      <c r="D991" s="114"/>
      <c r="E991" s="115"/>
      <c r="F991" s="115"/>
      <c r="G991" s="115"/>
      <c r="H991" s="115"/>
      <c r="I991" s="115"/>
      <c r="J991" s="115"/>
      <c r="K991" s="115"/>
    </row>
    <row r="992" spans="2:11">
      <c r="B992" s="114"/>
      <c r="C992" s="114"/>
      <c r="D992" s="114"/>
      <c r="E992" s="115"/>
      <c r="F992" s="115"/>
      <c r="G992" s="115"/>
      <c r="H992" s="115"/>
      <c r="I992" s="115"/>
      <c r="J992" s="115"/>
      <c r="K992" s="115"/>
    </row>
    <row r="993" spans="2:11">
      <c r="B993" s="114"/>
      <c r="C993" s="114"/>
      <c r="D993" s="114"/>
      <c r="E993" s="115"/>
      <c r="F993" s="115"/>
      <c r="G993" s="115"/>
      <c r="H993" s="115"/>
      <c r="I993" s="115"/>
      <c r="J993" s="115"/>
      <c r="K993" s="115"/>
    </row>
    <row r="994" spans="2:11">
      <c r="B994" s="114"/>
      <c r="C994" s="114"/>
      <c r="D994" s="114"/>
      <c r="E994" s="115"/>
      <c r="F994" s="115"/>
      <c r="G994" s="115"/>
      <c r="H994" s="115"/>
      <c r="I994" s="115"/>
      <c r="J994" s="115"/>
      <c r="K994" s="115"/>
    </row>
    <row r="995" spans="2:11">
      <c r="B995" s="114"/>
      <c r="C995" s="114"/>
      <c r="D995" s="114"/>
      <c r="E995" s="115"/>
      <c r="F995" s="115"/>
      <c r="G995" s="115"/>
      <c r="H995" s="115"/>
      <c r="I995" s="115"/>
      <c r="J995" s="115"/>
      <c r="K995" s="115"/>
    </row>
    <row r="996" spans="2:11">
      <c r="B996" s="114"/>
      <c r="C996" s="114"/>
      <c r="D996" s="114"/>
      <c r="E996" s="115"/>
      <c r="F996" s="115"/>
      <c r="G996" s="115"/>
      <c r="H996" s="115"/>
      <c r="I996" s="115"/>
      <c r="J996" s="115"/>
      <c r="K996" s="115"/>
    </row>
    <row r="997" spans="2:11">
      <c r="B997" s="114"/>
      <c r="C997" s="114"/>
      <c r="D997" s="114"/>
      <c r="E997" s="115"/>
      <c r="F997" s="115"/>
      <c r="G997" s="115"/>
      <c r="H997" s="115"/>
      <c r="I997" s="115"/>
      <c r="J997" s="115"/>
      <c r="K997" s="115"/>
    </row>
    <row r="998" spans="2:11">
      <c r="B998" s="114"/>
      <c r="C998" s="114"/>
      <c r="D998" s="114"/>
      <c r="E998" s="115"/>
      <c r="F998" s="115"/>
      <c r="G998" s="115"/>
      <c r="H998" s="115"/>
      <c r="I998" s="115"/>
      <c r="J998" s="115"/>
      <c r="K998" s="115"/>
    </row>
    <row r="999" spans="2:11">
      <c r="B999" s="114"/>
      <c r="C999" s="114"/>
      <c r="D999" s="114"/>
      <c r="E999" s="115"/>
      <c r="F999" s="115"/>
      <c r="G999" s="115"/>
      <c r="H999" s="115"/>
      <c r="I999" s="115"/>
      <c r="J999" s="115"/>
      <c r="K999" s="115"/>
    </row>
    <row r="1000" spans="2:11">
      <c r="B1000" s="114"/>
      <c r="C1000" s="114"/>
      <c r="D1000" s="114"/>
      <c r="E1000" s="115"/>
      <c r="F1000" s="115"/>
      <c r="G1000" s="115"/>
      <c r="H1000" s="115"/>
      <c r="I1000" s="115"/>
      <c r="J1000" s="115"/>
      <c r="K1000" s="115"/>
    </row>
    <row r="1001" spans="2:11">
      <c r="B1001" s="114"/>
      <c r="C1001" s="114"/>
      <c r="D1001" s="114"/>
      <c r="E1001" s="115"/>
      <c r="F1001" s="115"/>
      <c r="G1001" s="115"/>
      <c r="H1001" s="115"/>
      <c r="I1001" s="115"/>
      <c r="J1001" s="115"/>
      <c r="K1001" s="115"/>
    </row>
    <row r="1002" spans="2:11">
      <c r="B1002" s="114"/>
      <c r="C1002" s="114"/>
      <c r="D1002" s="114"/>
      <c r="E1002" s="115"/>
      <c r="F1002" s="115"/>
      <c r="G1002" s="115"/>
      <c r="H1002" s="115"/>
      <c r="I1002" s="115"/>
      <c r="J1002" s="115"/>
      <c r="K1002" s="115"/>
    </row>
    <row r="1003" spans="2:11">
      <c r="B1003" s="114"/>
      <c r="C1003" s="114"/>
      <c r="D1003" s="114"/>
      <c r="E1003" s="115"/>
      <c r="F1003" s="115"/>
      <c r="G1003" s="115"/>
      <c r="H1003" s="115"/>
      <c r="I1003" s="115"/>
      <c r="J1003" s="115"/>
      <c r="K1003" s="115"/>
    </row>
    <row r="1004" spans="2:11">
      <c r="B1004" s="114"/>
      <c r="C1004" s="114"/>
      <c r="D1004" s="114"/>
      <c r="E1004" s="115"/>
      <c r="F1004" s="115"/>
      <c r="G1004" s="115"/>
      <c r="H1004" s="115"/>
      <c r="I1004" s="115"/>
      <c r="J1004" s="115"/>
      <c r="K1004" s="115"/>
    </row>
    <row r="1005" spans="2:11">
      <c r="B1005" s="114"/>
      <c r="C1005" s="114"/>
      <c r="D1005" s="114"/>
      <c r="E1005" s="115"/>
      <c r="F1005" s="115"/>
      <c r="G1005" s="115"/>
      <c r="H1005" s="115"/>
      <c r="I1005" s="115"/>
      <c r="J1005" s="115"/>
      <c r="K1005" s="115"/>
    </row>
    <row r="1006" spans="2:11">
      <c r="B1006" s="114"/>
      <c r="C1006" s="114"/>
      <c r="D1006" s="114"/>
      <c r="E1006" s="115"/>
      <c r="F1006" s="115"/>
      <c r="G1006" s="115"/>
      <c r="H1006" s="115"/>
      <c r="I1006" s="115"/>
      <c r="J1006" s="115"/>
      <c r="K1006" s="115"/>
    </row>
    <row r="1007" spans="2:11">
      <c r="B1007" s="114"/>
      <c r="C1007" s="114"/>
      <c r="D1007" s="114"/>
      <c r="E1007" s="115"/>
      <c r="F1007" s="115"/>
      <c r="G1007" s="115"/>
      <c r="H1007" s="115"/>
      <c r="I1007" s="115"/>
      <c r="J1007" s="115"/>
      <c r="K1007" s="115"/>
    </row>
    <row r="1008" spans="2:11">
      <c r="B1008" s="114"/>
      <c r="C1008" s="114"/>
      <c r="D1008" s="114"/>
      <c r="E1008" s="115"/>
      <c r="F1008" s="115"/>
      <c r="G1008" s="115"/>
      <c r="H1008" s="115"/>
      <c r="I1008" s="115"/>
      <c r="J1008" s="115"/>
      <c r="K1008" s="115"/>
    </row>
    <row r="1009" spans="2:11">
      <c r="B1009" s="114"/>
      <c r="C1009" s="114"/>
      <c r="D1009" s="114"/>
      <c r="E1009" s="115"/>
      <c r="F1009" s="115"/>
      <c r="G1009" s="115"/>
      <c r="H1009" s="115"/>
      <c r="I1009" s="115"/>
      <c r="J1009" s="115"/>
      <c r="K1009" s="115"/>
    </row>
    <row r="1010" spans="2:11">
      <c r="B1010" s="114"/>
      <c r="C1010" s="114"/>
      <c r="D1010" s="114"/>
      <c r="E1010" s="115"/>
      <c r="F1010" s="115"/>
      <c r="G1010" s="115"/>
      <c r="H1010" s="115"/>
      <c r="I1010" s="115"/>
      <c r="J1010" s="115"/>
      <c r="K1010" s="115"/>
    </row>
    <row r="1011" spans="2:11">
      <c r="B1011" s="114"/>
      <c r="C1011" s="114"/>
      <c r="D1011" s="114"/>
      <c r="E1011" s="115"/>
      <c r="F1011" s="115"/>
      <c r="G1011" s="115"/>
      <c r="H1011" s="115"/>
      <c r="I1011" s="115"/>
      <c r="J1011" s="115"/>
      <c r="K1011" s="115"/>
    </row>
    <row r="1012" spans="2:11">
      <c r="B1012" s="114"/>
      <c r="C1012" s="114"/>
      <c r="D1012" s="114"/>
      <c r="E1012" s="115"/>
      <c r="F1012" s="115"/>
      <c r="G1012" s="115"/>
      <c r="H1012" s="115"/>
      <c r="I1012" s="115"/>
      <c r="J1012" s="115"/>
      <c r="K1012" s="115"/>
    </row>
    <row r="1013" spans="2:11">
      <c r="B1013" s="114"/>
      <c r="C1013" s="114"/>
      <c r="D1013" s="114"/>
      <c r="E1013" s="115"/>
      <c r="F1013" s="115"/>
      <c r="G1013" s="115"/>
      <c r="H1013" s="115"/>
      <c r="I1013" s="115"/>
      <c r="J1013" s="115"/>
      <c r="K1013" s="115"/>
    </row>
    <row r="1014" spans="2:11">
      <c r="B1014" s="114"/>
      <c r="C1014" s="114"/>
      <c r="D1014" s="114"/>
      <c r="E1014" s="115"/>
      <c r="F1014" s="115"/>
      <c r="G1014" s="115"/>
      <c r="H1014" s="115"/>
      <c r="I1014" s="115"/>
      <c r="J1014" s="115"/>
      <c r="K1014" s="115"/>
    </row>
    <row r="1015" spans="2:11">
      <c r="B1015" s="114"/>
      <c r="C1015" s="114"/>
      <c r="D1015" s="114"/>
      <c r="E1015" s="115"/>
      <c r="F1015" s="115"/>
      <c r="G1015" s="115"/>
      <c r="H1015" s="115"/>
      <c r="I1015" s="115"/>
      <c r="J1015" s="115"/>
      <c r="K1015" s="115"/>
    </row>
    <row r="1016" spans="2:11">
      <c r="B1016" s="114"/>
      <c r="C1016" s="114"/>
      <c r="D1016" s="114"/>
      <c r="E1016" s="115"/>
      <c r="F1016" s="115"/>
      <c r="G1016" s="115"/>
      <c r="H1016" s="115"/>
      <c r="I1016" s="115"/>
      <c r="J1016" s="115"/>
      <c r="K1016" s="115"/>
    </row>
    <row r="1017" spans="2:11">
      <c r="B1017" s="114"/>
      <c r="C1017" s="114"/>
      <c r="D1017" s="114"/>
      <c r="E1017" s="115"/>
      <c r="F1017" s="115"/>
      <c r="G1017" s="115"/>
      <c r="H1017" s="115"/>
      <c r="I1017" s="115"/>
      <c r="J1017" s="115"/>
      <c r="K1017" s="115"/>
    </row>
    <row r="1018" spans="2:11">
      <c r="B1018" s="114"/>
      <c r="C1018" s="114"/>
      <c r="D1018" s="114"/>
      <c r="E1018" s="115"/>
      <c r="F1018" s="115"/>
      <c r="G1018" s="115"/>
      <c r="H1018" s="115"/>
      <c r="I1018" s="115"/>
      <c r="J1018" s="115"/>
      <c r="K1018" s="115"/>
    </row>
    <row r="1019" spans="2:11">
      <c r="B1019" s="114"/>
      <c r="C1019" s="114"/>
      <c r="D1019" s="114"/>
      <c r="E1019" s="115"/>
      <c r="F1019" s="115"/>
      <c r="G1019" s="115"/>
      <c r="H1019" s="115"/>
      <c r="I1019" s="115"/>
      <c r="J1019" s="115"/>
      <c r="K1019" s="115"/>
    </row>
    <row r="1020" spans="2:11">
      <c r="B1020" s="114"/>
      <c r="C1020" s="114"/>
      <c r="D1020" s="114"/>
      <c r="E1020" s="115"/>
      <c r="F1020" s="115"/>
      <c r="G1020" s="115"/>
      <c r="H1020" s="115"/>
      <c r="I1020" s="115"/>
      <c r="J1020" s="115"/>
      <c r="K1020" s="115"/>
    </row>
    <row r="1021" spans="2:11">
      <c r="B1021" s="114"/>
      <c r="C1021" s="114"/>
      <c r="D1021" s="114"/>
      <c r="E1021" s="115"/>
      <c r="F1021" s="115"/>
      <c r="G1021" s="115"/>
      <c r="H1021" s="115"/>
      <c r="I1021" s="115"/>
      <c r="J1021" s="115"/>
      <c r="K1021" s="115"/>
    </row>
    <row r="1022" spans="2:11">
      <c r="B1022" s="114"/>
      <c r="C1022" s="114"/>
      <c r="D1022" s="114"/>
      <c r="E1022" s="115"/>
      <c r="F1022" s="115"/>
      <c r="G1022" s="115"/>
      <c r="H1022" s="115"/>
      <c r="I1022" s="115"/>
      <c r="J1022" s="115"/>
      <c r="K1022" s="115"/>
    </row>
    <row r="1023" spans="2:11">
      <c r="B1023" s="114"/>
      <c r="C1023" s="114"/>
      <c r="D1023" s="114"/>
      <c r="E1023" s="115"/>
      <c r="F1023" s="115"/>
      <c r="G1023" s="115"/>
      <c r="H1023" s="115"/>
      <c r="I1023" s="115"/>
      <c r="J1023" s="115"/>
      <c r="K1023" s="115"/>
    </row>
    <row r="1024" spans="2:11">
      <c r="B1024" s="114"/>
      <c r="C1024" s="114"/>
      <c r="D1024" s="114"/>
      <c r="E1024" s="115"/>
      <c r="F1024" s="115"/>
      <c r="G1024" s="115"/>
      <c r="H1024" s="115"/>
      <c r="I1024" s="115"/>
      <c r="J1024" s="115"/>
      <c r="K1024" s="115"/>
    </row>
    <row r="1025" spans="2:11">
      <c r="B1025" s="114"/>
      <c r="C1025" s="114"/>
      <c r="D1025" s="114"/>
      <c r="E1025" s="115"/>
      <c r="F1025" s="115"/>
      <c r="G1025" s="115"/>
      <c r="H1025" s="115"/>
      <c r="I1025" s="115"/>
      <c r="J1025" s="115"/>
      <c r="K1025" s="115"/>
    </row>
    <row r="1026" spans="2:11">
      <c r="B1026" s="114"/>
      <c r="C1026" s="114"/>
      <c r="D1026" s="114"/>
      <c r="E1026" s="115"/>
      <c r="F1026" s="115"/>
      <c r="G1026" s="115"/>
      <c r="H1026" s="115"/>
      <c r="I1026" s="115"/>
      <c r="J1026" s="115"/>
      <c r="K1026" s="115"/>
    </row>
    <row r="1027" spans="2:11">
      <c r="B1027" s="114"/>
      <c r="C1027" s="114"/>
      <c r="D1027" s="114"/>
      <c r="E1027" s="115"/>
      <c r="F1027" s="115"/>
      <c r="G1027" s="115"/>
      <c r="H1027" s="115"/>
      <c r="I1027" s="115"/>
      <c r="J1027" s="115"/>
      <c r="K1027" s="115"/>
    </row>
    <row r="1028" spans="2:11">
      <c r="B1028" s="114"/>
      <c r="C1028" s="114"/>
      <c r="D1028" s="114"/>
      <c r="E1028" s="115"/>
      <c r="F1028" s="115"/>
      <c r="G1028" s="115"/>
      <c r="H1028" s="115"/>
      <c r="I1028" s="115"/>
      <c r="J1028" s="115"/>
      <c r="K1028" s="115"/>
    </row>
    <row r="1029" spans="2:11">
      <c r="B1029" s="114"/>
      <c r="C1029" s="114"/>
      <c r="D1029" s="114"/>
      <c r="E1029" s="115"/>
      <c r="F1029" s="115"/>
      <c r="G1029" s="115"/>
      <c r="H1029" s="115"/>
      <c r="I1029" s="115"/>
      <c r="J1029" s="115"/>
      <c r="K1029" s="115"/>
    </row>
    <row r="1030" spans="2:11">
      <c r="B1030" s="114"/>
      <c r="C1030" s="114"/>
      <c r="D1030" s="114"/>
      <c r="E1030" s="115"/>
      <c r="F1030" s="115"/>
      <c r="G1030" s="115"/>
      <c r="H1030" s="115"/>
      <c r="I1030" s="115"/>
      <c r="J1030" s="115"/>
      <c r="K1030" s="115"/>
    </row>
    <row r="1031" spans="2:11">
      <c r="B1031" s="114"/>
      <c r="C1031" s="114"/>
      <c r="D1031" s="114"/>
      <c r="E1031" s="115"/>
      <c r="F1031" s="115"/>
      <c r="G1031" s="115"/>
      <c r="H1031" s="115"/>
      <c r="I1031" s="115"/>
      <c r="J1031" s="115"/>
      <c r="K1031" s="115"/>
    </row>
    <row r="1032" spans="2:11">
      <c r="B1032" s="114"/>
      <c r="C1032" s="114"/>
      <c r="D1032" s="114"/>
      <c r="E1032" s="115"/>
      <c r="F1032" s="115"/>
      <c r="G1032" s="115"/>
      <c r="H1032" s="115"/>
      <c r="I1032" s="115"/>
      <c r="J1032" s="115"/>
      <c r="K1032" s="115"/>
    </row>
    <row r="1033" spans="2:11">
      <c r="B1033" s="114"/>
      <c r="C1033" s="114"/>
      <c r="D1033" s="114"/>
      <c r="E1033" s="115"/>
      <c r="F1033" s="115"/>
      <c r="G1033" s="115"/>
      <c r="H1033" s="115"/>
      <c r="I1033" s="115"/>
      <c r="J1033" s="115"/>
      <c r="K1033" s="115"/>
    </row>
    <row r="1034" spans="2:11">
      <c r="B1034" s="114"/>
      <c r="C1034" s="114"/>
      <c r="D1034" s="114"/>
      <c r="E1034" s="115"/>
      <c r="F1034" s="115"/>
      <c r="G1034" s="115"/>
      <c r="H1034" s="115"/>
      <c r="I1034" s="115"/>
      <c r="J1034" s="115"/>
      <c r="K1034" s="115"/>
    </row>
    <row r="1035" spans="2:11">
      <c r="B1035" s="114"/>
      <c r="C1035" s="114"/>
      <c r="D1035" s="114"/>
      <c r="E1035" s="115"/>
      <c r="F1035" s="115"/>
      <c r="G1035" s="115"/>
      <c r="H1035" s="115"/>
      <c r="I1035" s="115"/>
      <c r="J1035" s="115"/>
      <c r="K1035" s="115"/>
    </row>
    <row r="1036" spans="2:11">
      <c r="B1036" s="114"/>
      <c r="C1036" s="114"/>
      <c r="D1036" s="114"/>
      <c r="E1036" s="115"/>
      <c r="F1036" s="115"/>
      <c r="G1036" s="115"/>
      <c r="H1036" s="115"/>
      <c r="I1036" s="115"/>
      <c r="J1036" s="115"/>
      <c r="K1036" s="115"/>
    </row>
    <row r="1037" spans="2:11">
      <c r="B1037" s="114"/>
      <c r="C1037" s="114"/>
      <c r="D1037" s="114"/>
      <c r="E1037" s="115"/>
      <c r="F1037" s="115"/>
      <c r="G1037" s="115"/>
      <c r="H1037" s="115"/>
      <c r="I1037" s="115"/>
      <c r="J1037" s="115"/>
      <c r="K1037" s="115"/>
    </row>
    <row r="1038" spans="2:11">
      <c r="B1038" s="114"/>
      <c r="C1038" s="114"/>
      <c r="D1038" s="114"/>
      <c r="E1038" s="115"/>
      <c r="F1038" s="115"/>
      <c r="G1038" s="115"/>
      <c r="H1038" s="115"/>
      <c r="I1038" s="115"/>
      <c r="J1038" s="115"/>
      <c r="K1038" s="115"/>
    </row>
    <row r="1039" spans="2:11">
      <c r="B1039" s="114"/>
      <c r="C1039" s="114"/>
      <c r="D1039" s="114"/>
      <c r="E1039" s="115"/>
      <c r="F1039" s="115"/>
      <c r="G1039" s="115"/>
      <c r="H1039" s="115"/>
      <c r="I1039" s="115"/>
      <c r="J1039" s="115"/>
      <c r="K1039" s="115"/>
    </row>
    <row r="1040" spans="2:11">
      <c r="B1040" s="114"/>
      <c r="C1040" s="114"/>
      <c r="D1040" s="114"/>
      <c r="E1040" s="115"/>
      <c r="F1040" s="115"/>
      <c r="G1040" s="115"/>
      <c r="H1040" s="115"/>
      <c r="I1040" s="115"/>
      <c r="J1040" s="115"/>
      <c r="K1040" s="115"/>
    </row>
    <row r="1041" spans="2:11">
      <c r="B1041" s="114"/>
      <c r="C1041" s="114"/>
      <c r="D1041" s="114"/>
      <c r="E1041" s="115"/>
      <c r="F1041" s="115"/>
      <c r="G1041" s="115"/>
      <c r="H1041" s="115"/>
      <c r="I1041" s="115"/>
      <c r="J1041" s="115"/>
      <c r="K1041" s="115"/>
    </row>
    <row r="1042" spans="2:11">
      <c r="B1042" s="114"/>
      <c r="C1042" s="114"/>
      <c r="D1042" s="114"/>
      <c r="E1042" s="115"/>
      <c r="F1042" s="115"/>
      <c r="G1042" s="115"/>
      <c r="H1042" s="115"/>
      <c r="I1042" s="115"/>
      <c r="J1042" s="115"/>
      <c r="K1042" s="115"/>
    </row>
    <row r="1043" spans="2:11">
      <c r="B1043" s="114"/>
      <c r="C1043" s="114"/>
      <c r="D1043" s="114"/>
      <c r="E1043" s="115"/>
      <c r="F1043" s="115"/>
      <c r="G1043" s="115"/>
      <c r="H1043" s="115"/>
      <c r="I1043" s="115"/>
      <c r="J1043" s="115"/>
      <c r="K1043" s="115"/>
    </row>
    <row r="1044" spans="2:11">
      <c r="B1044" s="114"/>
      <c r="C1044" s="114"/>
      <c r="D1044" s="114"/>
      <c r="E1044" s="115"/>
      <c r="F1044" s="115"/>
      <c r="G1044" s="115"/>
      <c r="H1044" s="115"/>
      <c r="I1044" s="115"/>
      <c r="J1044" s="115"/>
      <c r="K1044" s="115"/>
    </row>
    <row r="1045" spans="2:11">
      <c r="B1045" s="114"/>
      <c r="C1045" s="114"/>
      <c r="D1045" s="114"/>
      <c r="E1045" s="115"/>
      <c r="F1045" s="115"/>
      <c r="G1045" s="115"/>
      <c r="H1045" s="115"/>
      <c r="I1045" s="115"/>
      <c r="J1045" s="115"/>
      <c r="K1045" s="115"/>
    </row>
    <row r="1046" spans="2:11">
      <c r="B1046" s="114"/>
      <c r="C1046" s="114"/>
      <c r="D1046" s="114"/>
      <c r="E1046" s="115"/>
      <c r="F1046" s="115"/>
      <c r="G1046" s="115"/>
      <c r="H1046" s="115"/>
      <c r="I1046" s="115"/>
      <c r="J1046" s="115"/>
      <c r="K1046" s="115"/>
    </row>
    <row r="1047" spans="2:11">
      <c r="B1047" s="114"/>
      <c r="C1047" s="114"/>
      <c r="D1047" s="114"/>
      <c r="E1047" s="115"/>
      <c r="F1047" s="115"/>
      <c r="G1047" s="115"/>
      <c r="H1047" s="115"/>
      <c r="I1047" s="115"/>
      <c r="J1047" s="115"/>
      <c r="K1047" s="115"/>
    </row>
    <row r="1048" spans="2:11">
      <c r="B1048" s="114"/>
      <c r="C1048" s="114"/>
      <c r="D1048" s="114"/>
      <c r="E1048" s="115"/>
      <c r="F1048" s="115"/>
      <c r="G1048" s="115"/>
      <c r="H1048" s="115"/>
      <c r="I1048" s="115"/>
      <c r="J1048" s="115"/>
      <c r="K1048" s="115"/>
    </row>
    <row r="1049" spans="2:11">
      <c r="B1049" s="114"/>
      <c r="C1049" s="114"/>
      <c r="D1049" s="114"/>
      <c r="E1049" s="115"/>
      <c r="F1049" s="115"/>
      <c r="G1049" s="115"/>
      <c r="H1049" s="115"/>
      <c r="I1049" s="115"/>
      <c r="J1049" s="115"/>
      <c r="K1049" s="115"/>
    </row>
    <row r="1050" spans="2:11">
      <c r="B1050" s="114"/>
      <c r="C1050" s="114"/>
      <c r="D1050" s="114"/>
      <c r="E1050" s="115"/>
      <c r="F1050" s="115"/>
      <c r="G1050" s="115"/>
      <c r="H1050" s="115"/>
      <c r="I1050" s="115"/>
      <c r="J1050" s="115"/>
      <c r="K1050" s="115"/>
    </row>
    <row r="1051" spans="2:11">
      <c r="B1051" s="114"/>
      <c r="C1051" s="114"/>
      <c r="D1051" s="114"/>
      <c r="E1051" s="115"/>
      <c r="F1051" s="115"/>
      <c r="G1051" s="115"/>
      <c r="H1051" s="115"/>
      <c r="I1051" s="115"/>
      <c r="J1051" s="115"/>
      <c r="K1051" s="115"/>
    </row>
    <row r="1052" spans="2:11">
      <c r="B1052" s="114"/>
      <c r="C1052" s="114"/>
      <c r="D1052" s="114"/>
      <c r="E1052" s="115"/>
      <c r="F1052" s="115"/>
      <c r="G1052" s="115"/>
      <c r="H1052" s="115"/>
      <c r="I1052" s="115"/>
      <c r="J1052" s="115"/>
      <c r="K1052" s="115"/>
    </row>
    <row r="1053" spans="2:11">
      <c r="B1053" s="114"/>
      <c r="C1053" s="114"/>
      <c r="D1053" s="114"/>
      <c r="E1053" s="115"/>
      <c r="F1053" s="115"/>
      <c r="G1053" s="115"/>
      <c r="H1053" s="115"/>
      <c r="I1053" s="115"/>
      <c r="J1053" s="115"/>
      <c r="K1053" s="115"/>
    </row>
    <row r="1054" spans="2:11">
      <c r="B1054" s="114"/>
      <c r="C1054" s="114"/>
      <c r="D1054" s="114"/>
      <c r="E1054" s="115"/>
      <c r="F1054" s="115"/>
      <c r="G1054" s="115"/>
      <c r="H1054" s="115"/>
      <c r="I1054" s="115"/>
      <c r="J1054" s="115"/>
      <c r="K1054" s="115"/>
    </row>
    <row r="1055" spans="2:11">
      <c r="B1055" s="114"/>
      <c r="C1055" s="114"/>
      <c r="D1055" s="114"/>
      <c r="E1055" s="115"/>
      <c r="F1055" s="115"/>
      <c r="G1055" s="115"/>
      <c r="H1055" s="115"/>
      <c r="I1055" s="115"/>
      <c r="J1055" s="115"/>
      <c r="K1055" s="115"/>
    </row>
    <row r="1056" spans="2:11">
      <c r="B1056" s="114"/>
      <c r="C1056" s="114"/>
      <c r="D1056" s="114"/>
      <c r="E1056" s="115"/>
      <c r="F1056" s="115"/>
      <c r="G1056" s="115"/>
      <c r="H1056" s="115"/>
      <c r="I1056" s="115"/>
      <c r="J1056" s="115"/>
      <c r="K1056" s="115"/>
    </row>
    <row r="1057" spans="2:11">
      <c r="B1057" s="114"/>
      <c r="C1057" s="114"/>
      <c r="D1057" s="114"/>
      <c r="E1057" s="115"/>
      <c r="F1057" s="115"/>
      <c r="G1057" s="115"/>
      <c r="H1057" s="115"/>
      <c r="I1057" s="115"/>
      <c r="J1057" s="115"/>
      <c r="K1057" s="115"/>
    </row>
    <row r="1058" spans="2:11">
      <c r="B1058" s="114"/>
      <c r="C1058" s="114"/>
      <c r="D1058" s="114"/>
      <c r="E1058" s="115"/>
      <c r="F1058" s="115"/>
      <c r="G1058" s="115"/>
      <c r="H1058" s="115"/>
      <c r="I1058" s="115"/>
      <c r="J1058" s="115"/>
      <c r="K1058" s="115"/>
    </row>
    <row r="1059" spans="2:11">
      <c r="B1059" s="114"/>
      <c r="C1059" s="114"/>
      <c r="D1059" s="114"/>
      <c r="E1059" s="115"/>
      <c r="F1059" s="115"/>
      <c r="G1059" s="115"/>
      <c r="H1059" s="115"/>
      <c r="I1059" s="115"/>
      <c r="J1059" s="115"/>
      <c r="K1059" s="115"/>
    </row>
    <row r="1060" spans="2:11">
      <c r="B1060" s="114"/>
      <c r="C1060" s="114"/>
      <c r="D1060" s="114"/>
      <c r="E1060" s="115"/>
      <c r="F1060" s="115"/>
      <c r="G1060" s="115"/>
      <c r="H1060" s="115"/>
      <c r="I1060" s="115"/>
      <c r="J1060" s="115"/>
      <c r="K1060" s="115"/>
    </row>
    <row r="1061" spans="2:11">
      <c r="B1061" s="114"/>
      <c r="C1061" s="114"/>
      <c r="D1061" s="114"/>
      <c r="E1061" s="115"/>
      <c r="F1061" s="115"/>
      <c r="G1061" s="115"/>
      <c r="H1061" s="115"/>
      <c r="I1061" s="115"/>
      <c r="J1061" s="115"/>
      <c r="K1061" s="115"/>
    </row>
    <row r="1062" spans="2:11">
      <c r="B1062" s="114"/>
      <c r="C1062" s="114"/>
      <c r="D1062" s="114"/>
      <c r="E1062" s="115"/>
      <c r="F1062" s="115"/>
      <c r="G1062" s="115"/>
      <c r="H1062" s="115"/>
      <c r="I1062" s="115"/>
      <c r="J1062" s="115"/>
      <c r="K1062" s="115"/>
    </row>
    <row r="1063" spans="2:11">
      <c r="B1063" s="114"/>
      <c r="C1063" s="114"/>
      <c r="D1063" s="114"/>
      <c r="E1063" s="115"/>
      <c r="F1063" s="115"/>
      <c r="G1063" s="115"/>
      <c r="H1063" s="115"/>
      <c r="I1063" s="115"/>
      <c r="J1063" s="115"/>
      <c r="K1063" s="115"/>
    </row>
    <row r="1064" spans="2:11">
      <c r="B1064" s="114"/>
      <c r="C1064" s="114"/>
      <c r="D1064" s="114"/>
      <c r="E1064" s="115"/>
      <c r="F1064" s="115"/>
      <c r="G1064" s="115"/>
      <c r="H1064" s="115"/>
      <c r="I1064" s="115"/>
      <c r="J1064" s="115"/>
      <c r="K1064" s="115"/>
    </row>
    <row r="1065" spans="2:11">
      <c r="B1065" s="114"/>
      <c r="C1065" s="114"/>
      <c r="D1065" s="114"/>
      <c r="E1065" s="115"/>
      <c r="F1065" s="115"/>
      <c r="G1065" s="115"/>
      <c r="H1065" s="115"/>
      <c r="I1065" s="115"/>
      <c r="J1065" s="115"/>
      <c r="K1065" s="115"/>
    </row>
    <row r="1066" spans="2:11">
      <c r="B1066" s="114"/>
      <c r="C1066" s="114"/>
      <c r="D1066" s="114"/>
      <c r="E1066" s="115"/>
      <c r="F1066" s="115"/>
      <c r="G1066" s="115"/>
      <c r="H1066" s="115"/>
      <c r="I1066" s="115"/>
      <c r="J1066" s="115"/>
      <c r="K1066" s="115"/>
    </row>
    <row r="1067" spans="2:11">
      <c r="B1067" s="114"/>
      <c r="C1067" s="114"/>
      <c r="D1067" s="114"/>
      <c r="E1067" s="115"/>
      <c r="F1067" s="115"/>
      <c r="G1067" s="115"/>
      <c r="H1067" s="115"/>
      <c r="I1067" s="115"/>
      <c r="J1067" s="115"/>
      <c r="K1067" s="115"/>
    </row>
    <row r="1068" spans="2:11">
      <c r="B1068" s="114"/>
      <c r="C1068" s="114"/>
      <c r="D1068" s="114"/>
      <c r="E1068" s="115"/>
      <c r="F1068" s="115"/>
      <c r="G1068" s="115"/>
      <c r="H1068" s="115"/>
      <c r="I1068" s="115"/>
      <c r="J1068" s="115"/>
      <c r="K1068" s="115"/>
    </row>
    <row r="1069" spans="2:11">
      <c r="B1069" s="114"/>
      <c r="C1069" s="114"/>
      <c r="D1069" s="114"/>
      <c r="E1069" s="115"/>
      <c r="F1069" s="115"/>
      <c r="G1069" s="115"/>
      <c r="H1069" s="115"/>
      <c r="I1069" s="115"/>
      <c r="J1069" s="115"/>
      <c r="K1069" s="115"/>
    </row>
    <row r="1070" spans="2:11">
      <c r="B1070" s="114"/>
      <c r="C1070" s="114"/>
      <c r="D1070" s="114"/>
      <c r="E1070" s="115"/>
      <c r="F1070" s="115"/>
      <c r="G1070" s="115"/>
      <c r="H1070" s="115"/>
      <c r="I1070" s="115"/>
      <c r="J1070" s="115"/>
      <c r="K1070" s="115"/>
    </row>
    <row r="1071" spans="2:11">
      <c r="B1071" s="114"/>
      <c r="C1071" s="114"/>
      <c r="D1071" s="114"/>
      <c r="E1071" s="115"/>
      <c r="F1071" s="115"/>
      <c r="G1071" s="115"/>
      <c r="H1071" s="115"/>
      <c r="I1071" s="115"/>
      <c r="J1071" s="115"/>
      <c r="K1071" s="115"/>
    </row>
    <row r="1072" spans="2:11">
      <c r="B1072" s="114"/>
      <c r="C1072" s="114"/>
      <c r="D1072" s="114"/>
      <c r="E1072" s="115"/>
      <c r="F1072" s="115"/>
      <c r="G1072" s="115"/>
      <c r="H1072" s="115"/>
      <c r="I1072" s="115"/>
      <c r="J1072" s="115"/>
      <c r="K1072" s="115"/>
    </row>
    <row r="1073" spans="2:11">
      <c r="B1073" s="114"/>
      <c r="C1073" s="114"/>
      <c r="D1073" s="114"/>
      <c r="E1073" s="115"/>
      <c r="F1073" s="115"/>
      <c r="G1073" s="115"/>
      <c r="H1073" s="115"/>
      <c r="I1073" s="115"/>
      <c r="J1073" s="115"/>
      <c r="K1073" s="115"/>
    </row>
    <row r="1074" spans="2:11">
      <c r="B1074" s="114"/>
      <c r="C1074" s="114"/>
      <c r="D1074" s="114"/>
      <c r="E1074" s="115"/>
      <c r="F1074" s="115"/>
      <c r="G1074" s="115"/>
      <c r="H1074" s="115"/>
      <c r="I1074" s="115"/>
      <c r="J1074" s="115"/>
      <c r="K1074" s="115"/>
    </row>
    <row r="1075" spans="2:11">
      <c r="B1075" s="114"/>
      <c r="C1075" s="114"/>
      <c r="D1075" s="114"/>
      <c r="E1075" s="115"/>
      <c r="F1075" s="115"/>
      <c r="G1075" s="115"/>
      <c r="H1075" s="115"/>
      <c r="I1075" s="115"/>
      <c r="J1075" s="115"/>
      <c r="K1075" s="115"/>
    </row>
    <row r="1076" spans="2:11">
      <c r="B1076" s="114"/>
      <c r="C1076" s="114"/>
      <c r="D1076" s="114"/>
      <c r="E1076" s="115"/>
      <c r="F1076" s="115"/>
      <c r="G1076" s="115"/>
      <c r="H1076" s="115"/>
      <c r="I1076" s="115"/>
      <c r="J1076" s="115"/>
      <c r="K1076" s="115"/>
    </row>
    <row r="1077" spans="2:11">
      <c r="B1077" s="114"/>
      <c r="C1077" s="114"/>
      <c r="D1077" s="114"/>
      <c r="E1077" s="115"/>
      <c r="F1077" s="115"/>
      <c r="G1077" s="115"/>
      <c r="H1077" s="115"/>
      <c r="I1077" s="115"/>
      <c r="J1077" s="115"/>
      <c r="K1077" s="115"/>
    </row>
    <row r="1078" spans="2:11">
      <c r="B1078" s="114"/>
      <c r="C1078" s="114"/>
      <c r="D1078" s="114"/>
      <c r="E1078" s="115"/>
      <c r="F1078" s="115"/>
      <c r="G1078" s="115"/>
      <c r="H1078" s="115"/>
      <c r="I1078" s="115"/>
      <c r="J1078" s="115"/>
      <c r="K1078" s="115"/>
    </row>
    <row r="1079" spans="2:11">
      <c r="B1079" s="114"/>
      <c r="C1079" s="114"/>
      <c r="D1079" s="114"/>
      <c r="E1079" s="115"/>
      <c r="F1079" s="115"/>
      <c r="G1079" s="115"/>
      <c r="H1079" s="115"/>
      <c r="I1079" s="115"/>
      <c r="J1079" s="115"/>
      <c r="K1079" s="115"/>
    </row>
    <row r="1080" spans="2:11">
      <c r="B1080" s="114"/>
      <c r="C1080" s="114"/>
      <c r="D1080" s="114"/>
      <c r="E1080" s="115"/>
      <c r="F1080" s="115"/>
      <c r="G1080" s="115"/>
      <c r="H1080" s="115"/>
      <c r="I1080" s="115"/>
      <c r="J1080" s="115"/>
      <c r="K1080" s="115"/>
    </row>
    <row r="1081" spans="2:11">
      <c r="B1081" s="114"/>
      <c r="C1081" s="114"/>
      <c r="D1081" s="114"/>
      <c r="E1081" s="115"/>
      <c r="F1081" s="115"/>
      <c r="G1081" s="115"/>
      <c r="H1081" s="115"/>
      <c r="I1081" s="115"/>
      <c r="J1081" s="115"/>
      <c r="K1081" s="115"/>
    </row>
    <row r="1082" spans="2:11">
      <c r="B1082" s="114"/>
      <c r="C1082" s="114"/>
      <c r="D1082" s="114"/>
      <c r="E1082" s="115"/>
      <c r="F1082" s="115"/>
      <c r="G1082" s="115"/>
      <c r="H1082" s="115"/>
      <c r="I1082" s="115"/>
      <c r="J1082" s="115"/>
      <c r="K1082" s="115"/>
    </row>
    <row r="1083" spans="2:11">
      <c r="B1083" s="114"/>
      <c r="C1083" s="114"/>
      <c r="D1083" s="114"/>
      <c r="E1083" s="115"/>
      <c r="F1083" s="115"/>
      <c r="G1083" s="115"/>
      <c r="H1083" s="115"/>
      <c r="I1083" s="115"/>
      <c r="J1083" s="115"/>
      <c r="K1083" s="115"/>
    </row>
    <row r="1084" spans="2:11">
      <c r="B1084" s="114"/>
      <c r="C1084" s="114"/>
      <c r="D1084" s="114"/>
      <c r="E1084" s="115"/>
      <c r="F1084" s="115"/>
      <c r="G1084" s="115"/>
      <c r="H1084" s="115"/>
      <c r="I1084" s="115"/>
      <c r="J1084" s="115"/>
      <c r="K1084" s="115"/>
    </row>
    <row r="1085" spans="2:11">
      <c r="B1085" s="114"/>
      <c r="C1085" s="114"/>
      <c r="D1085" s="114"/>
      <c r="E1085" s="115"/>
      <c r="F1085" s="115"/>
      <c r="G1085" s="115"/>
      <c r="H1085" s="115"/>
      <c r="I1085" s="115"/>
      <c r="J1085" s="115"/>
      <c r="K1085" s="115"/>
    </row>
    <row r="1086" spans="2:11">
      <c r="B1086" s="114"/>
      <c r="C1086" s="114"/>
      <c r="D1086" s="114"/>
      <c r="E1086" s="115"/>
      <c r="F1086" s="115"/>
      <c r="G1086" s="115"/>
      <c r="H1086" s="115"/>
      <c r="I1086" s="115"/>
      <c r="J1086" s="115"/>
      <c r="K1086" s="115"/>
    </row>
    <row r="1087" spans="2:11">
      <c r="B1087" s="114"/>
      <c r="C1087" s="114"/>
      <c r="D1087" s="114"/>
      <c r="E1087" s="115"/>
      <c r="F1087" s="115"/>
      <c r="G1087" s="115"/>
      <c r="H1087" s="115"/>
      <c r="I1087" s="115"/>
      <c r="J1087" s="115"/>
      <c r="K1087" s="115"/>
    </row>
    <row r="1088" spans="2:11">
      <c r="B1088" s="114"/>
      <c r="C1088" s="114"/>
      <c r="D1088" s="114"/>
      <c r="E1088" s="115"/>
      <c r="F1088" s="115"/>
      <c r="G1088" s="115"/>
      <c r="H1088" s="115"/>
      <c r="I1088" s="115"/>
      <c r="J1088" s="115"/>
      <c r="K1088" s="115"/>
    </row>
    <row r="1089" spans="2:11">
      <c r="B1089" s="114"/>
      <c r="C1089" s="114"/>
      <c r="D1089" s="114"/>
      <c r="E1089" s="115"/>
      <c r="F1089" s="115"/>
      <c r="G1089" s="115"/>
      <c r="H1089" s="115"/>
      <c r="I1089" s="115"/>
      <c r="J1089" s="115"/>
      <c r="K1089" s="115"/>
    </row>
    <row r="1090" spans="2:11">
      <c r="B1090" s="114"/>
      <c r="C1090" s="114"/>
      <c r="D1090" s="114"/>
      <c r="E1090" s="115"/>
      <c r="F1090" s="115"/>
      <c r="G1090" s="115"/>
      <c r="H1090" s="115"/>
      <c r="I1090" s="115"/>
      <c r="J1090" s="115"/>
      <c r="K1090" s="115"/>
    </row>
    <row r="1091" spans="2:11">
      <c r="B1091" s="114"/>
      <c r="C1091" s="114"/>
      <c r="D1091" s="114"/>
      <c r="E1091" s="115"/>
      <c r="F1091" s="115"/>
      <c r="G1091" s="115"/>
      <c r="H1091" s="115"/>
      <c r="I1091" s="115"/>
      <c r="J1091" s="115"/>
      <c r="K1091" s="115"/>
    </row>
    <row r="1092" spans="2:11">
      <c r="B1092" s="114"/>
      <c r="C1092" s="114"/>
      <c r="D1092" s="114"/>
      <c r="E1092" s="115"/>
      <c r="F1092" s="115"/>
      <c r="G1092" s="115"/>
      <c r="H1092" s="115"/>
      <c r="I1092" s="115"/>
      <c r="J1092" s="115"/>
      <c r="K1092" s="115"/>
    </row>
    <row r="1093" spans="2:11">
      <c r="B1093" s="114"/>
      <c r="C1093" s="114"/>
      <c r="D1093" s="114"/>
      <c r="E1093" s="115"/>
      <c r="F1093" s="115"/>
      <c r="G1093" s="115"/>
      <c r="H1093" s="115"/>
      <c r="I1093" s="115"/>
      <c r="J1093" s="115"/>
      <c r="K1093" s="115"/>
    </row>
    <row r="1094" spans="2:11">
      <c r="B1094" s="114"/>
      <c r="C1094" s="114"/>
      <c r="D1094" s="114"/>
      <c r="E1094" s="115"/>
      <c r="F1094" s="115"/>
      <c r="G1094" s="115"/>
      <c r="H1094" s="115"/>
      <c r="I1094" s="115"/>
      <c r="J1094" s="115"/>
      <c r="K1094" s="115"/>
    </row>
    <row r="1095" spans="2:11">
      <c r="B1095" s="114"/>
      <c r="C1095" s="114"/>
      <c r="D1095" s="114"/>
      <c r="E1095" s="115"/>
      <c r="F1095" s="115"/>
      <c r="G1095" s="115"/>
      <c r="H1095" s="115"/>
      <c r="I1095" s="115"/>
      <c r="J1095" s="115"/>
      <c r="K1095" s="115"/>
    </row>
    <row r="1096" spans="2:11">
      <c r="B1096" s="114"/>
      <c r="C1096" s="114"/>
      <c r="D1096" s="114"/>
      <c r="E1096" s="115"/>
      <c r="F1096" s="115"/>
      <c r="G1096" s="115"/>
      <c r="H1096" s="115"/>
      <c r="I1096" s="115"/>
      <c r="J1096" s="115"/>
      <c r="K1096" s="115"/>
    </row>
    <row r="1097" spans="2:11">
      <c r="B1097" s="114"/>
      <c r="C1097" s="114"/>
      <c r="D1097" s="114"/>
      <c r="E1097" s="115"/>
      <c r="F1097" s="115"/>
      <c r="G1097" s="115"/>
      <c r="H1097" s="115"/>
      <c r="I1097" s="115"/>
      <c r="J1097" s="115"/>
      <c r="K1097" s="115"/>
    </row>
    <row r="1098" spans="2:11">
      <c r="B1098" s="114"/>
      <c r="C1098" s="114"/>
      <c r="D1098" s="114"/>
      <c r="E1098" s="115"/>
      <c r="F1098" s="115"/>
      <c r="G1098" s="115"/>
      <c r="H1098" s="115"/>
      <c r="I1098" s="115"/>
      <c r="J1098" s="115"/>
      <c r="K1098" s="115"/>
    </row>
    <row r="1099" spans="2:11">
      <c r="B1099" s="114"/>
      <c r="C1099" s="114"/>
      <c r="D1099" s="114"/>
      <c r="E1099" s="115"/>
      <c r="F1099" s="115"/>
      <c r="G1099" s="115"/>
      <c r="H1099" s="115"/>
      <c r="I1099" s="115"/>
      <c r="J1099" s="115"/>
      <c r="K1099" s="115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134</v>
      </c>
      <c r="C1" s="67" t="s" vm="1">
        <v>207</v>
      </c>
    </row>
    <row r="2" spans="2:17">
      <c r="B2" s="46" t="s">
        <v>133</v>
      </c>
      <c r="C2" s="67" t="s">
        <v>208</v>
      </c>
    </row>
    <row r="3" spans="2:17">
      <c r="B3" s="46" t="s">
        <v>135</v>
      </c>
      <c r="C3" s="67" t="s">
        <v>209</v>
      </c>
    </row>
    <row r="4" spans="2:17">
      <c r="B4" s="46" t="s">
        <v>136</v>
      </c>
      <c r="C4" s="67">
        <v>2144</v>
      </c>
    </row>
    <row r="6" spans="2:17" ht="26.25" customHeight="1">
      <c r="B6" s="129" t="s">
        <v>161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</row>
    <row r="7" spans="2:17" ht="26.25" customHeight="1">
      <c r="B7" s="129" t="s">
        <v>94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1"/>
    </row>
    <row r="8" spans="2:17" s="3" customFormat="1" ht="47.25">
      <c r="B8" s="21" t="s">
        <v>108</v>
      </c>
      <c r="C8" s="29" t="s">
        <v>42</v>
      </c>
      <c r="D8" s="29" t="s">
        <v>46</v>
      </c>
      <c r="E8" s="29" t="s">
        <v>14</v>
      </c>
      <c r="F8" s="29" t="s">
        <v>62</v>
      </c>
      <c r="G8" s="29" t="s">
        <v>96</v>
      </c>
      <c r="H8" s="29" t="s">
        <v>17</v>
      </c>
      <c r="I8" s="29" t="s">
        <v>95</v>
      </c>
      <c r="J8" s="29" t="s">
        <v>16</v>
      </c>
      <c r="K8" s="29" t="s">
        <v>18</v>
      </c>
      <c r="L8" s="29" t="s">
        <v>185</v>
      </c>
      <c r="M8" s="29" t="s">
        <v>184</v>
      </c>
      <c r="N8" s="29" t="s">
        <v>103</v>
      </c>
      <c r="O8" s="29" t="s">
        <v>54</v>
      </c>
      <c r="P8" s="29" t="s">
        <v>137</v>
      </c>
      <c r="Q8" s="30" t="s">
        <v>139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192</v>
      </c>
      <c r="M9" s="15"/>
      <c r="N9" s="15" t="s">
        <v>188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105</v>
      </c>
    </row>
    <row r="11" spans="2:17" s="4" customFormat="1" ht="18" customHeight="1">
      <c r="B11" s="119" t="s">
        <v>1608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0">
        <v>0</v>
      </c>
      <c r="O11" s="88"/>
      <c r="P11" s="121">
        <v>0</v>
      </c>
      <c r="Q11" s="121">
        <v>0</v>
      </c>
    </row>
    <row r="12" spans="2:17" ht="18" customHeight="1">
      <c r="B12" s="116" t="s">
        <v>200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16" t="s">
        <v>104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16" t="s">
        <v>183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16" t="s">
        <v>191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2:17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2:17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2:17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2:17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2:17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2:17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2:17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2:17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2:17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2:17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2:17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2:17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2:17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2:17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</row>
    <row r="126" spans="2:17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2:17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</row>
    <row r="128" spans="2:17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2:17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</row>
    <row r="130" spans="2:17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</row>
    <row r="131" spans="2:17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</row>
    <row r="132" spans="2:17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</row>
    <row r="133" spans="2:17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</row>
    <row r="134" spans="2:17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</row>
    <row r="135" spans="2:17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2:17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</row>
    <row r="137" spans="2:17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</row>
    <row r="138" spans="2:17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</row>
    <row r="139" spans="2:17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</row>
    <row r="140" spans="2:17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2:17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2:17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2:17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2:17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2:17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2:17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2:17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2:17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2:17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2:17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2:17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2:17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2:17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2:17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2:17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2:17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2:17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2:17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2:17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2:17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2:17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2:17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2:17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2:17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2:17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2:17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2:17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2:17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</row>
    <row r="169" spans="2:17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2:17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2:17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2:17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2:17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2:17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</row>
    <row r="175" spans="2:17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2:17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</row>
    <row r="177" spans="2:17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</row>
    <row r="178" spans="2:17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</row>
    <row r="179" spans="2:17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</row>
    <row r="180" spans="2:17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</row>
    <row r="181" spans="2:17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</row>
    <row r="182" spans="2:17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</row>
    <row r="183" spans="2:17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</row>
    <row r="184" spans="2:17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</row>
    <row r="185" spans="2:17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</row>
    <row r="186" spans="2:17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</row>
    <row r="187" spans="2:17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</row>
    <row r="188" spans="2:17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</row>
    <row r="189" spans="2:17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</row>
    <row r="190" spans="2:17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</row>
    <row r="191" spans="2:17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</row>
    <row r="192" spans="2:17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</row>
    <row r="193" spans="2:17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</row>
    <row r="194" spans="2:17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</row>
    <row r="195" spans="2:17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</row>
    <row r="196" spans="2:17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</row>
    <row r="197" spans="2:17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</row>
    <row r="198" spans="2:17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</row>
    <row r="199" spans="2:17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</row>
    <row r="200" spans="2:17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</row>
    <row r="201" spans="2:17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</row>
    <row r="202" spans="2:17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</row>
    <row r="203" spans="2:17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</row>
    <row r="204" spans="2:17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</row>
    <row r="205" spans="2:17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</row>
    <row r="206" spans="2:17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</row>
    <row r="207" spans="2:17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</row>
    <row r="208" spans="2:17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</row>
    <row r="209" spans="2:17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</row>
    <row r="210" spans="2:17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</row>
    <row r="211" spans="2:17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</row>
    <row r="212" spans="2:17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</row>
    <row r="213" spans="2:17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</row>
    <row r="214" spans="2:17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</row>
    <row r="215" spans="2:17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</row>
    <row r="216" spans="2:17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</row>
    <row r="217" spans="2:17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</row>
    <row r="218" spans="2:17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</row>
    <row r="219" spans="2:17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</row>
    <row r="220" spans="2:17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</row>
    <row r="221" spans="2:17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</row>
    <row r="222" spans="2:17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</row>
    <row r="223" spans="2:17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</row>
    <row r="224" spans="2:17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</row>
    <row r="225" spans="2:17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</row>
    <row r="226" spans="2:17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</row>
    <row r="227" spans="2:17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</row>
    <row r="228" spans="2:17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</row>
    <row r="229" spans="2:17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</row>
    <row r="230" spans="2:17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</row>
    <row r="231" spans="2:17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</row>
    <row r="232" spans="2:17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</row>
    <row r="233" spans="2:17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</row>
    <row r="234" spans="2:17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</row>
    <row r="235" spans="2:17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</row>
    <row r="236" spans="2:17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</row>
    <row r="237" spans="2:17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</row>
    <row r="238" spans="2:17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</row>
    <row r="239" spans="2:17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</row>
    <row r="240" spans="2:17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</row>
    <row r="241" spans="2:17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</row>
    <row r="242" spans="2:17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</row>
    <row r="243" spans="2:17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</row>
    <row r="244" spans="2:17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</row>
    <row r="245" spans="2:17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</row>
    <row r="246" spans="2:17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</row>
    <row r="247" spans="2:17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</row>
    <row r="248" spans="2:17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</row>
    <row r="249" spans="2:17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</row>
    <row r="250" spans="2:17">
      <c r="B250" s="114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</row>
    <row r="251" spans="2:17">
      <c r="B251" s="114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</row>
    <row r="252" spans="2:17">
      <c r="B252" s="114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</row>
    <row r="253" spans="2:17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</row>
    <row r="254" spans="2:17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</row>
    <row r="255" spans="2:17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</row>
    <row r="256" spans="2:17">
      <c r="B256" s="114"/>
      <c r="C256" s="114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</row>
    <row r="257" spans="2:17">
      <c r="B257" s="114"/>
      <c r="C257" s="114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</row>
    <row r="258" spans="2:17">
      <c r="B258" s="114"/>
      <c r="C258" s="114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</row>
    <row r="259" spans="2:17">
      <c r="B259" s="114"/>
      <c r="C259" s="114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</row>
    <row r="260" spans="2:17">
      <c r="B260" s="114"/>
      <c r="C260" s="114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</row>
    <row r="261" spans="2:17">
      <c r="B261" s="114"/>
      <c r="C261" s="114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</row>
    <row r="262" spans="2:17">
      <c r="B262" s="114"/>
      <c r="C262" s="114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</row>
    <row r="263" spans="2:17">
      <c r="B263" s="114"/>
      <c r="C263" s="114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</row>
    <row r="264" spans="2:17">
      <c r="B264" s="114"/>
      <c r="C264" s="114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</row>
    <row r="265" spans="2:17">
      <c r="B265" s="114"/>
      <c r="C265" s="114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</row>
    <row r="266" spans="2:17">
      <c r="B266" s="114"/>
      <c r="C266" s="114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</row>
    <row r="267" spans="2:17">
      <c r="B267" s="114"/>
      <c r="C267" s="114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</row>
    <row r="268" spans="2:17">
      <c r="B268" s="114"/>
      <c r="C268" s="114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</row>
    <row r="269" spans="2:17">
      <c r="B269" s="114"/>
      <c r="C269" s="114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</row>
    <row r="270" spans="2:17">
      <c r="B270" s="114"/>
      <c r="C270" s="114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</row>
    <row r="271" spans="2:17">
      <c r="B271" s="114"/>
      <c r="C271" s="114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</row>
    <row r="272" spans="2:17">
      <c r="B272" s="114"/>
      <c r="C272" s="114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</row>
    <row r="273" spans="2:17">
      <c r="B273" s="114"/>
      <c r="C273" s="114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</row>
    <row r="274" spans="2:17">
      <c r="B274" s="114"/>
      <c r="C274" s="114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</row>
    <row r="275" spans="2:17"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</row>
    <row r="276" spans="2:17">
      <c r="B276" s="114"/>
      <c r="C276" s="114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</row>
    <row r="277" spans="2:17">
      <c r="B277" s="114"/>
      <c r="C277" s="114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</row>
    <row r="278" spans="2:17">
      <c r="B278" s="114"/>
      <c r="C278" s="114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</row>
    <row r="279" spans="2:17">
      <c r="B279" s="114"/>
      <c r="C279" s="114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</row>
    <row r="280" spans="2:17">
      <c r="B280" s="114"/>
      <c r="C280" s="114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</row>
    <row r="281" spans="2:17">
      <c r="B281" s="114"/>
      <c r="C281" s="114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</row>
    <row r="282" spans="2:17">
      <c r="B282" s="114"/>
      <c r="C282" s="114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</row>
    <row r="283" spans="2:17">
      <c r="B283" s="114"/>
      <c r="C283" s="114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</row>
    <row r="284" spans="2:17">
      <c r="B284" s="114"/>
      <c r="C284" s="114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</row>
    <row r="285" spans="2:17">
      <c r="B285" s="114"/>
      <c r="C285" s="114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</row>
    <row r="286" spans="2:17">
      <c r="B286" s="114"/>
      <c r="C286" s="114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</row>
    <row r="287" spans="2:17">
      <c r="B287" s="114"/>
      <c r="C287" s="114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</row>
    <row r="288" spans="2:17">
      <c r="B288" s="114"/>
      <c r="C288" s="114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</row>
    <row r="289" spans="2:17">
      <c r="B289" s="114"/>
      <c r="C289" s="114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</row>
    <row r="290" spans="2:17">
      <c r="B290" s="114"/>
      <c r="C290" s="114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</row>
    <row r="291" spans="2:17">
      <c r="B291" s="114"/>
      <c r="C291" s="114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</row>
    <row r="292" spans="2:17">
      <c r="B292" s="114"/>
      <c r="C292" s="114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</row>
    <row r="293" spans="2:17">
      <c r="B293" s="114"/>
      <c r="C293" s="114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</row>
    <row r="294" spans="2:17">
      <c r="B294" s="114"/>
      <c r="C294" s="114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</row>
    <row r="295" spans="2:17">
      <c r="B295" s="114"/>
      <c r="C295" s="114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</row>
    <row r="296" spans="2:17">
      <c r="B296" s="114"/>
      <c r="C296" s="114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</row>
    <row r="297" spans="2:17">
      <c r="B297" s="114"/>
      <c r="C297" s="114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</row>
    <row r="298" spans="2:17">
      <c r="B298" s="114"/>
      <c r="C298" s="114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</row>
    <row r="299" spans="2:17">
      <c r="B299" s="114"/>
      <c r="C299" s="114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</row>
    <row r="300" spans="2:17">
      <c r="B300" s="114"/>
      <c r="C300" s="114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</row>
    <row r="301" spans="2:17">
      <c r="B301" s="114"/>
      <c r="C301" s="114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</row>
    <row r="302" spans="2:17">
      <c r="B302" s="114"/>
      <c r="C302" s="114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</row>
    <row r="303" spans="2:17">
      <c r="B303" s="114"/>
      <c r="C303" s="114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</row>
    <row r="304" spans="2:17">
      <c r="B304" s="114"/>
      <c r="C304" s="114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</row>
    <row r="305" spans="2:17">
      <c r="B305" s="114"/>
      <c r="C305" s="114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</row>
    <row r="306" spans="2:17">
      <c r="B306" s="114"/>
      <c r="C306" s="114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</row>
    <row r="307" spans="2:17">
      <c r="B307" s="114"/>
      <c r="C307" s="114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</row>
    <row r="308" spans="2:17">
      <c r="B308" s="114"/>
      <c r="C308" s="114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</row>
    <row r="309" spans="2:17">
      <c r="B309" s="114"/>
      <c r="C309" s="114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</row>
    <row r="310" spans="2:17">
      <c r="B310" s="114"/>
      <c r="C310" s="114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</row>
    <row r="311" spans="2:17"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</row>
    <row r="312" spans="2:17">
      <c r="B312" s="114"/>
      <c r="C312" s="114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</row>
    <row r="313" spans="2:17">
      <c r="B313" s="114"/>
      <c r="C313" s="114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</row>
    <row r="314" spans="2:17">
      <c r="B314" s="114"/>
      <c r="C314" s="114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</row>
    <row r="315" spans="2:17">
      <c r="B315" s="114"/>
      <c r="C315" s="114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</row>
    <row r="316" spans="2:17">
      <c r="B316" s="114"/>
      <c r="C316" s="114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</row>
    <row r="317" spans="2:17">
      <c r="B317" s="114"/>
      <c r="C317" s="114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</row>
    <row r="318" spans="2:17">
      <c r="B318" s="114"/>
      <c r="C318" s="114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</row>
    <row r="319" spans="2:17">
      <c r="B319" s="114"/>
      <c r="C319" s="114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</row>
    <row r="320" spans="2:17">
      <c r="B320" s="114"/>
      <c r="C320" s="114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</row>
    <row r="321" spans="2:17">
      <c r="B321" s="114"/>
      <c r="C321" s="114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</row>
    <row r="322" spans="2:17">
      <c r="B322" s="114"/>
      <c r="C322" s="114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</row>
    <row r="323" spans="2:17">
      <c r="B323" s="114"/>
      <c r="C323" s="114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</row>
    <row r="324" spans="2:17">
      <c r="B324" s="114"/>
      <c r="C324" s="114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</row>
    <row r="325" spans="2:17">
      <c r="B325" s="114"/>
      <c r="C325" s="114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</row>
    <row r="326" spans="2:17">
      <c r="B326" s="114"/>
      <c r="C326" s="114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</row>
    <row r="327" spans="2:17">
      <c r="B327" s="114"/>
      <c r="C327" s="114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</row>
    <row r="328" spans="2:17">
      <c r="B328" s="114"/>
      <c r="C328" s="114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</row>
    <row r="329" spans="2:17">
      <c r="B329" s="114"/>
      <c r="C329" s="114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</row>
    <row r="330" spans="2:17">
      <c r="B330" s="114"/>
      <c r="C330" s="114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</row>
    <row r="331" spans="2:17">
      <c r="B331" s="114"/>
      <c r="C331" s="114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</row>
    <row r="332" spans="2:17">
      <c r="B332" s="114"/>
      <c r="C332" s="114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</row>
    <row r="333" spans="2:17">
      <c r="B333" s="114"/>
      <c r="C333" s="114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</row>
    <row r="334" spans="2:17">
      <c r="B334" s="114"/>
      <c r="C334" s="114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</row>
    <row r="335" spans="2:17">
      <c r="B335" s="114"/>
      <c r="C335" s="114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</row>
    <row r="336" spans="2:17">
      <c r="B336" s="114"/>
      <c r="C336" s="114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</row>
    <row r="337" spans="2:17">
      <c r="B337" s="114"/>
      <c r="C337" s="114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</row>
    <row r="338" spans="2:17">
      <c r="B338" s="114"/>
      <c r="C338" s="114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</row>
    <row r="339" spans="2:17">
      <c r="B339" s="114"/>
      <c r="C339" s="114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</row>
    <row r="340" spans="2:17">
      <c r="B340" s="114"/>
      <c r="C340" s="114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</row>
    <row r="341" spans="2:17">
      <c r="B341" s="114"/>
      <c r="C341" s="114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</row>
    <row r="342" spans="2:17">
      <c r="B342" s="114"/>
      <c r="C342" s="114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</row>
    <row r="343" spans="2:17">
      <c r="B343" s="114"/>
      <c r="C343" s="114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</row>
    <row r="344" spans="2:17">
      <c r="B344" s="114"/>
      <c r="C344" s="114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</row>
    <row r="345" spans="2:17">
      <c r="B345" s="114"/>
      <c r="C345" s="114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</row>
    <row r="346" spans="2:17">
      <c r="B346" s="114"/>
      <c r="C346" s="114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</row>
    <row r="347" spans="2:17">
      <c r="B347" s="114"/>
      <c r="C347" s="114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</row>
    <row r="348" spans="2:17">
      <c r="B348" s="114"/>
      <c r="C348" s="114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</row>
    <row r="349" spans="2:17">
      <c r="B349" s="114"/>
      <c r="C349" s="114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</row>
    <row r="350" spans="2:17">
      <c r="B350" s="114"/>
      <c r="C350" s="114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</row>
    <row r="351" spans="2:17">
      <c r="B351" s="114"/>
      <c r="C351" s="114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</row>
    <row r="352" spans="2:17">
      <c r="B352" s="114"/>
      <c r="C352" s="114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</row>
    <row r="353" spans="2:17">
      <c r="B353" s="114"/>
      <c r="C353" s="114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</row>
    <row r="354" spans="2:17">
      <c r="B354" s="114"/>
      <c r="C354" s="114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</row>
    <row r="355" spans="2:17">
      <c r="B355" s="114"/>
      <c r="C355" s="114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</row>
    <row r="356" spans="2:17">
      <c r="B356" s="114"/>
      <c r="C356" s="114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</row>
    <row r="357" spans="2:17">
      <c r="B357" s="114"/>
      <c r="C357" s="114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</row>
    <row r="358" spans="2:17">
      <c r="B358" s="114"/>
      <c r="C358" s="114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</row>
    <row r="359" spans="2:17">
      <c r="B359" s="114"/>
      <c r="C359" s="114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</row>
    <row r="360" spans="2:17">
      <c r="B360" s="114"/>
      <c r="C360" s="114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</row>
    <row r="361" spans="2:17">
      <c r="B361" s="114"/>
      <c r="C361" s="114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</row>
    <row r="362" spans="2:17">
      <c r="B362" s="114"/>
      <c r="C362" s="114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</row>
    <row r="363" spans="2:17">
      <c r="B363" s="114"/>
      <c r="C363" s="114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</row>
    <row r="364" spans="2:17">
      <c r="B364" s="114"/>
      <c r="C364" s="114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</row>
    <row r="365" spans="2:17">
      <c r="B365" s="114"/>
      <c r="C365" s="114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</row>
    <row r="366" spans="2:17">
      <c r="B366" s="114"/>
      <c r="C366" s="114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</row>
    <row r="367" spans="2:17">
      <c r="B367" s="114"/>
      <c r="C367" s="114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</row>
    <row r="368" spans="2:17">
      <c r="B368" s="114"/>
      <c r="C368" s="114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</row>
    <row r="369" spans="2:17">
      <c r="B369" s="114"/>
      <c r="C369" s="114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</row>
    <row r="370" spans="2:17">
      <c r="B370" s="114"/>
      <c r="C370" s="114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</row>
    <row r="371" spans="2:17">
      <c r="B371" s="114"/>
      <c r="C371" s="114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</row>
    <row r="372" spans="2:17">
      <c r="B372" s="114"/>
      <c r="C372" s="114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</row>
    <row r="373" spans="2:17">
      <c r="B373" s="114"/>
      <c r="C373" s="114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</row>
    <row r="374" spans="2:17">
      <c r="B374" s="114"/>
      <c r="C374" s="114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</row>
    <row r="375" spans="2:17">
      <c r="B375" s="114"/>
      <c r="C375" s="114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</row>
    <row r="376" spans="2:17">
      <c r="B376" s="114"/>
      <c r="C376" s="114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</row>
    <row r="377" spans="2:17">
      <c r="B377" s="114"/>
      <c r="C377" s="114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</row>
    <row r="378" spans="2:17">
      <c r="B378" s="114"/>
      <c r="C378" s="114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</row>
    <row r="379" spans="2:17">
      <c r="B379" s="114"/>
      <c r="C379" s="114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</row>
    <row r="380" spans="2:17">
      <c r="B380" s="114"/>
      <c r="C380" s="114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</row>
    <row r="381" spans="2:17">
      <c r="B381" s="114"/>
      <c r="C381" s="114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</row>
    <row r="382" spans="2:17">
      <c r="B382" s="114"/>
      <c r="C382" s="114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</row>
    <row r="383" spans="2:17">
      <c r="B383" s="114"/>
      <c r="C383" s="114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</row>
    <row r="384" spans="2:17">
      <c r="B384" s="114"/>
      <c r="C384" s="114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</row>
    <row r="385" spans="2:17">
      <c r="B385" s="114"/>
      <c r="C385" s="114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</row>
    <row r="386" spans="2:17">
      <c r="B386" s="114"/>
      <c r="C386" s="114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</row>
    <row r="387" spans="2:17">
      <c r="B387" s="114"/>
      <c r="C387" s="114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</row>
    <row r="388" spans="2:17">
      <c r="B388" s="114"/>
      <c r="C388" s="114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</row>
    <row r="389" spans="2:17">
      <c r="B389" s="114"/>
      <c r="C389" s="114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</row>
    <row r="390" spans="2:17">
      <c r="B390" s="114"/>
      <c r="C390" s="114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</row>
    <row r="391" spans="2:17">
      <c r="B391" s="114"/>
      <c r="C391" s="114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</row>
    <row r="392" spans="2:17">
      <c r="B392" s="114"/>
      <c r="C392" s="114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</row>
    <row r="393" spans="2:17">
      <c r="B393" s="114"/>
      <c r="C393" s="114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</row>
    <row r="394" spans="2:17">
      <c r="B394" s="114"/>
      <c r="C394" s="114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</row>
    <row r="395" spans="2:17">
      <c r="B395" s="114"/>
      <c r="C395" s="114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</row>
    <row r="396" spans="2:17">
      <c r="B396" s="114"/>
      <c r="C396" s="114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</row>
    <row r="397" spans="2:17">
      <c r="B397" s="114"/>
      <c r="C397" s="114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</row>
    <row r="398" spans="2:17">
      <c r="B398" s="114"/>
      <c r="C398" s="114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</row>
    <row r="399" spans="2:17">
      <c r="B399" s="114"/>
      <c r="C399" s="114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</row>
    <row r="400" spans="2:17">
      <c r="B400" s="114"/>
      <c r="C400" s="114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</row>
    <row r="401" spans="2:17">
      <c r="B401" s="114"/>
      <c r="C401" s="114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</row>
    <row r="402" spans="2:17">
      <c r="B402" s="114"/>
      <c r="C402" s="114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</row>
    <row r="403" spans="2:17">
      <c r="B403" s="114"/>
      <c r="C403" s="114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</row>
    <row r="404" spans="2:17">
      <c r="B404" s="114"/>
      <c r="C404" s="114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</row>
    <row r="405" spans="2:17">
      <c r="B405" s="114"/>
      <c r="C405" s="114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</row>
    <row r="406" spans="2:17">
      <c r="B406" s="114"/>
      <c r="C406" s="114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</row>
    <row r="407" spans="2:17">
      <c r="B407" s="114"/>
      <c r="C407" s="114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</row>
    <row r="408" spans="2:17">
      <c r="B408" s="114"/>
      <c r="C408" s="114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</row>
    <row r="409" spans="2:17">
      <c r="B409" s="114"/>
      <c r="C409" s="114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</row>
    <row r="410" spans="2:17">
      <c r="B410" s="114"/>
      <c r="C410" s="114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</row>
    <row r="411" spans="2:17">
      <c r="B411" s="114"/>
      <c r="C411" s="114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</row>
    <row r="412" spans="2:17">
      <c r="B412" s="114"/>
      <c r="C412" s="114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</row>
    <row r="413" spans="2:17">
      <c r="B413" s="114"/>
      <c r="C413" s="114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</row>
    <row r="414" spans="2:17">
      <c r="B414" s="114"/>
      <c r="C414" s="114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</row>
    <row r="415" spans="2:17">
      <c r="B415" s="114"/>
      <c r="C415" s="114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</row>
    <row r="416" spans="2:17">
      <c r="B416" s="114"/>
      <c r="C416" s="114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</row>
    <row r="417" spans="2:17">
      <c r="B417" s="114"/>
      <c r="C417" s="114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</row>
    <row r="418" spans="2:17">
      <c r="B418" s="114"/>
      <c r="C418" s="114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</row>
    <row r="419" spans="2:17">
      <c r="B419" s="114"/>
      <c r="C419" s="114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</row>
    <row r="420" spans="2:17">
      <c r="B420" s="114"/>
      <c r="C420" s="114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</row>
    <row r="421" spans="2:17">
      <c r="B421" s="114"/>
      <c r="C421" s="114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</row>
    <row r="422" spans="2:17">
      <c r="B422" s="114"/>
      <c r="C422" s="114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</row>
    <row r="423" spans="2:17">
      <c r="B423" s="114"/>
      <c r="C423" s="114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</row>
    <row r="424" spans="2:17">
      <c r="B424" s="114"/>
      <c r="C424" s="114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</row>
    <row r="425" spans="2:17">
      <c r="B425" s="114"/>
      <c r="C425" s="114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</row>
    <row r="426" spans="2:17">
      <c r="B426" s="114"/>
      <c r="C426" s="114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</row>
    <row r="427" spans="2:17">
      <c r="B427" s="114"/>
      <c r="C427" s="114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</row>
    <row r="428" spans="2:17">
      <c r="B428" s="114"/>
      <c r="C428" s="114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</row>
    <row r="429" spans="2:17">
      <c r="B429" s="114"/>
      <c r="C429" s="114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</row>
    <row r="430" spans="2:17">
      <c r="B430" s="114"/>
      <c r="C430" s="114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</row>
    <row r="431" spans="2:17">
      <c r="B431" s="114"/>
      <c r="C431" s="114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</row>
    <row r="432" spans="2:17">
      <c r="B432" s="114"/>
      <c r="C432" s="114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</row>
    <row r="433" spans="2:17">
      <c r="B433" s="114"/>
      <c r="C433" s="114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</row>
    <row r="434" spans="2:17">
      <c r="B434" s="114"/>
      <c r="C434" s="114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</row>
    <row r="435" spans="2:17">
      <c r="B435" s="114"/>
      <c r="C435" s="114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</row>
    <row r="436" spans="2:17">
      <c r="B436" s="114"/>
      <c r="C436" s="114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</row>
    <row r="437" spans="2:17">
      <c r="B437" s="114"/>
      <c r="C437" s="114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</row>
    <row r="438" spans="2:17">
      <c r="B438" s="114"/>
      <c r="C438" s="114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</row>
    <row r="439" spans="2:17">
      <c r="B439" s="114"/>
      <c r="C439" s="114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</row>
    <row r="440" spans="2:17">
      <c r="B440" s="114"/>
      <c r="C440" s="114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</row>
    <row r="441" spans="2:17">
      <c r="B441" s="114"/>
      <c r="C441" s="114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</row>
    <row r="442" spans="2:17">
      <c r="B442" s="114"/>
      <c r="C442" s="114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</row>
    <row r="443" spans="2:17">
      <c r="B443" s="114"/>
      <c r="C443" s="114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</row>
    <row r="444" spans="2:17">
      <c r="B444" s="114"/>
      <c r="C444" s="114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</row>
    <row r="445" spans="2:17">
      <c r="B445" s="114"/>
      <c r="C445" s="114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</row>
    <row r="446" spans="2:17">
      <c r="B446" s="114"/>
      <c r="C446" s="114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</row>
    <row r="447" spans="2:17">
      <c r="B447" s="114"/>
      <c r="C447" s="114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</row>
    <row r="448" spans="2:17">
      <c r="B448" s="114"/>
      <c r="C448" s="114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</row>
    <row r="449" spans="2:17">
      <c r="B449" s="114"/>
      <c r="C449" s="114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</row>
    <row r="450" spans="2:17">
      <c r="B450" s="114"/>
      <c r="C450" s="114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</row>
    <row r="451" spans="2:17">
      <c r="B451" s="114"/>
      <c r="C451" s="114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</row>
    <row r="452" spans="2:17">
      <c r="B452" s="114"/>
      <c r="C452" s="114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</row>
    <row r="453" spans="2:17">
      <c r="B453" s="114"/>
      <c r="C453" s="114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</row>
    <row r="454" spans="2:17">
      <c r="B454" s="114"/>
      <c r="C454" s="114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</row>
    <row r="455" spans="2:17">
      <c r="B455" s="114"/>
      <c r="C455" s="114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</row>
    <row r="456" spans="2:17">
      <c r="B456" s="114"/>
      <c r="C456" s="114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</row>
    <row r="457" spans="2:17">
      <c r="B457" s="114"/>
      <c r="C457" s="114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</row>
    <row r="458" spans="2:17">
      <c r="B458" s="114"/>
      <c r="C458" s="114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</row>
    <row r="459" spans="2:17">
      <c r="B459" s="114"/>
      <c r="C459" s="114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</row>
    <row r="460" spans="2:17">
      <c r="B460" s="114"/>
      <c r="C460" s="114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</row>
    <row r="461" spans="2:17">
      <c r="B461" s="114"/>
      <c r="C461" s="114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</row>
    <row r="462" spans="2:17">
      <c r="B462" s="114"/>
      <c r="C462" s="114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</row>
    <row r="463" spans="2:17">
      <c r="B463" s="114"/>
      <c r="C463" s="114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</row>
    <row r="464" spans="2:17">
      <c r="B464" s="114"/>
      <c r="C464" s="114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</row>
    <row r="465" spans="2:17">
      <c r="B465" s="114"/>
      <c r="C465" s="114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</row>
    <row r="466" spans="2:17">
      <c r="B466" s="114"/>
      <c r="C466" s="114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</row>
    <row r="467" spans="2:17">
      <c r="B467" s="114"/>
      <c r="C467" s="114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</row>
    <row r="468" spans="2:17">
      <c r="B468" s="114"/>
      <c r="C468" s="114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</row>
    <row r="469" spans="2:17">
      <c r="B469" s="114"/>
      <c r="C469" s="114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</row>
    <row r="470" spans="2:17">
      <c r="B470" s="114"/>
      <c r="C470" s="114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</row>
    <row r="471" spans="2:17">
      <c r="B471" s="114"/>
      <c r="C471" s="114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</row>
    <row r="472" spans="2:17">
      <c r="B472" s="114"/>
      <c r="C472" s="114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</row>
    <row r="473" spans="2:17">
      <c r="B473" s="114"/>
      <c r="C473" s="114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</row>
    <row r="474" spans="2:17">
      <c r="B474" s="114"/>
      <c r="C474" s="114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</row>
    <row r="475" spans="2:17">
      <c r="B475" s="114"/>
      <c r="C475" s="114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</row>
    <row r="476" spans="2:17">
      <c r="B476" s="114"/>
      <c r="C476" s="114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</row>
    <row r="477" spans="2:17">
      <c r="B477" s="114"/>
      <c r="C477" s="114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</row>
    <row r="478" spans="2:17">
      <c r="B478" s="114"/>
      <c r="C478" s="114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</row>
    <row r="479" spans="2:17">
      <c r="B479" s="114"/>
      <c r="C479" s="114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</row>
    <row r="480" spans="2:17">
      <c r="B480" s="114"/>
      <c r="C480" s="114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</row>
    <row r="481" spans="2:17">
      <c r="B481" s="114"/>
      <c r="C481" s="114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</row>
    <row r="482" spans="2:17">
      <c r="B482" s="114"/>
      <c r="C482" s="114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</row>
    <row r="483" spans="2:17">
      <c r="B483" s="114"/>
      <c r="C483" s="114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</row>
    <row r="484" spans="2:17">
      <c r="B484" s="114"/>
      <c r="C484" s="114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</row>
    <row r="485" spans="2:17">
      <c r="B485" s="114"/>
      <c r="C485" s="114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</row>
    <row r="486" spans="2:17">
      <c r="B486" s="114"/>
      <c r="C486" s="114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</row>
    <row r="487" spans="2:17">
      <c r="B487" s="114"/>
      <c r="C487" s="114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</row>
    <row r="488" spans="2:17">
      <c r="B488" s="114"/>
      <c r="C488" s="114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</row>
    <row r="489" spans="2:17">
      <c r="B489" s="114"/>
      <c r="C489" s="114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</row>
    <row r="490" spans="2:17">
      <c r="B490" s="114"/>
      <c r="C490" s="114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</row>
    <row r="491" spans="2:17">
      <c r="B491" s="114"/>
      <c r="C491" s="114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</row>
    <row r="492" spans="2:17">
      <c r="B492" s="114"/>
      <c r="C492" s="114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</row>
    <row r="493" spans="2:17">
      <c r="B493" s="114"/>
      <c r="C493" s="114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</row>
    <row r="494" spans="2:17">
      <c r="B494" s="114"/>
      <c r="C494" s="114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</row>
    <row r="495" spans="2:17">
      <c r="B495" s="114"/>
      <c r="C495" s="114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</row>
    <row r="496" spans="2:17">
      <c r="B496" s="114"/>
      <c r="C496" s="114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</row>
    <row r="497" spans="2:17">
      <c r="B497" s="114"/>
      <c r="C497" s="114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</row>
    <row r="498" spans="2:17">
      <c r="B498" s="114"/>
      <c r="C498" s="114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</row>
    <row r="499" spans="2:17">
      <c r="B499" s="114"/>
      <c r="C499" s="114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</row>
    <row r="500" spans="2:17">
      <c r="B500" s="114"/>
      <c r="C500" s="114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</row>
    <row r="501" spans="2:17">
      <c r="B501" s="114"/>
      <c r="C501" s="114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</row>
    <row r="502" spans="2:17">
      <c r="B502" s="114"/>
      <c r="C502" s="114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</row>
    <row r="503" spans="2:17">
      <c r="B503" s="114"/>
      <c r="C503" s="114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</row>
    <row r="504" spans="2:17">
      <c r="B504" s="114"/>
      <c r="C504" s="114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</row>
    <row r="505" spans="2:17">
      <c r="B505" s="114"/>
      <c r="C505" s="114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</row>
    <row r="506" spans="2:17">
      <c r="B506" s="114"/>
      <c r="C506" s="114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</row>
    <row r="507" spans="2:17">
      <c r="B507" s="114"/>
      <c r="C507" s="114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</row>
    <row r="508" spans="2:17">
      <c r="B508" s="114"/>
      <c r="C508" s="114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</row>
    <row r="509" spans="2:17">
      <c r="B509" s="114"/>
      <c r="C509" s="114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</row>
    <row r="510" spans="2:17">
      <c r="B510" s="114"/>
      <c r="C510" s="114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</row>
    <row r="511" spans="2:17">
      <c r="B511" s="114"/>
      <c r="C511" s="114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</row>
    <row r="512" spans="2:17">
      <c r="B512" s="114"/>
      <c r="C512" s="114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</row>
    <row r="513" spans="2:17">
      <c r="B513" s="114"/>
      <c r="C513" s="114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</row>
    <row r="514" spans="2:17">
      <c r="B514" s="114"/>
      <c r="C514" s="114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</row>
    <row r="515" spans="2:17">
      <c r="B515" s="114"/>
      <c r="C515" s="114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</row>
    <row r="516" spans="2:17">
      <c r="B516" s="114"/>
      <c r="C516" s="114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</row>
    <row r="517" spans="2:17">
      <c r="B517" s="114"/>
      <c r="C517" s="114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</row>
    <row r="518" spans="2:17">
      <c r="B518" s="114"/>
      <c r="C518" s="114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</row>
    <row r="519" spans="2:17">
      <c r="B519" s="114"/>
      <c r="C519" s="114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</row>
    <row r="520" spans="2:17">
      <c r="B520" s="114"/>
      <c r="C520" s="114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</row>
    <row r="521" spans="2:17">
      <c r="B521" s="114"/>
      <c r="C521" s="114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</row>
    <row r="522" spans="2:17">
      <c r="B522" s="114"/>
      <c r="C522" s="114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</row>
    <row r="523" spans="2:17">
      <c r="B523" s="114"/>
      <c r="C523" s="114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</row>
    <row r="524" spans="2:17">
      <c r="B524" s="114"/>
      <c r="C524" s="114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</row>
    <row r="525" spans="2:17">
      <c r="B525" s="114"/>
      <c r="C525" s="114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</row>
    <row r="526" spans="2:17">
      <c r="B526" s="114"/>
      <c r="C526" s="114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</row>
    <row r="527" spans="2:17">
      <c r="B527" s="114"/>
      <c r="C527" s="114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</row>
    <row r="528" spans="2:17">
      <c r="B528" s="114"/>
      <c r="C528" s="114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</row>
    <row r="529" spans="2:17">
      <c r="B529" s="114"/>
      <c r="C529" s="114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</row>
    <row r="530" spans="2:17">
      <c r="B530" s="114"/>
      <c r="C530" s="114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</row>
    <row r="531" spans="2:17">
      <c r="B531" s="114"/>
      <c r="C531" s="114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</row>
    <row r="532" spans="2:17">
      <c r="B532" s="114"/>
      <c r="C532" s="114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</row>
    <row r="533" spans="2:17">
      <c r="B533" s="114"/>
      <c r="C533" s="114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</row>
    <row r="534" spans="2:17">
      <c r="B534" s="114"/>
      <c r="C534" s="114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</row>
    <row r="535" spans="2:17">
      <c r="B535" s="114"/>
      <c r="C535" s="114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</row>
    <row r="536" spans="2:17">
      <c r="B536" s="114"/>
      <c r="C536" s="114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</row>
    <row r="537" spans="2:17">
      <c r="B537" s="114"/>
      <c r="C537" s="114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</row>
    <row r="538" spans="2:17">
      <c r="B538" s="114"/>
      <c r="C538" s="114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</row>
    <row r="539" spans="2:17">
      <c r="B539" s="114"/>
      <c r="C539" s="114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</row>
    <row r="540" spans="2:17">
      <c r="B540" s="114"/>
      <c r="C540" s="114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</row>
    <row r="541" spans="2:17">
      <c r="B541" s="114"/>
      <c r="C541" s="114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</row>
    <row r="542" spans="2:17">
      <c r="B542" s="114"/>
      <c r="C542" s="114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</row>
    <row r="543" spans="2:17">
      <c r="B543" s="114"/>
      <c r="C543" s="114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</row>
    <row r="544" spans="2:17">
      <c r="B544" s="114"/>
      <c r="C544" s="114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</row>
    <row r="545" spans="2:17">
      <c r="B545" s="114"/>
      <c r="C545" s="114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</row>
    <row r="546" spans="2:17">
      <c r="B546" s="114"/>
      <c r="C546" s="114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</row>
    <row r="547" spans="2:17">
      <c r="B547" s="114"/>
      <c r="C547" s="114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</row>
    <row r="548" spans="2:17">
      <c r="B548" s="114"/>
      <c r="C548" s="114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</row>
    <row r="549" spans="2:17">
      <c r="B549" s="114"/>
      <c r="C549" s="114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</row>
    <row r="550" spans="2:17">
      <c r="B550" s="114"/>
      <c r="C550" s="114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</row>
    <row r="551" spans="2:17">
      <c r="B551" s="114"/>
      <c r="C551" s="114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</row>
    <row r="552" spans="2:17">
      <c r="B552" s="114"/>
      <c r="C552" s="114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</row>
    <row r="553" spans="2:17">
      <c r="B553" s="114"/>
      <c r="C553" s="114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</row>
    <row r="554" spans="2:17">
      <c r="B554" s="114"/>
      <c r="C554" s="114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</row>
    <row r="555" spans="2:17">
      <c r="B555" s="114"/>
      <c r="C555" s="114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</row>
    <row r="556" spans="2:17">
      <c r="B556" s="114"/>
      <c r="C556" s="114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</row>
    <row r="557" spans="2:17">
      <c r="B557" s="114"/>
      <c r="C557" s="114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</row>
    <row r="558" spans="2:17">
      <c r="B558" s="114"/>
      <c r="C558" s="114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12" style="2" customWidth="1"/>
    <col min="4" max="4" width="10.140625" style="2" bestFit="1" customWidth="1"/>
    <col min="5" max="5" width="11.2851562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28.140625" style="1" customWidth="1"/>
    <col min="11" max="11" width="12.28515625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28515625" style="1" bestFit="1" customWidth="1"/>
    <col min="16" max="16" width="10.140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134</v>
      </c>
      <c r="C1" s="67" t="s" vm="1">
        <v>207</v>
      </c>
    </row>
    <row r="2" spans="2:18">
      <c r="B2" s="46" t="s">
        <v>133</v>
      </c>
      <c r="C2" s="67" t="s">
        <v>208</v>
      </c>
    </row>
    <row r="3" spans="2:18">
      <c r="B3" s="46" t="s">
        <v>135</v>
      </c>
      <c r="C3" s="67" t="s">
        <v>209</v>
      </c>
    </row>
    <row r="4" spans="2:18">
      <c r="B4" s="46" t="s">
        <v>136</v>
      </c>
      <c r="C4" s="67">
        <v>2144</v>
      </c>
    </row>
    <row r="6" spans="2:18" ht="26.25" customHeight="1">
      <c r="B6" s="129" t="s">
        <v>162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1"/>
    </row>
    <row r="7" spans="2:18" s="3" customFormat="1" ht="78.75">
      <c r="B7" s="47" t="s">
        <v>108</v>
      </c>
      <c r="C7" s="48" t="s">
        <v>174</v>
      </c>
      <c r="D7" s="48" t="s">
        <v>42</v>
      </c>
      <c r="E7" s="48" t="s">
        <v>109</v>
      </c>
      <c r="F7" s="48" t="s">
        <v>14</v>
      </c>
      <c r="G7" s="48" t="s">
        <v>96</v>
      </c>
      <c r="H7" s="48" t="s">
        <v>62</v>
      </c>
      <c r="I7" s="48" t="s">
        <v>17</v>
      </c>
      <c r="J7" s="48" t="s">
        <v>206</v>
      </c>
      <c r="K7" s="48" t="s">
        <v>95</v>
      </c>
      <c r="L7" s="48" t="s">
        <v>33</v>
      </c>
      <c r="M7" s="48" t="s">
        <v>18</v>
      </c>
      <c r="N7" s="48" t="s">
        <v>185</v>
      </c>
      <c r="O7" s="48" t="s">
        <v>184</v>
      </c>
      <c r="P7" s="48" t="s">
        <v>103</v>
      </c>
      <c r="Q7" s="48" t="s">
        <v>137</v>
      </c>
      <c r="R7" s="50" t="s">
        <v>139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192</v>
      </c>
      <c r="O8" s="15"/>
      <c r="P8" s="15" t="s">
        <v>188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105</v>
      </c>
      <c r="R9" s="19" t="s">
        <v>106</v>
      </c>
    </row>
    <row r="10" spans="2:18" s="4" customFormat="1" ht="18" customHeight="1">
      <c r="B10" s="68" t="s">
        <v>38</v>
      </c>
      <c r="C10" s="69"/>
      <c r="D10" s="69"/>
      <c r="E10" s="69"/>
      <c r="F10" s="69"/>
      <c r="G10" s="69"/>
      <c r="H10" s="69"/>
      <c r="I10" s="77">
        <v>5.5260907924735356</v>
      </c>
      <c r="J10" s="69"/>
      <c r="K10" s="69"/>
      <c r="L10" s="69"/>
      <c r="M10" s="90">
        <v>2.0668122145521023E-2</v>
      </c>
      <c r="N10" s="77"/>
      <c r="O10" s="79"/>
      <c r="P10" s="77">
        <f>P11+P152</f>
        <v>12952.954165949999</v>
      </c>
      <c r="Q10" s="78">
        <f>IFERROR(P10/$P$10,0)</f>
        <v>1</v>
      </c>
      <c r="R10" s="78">
        <f>P10/'סכום נכסי הקרן'!$C$42</f>
        <v>4.362872879000166E-2</v>
      </c>
    </row>
    <row r="11" spans="2:18" ht="21.75" customHeight="1">
      <c r="B11" s="70" t="s">
        <v>36</v>
      </c>
      <c r="C11" s="71"/>
      <c r="D11" s="71"/>
      <c r="E11" s="71"/>
      <c r="F11" s="71"/>
      <c r="G11" s="71"/>
      <c r="H11" s="71"/>
      <c r="I11" s="80">
        <v>6.5500536263243641</v>
      </c>
      <c r="J11" s="71"/>
      <c r="K11" s="71"/>
      <c r="L11" s="71"/>
      <c r="M11" s="91">
        <v>1.5783689030835303E-2</v>
      </c>
      <c r="N11" s="80"/>
      <c r="O11" s="82"/>
      <c r="P11" s="80">
        <f>P12+P33</f>
        <v>7292.3460659500006</v>
      </c>
      <c r="Q11" s="81">
        <f t="shared" ref="Q11:Q74" si="0">IFERROR(P11/$P$10,0)</f>
        <v>0.56298709719206075</v>
      </c>
      <c r="R11" s="81">
        <f>P11/'סכום נכסי הקרן'!$C$42</f>
        <v>2.4562411375662722E-2</v>
      </c>
    </row>
    <row r="12" spans="2:18">
      <c r="B12" s="89" t="s">
        <v>34</v>
      </c>
      <c r="C12" s="71"/>
      <c r="D12" s="71"/>
      <c r="E12" s="71"/>
      <c r="F12" s="71"/>
      <c r="G12" s="71"/>
      <c r="H12" s="71"/>
      <c r="I12" s="80">
        <v>7.8949405200413851</v>
      </c>
      <c r="J12" s="71"/>
      <c r="K12" s="71"/>
      <c r="L12" s="71"/>
      <c r="M12" s="91">
        <v>1.8214487251444169E-2</v>
      </c>
      <c r="N12" s="80"/>
      <c r="O12" s="82"/>
      <c r="P12" s="80">
        <f>SUM(P13:P31)</f>
        <v>2006.3712705480002</v>
      </c>
      <c r="Q12" s="81">
        <f t="shared" si="0"/>
        <v>0.15489680924080135</v>
      </c>
      <c r="R12" s="81">
        <f>P12/'סכום נכסי הקרן'!$C$42</f>
        <v>6.7579508808035451E-3</v>
      </c>
    </row>
    <row r="13" spans="2:18">
      <c r="B13" s="76" t="s">
        <v>1619</v>
      </c>
      <c r="C13" s="86" t="s">
        <v>1522</v>
      </c>
      <c r="D13" s="73">
        <v>6028</v>
      </c>
      <c r="E13" s="73"/>
      <c r="F13" s="73" t="s">
        <v>626</v>
      </c>
      <c r="G13" s="93">
        <v>43100</v>
      </c>
      <c r="H13" s="73"/>
      <c r="I13" s="83">
        <v>9.2200000000144477</v>
      </c>
      <c r="J13" s="86" t="s">
        <v>27</v>
      </c>
      <c r="K13" s="86" t="s">
        <v>121</v>
      </c>
      <c r="L13" s="87">
        <v>3.1600000000119338E-2</v>
      </c>
      <c r="M13" s="87">
        <v>3.1600000000119338E-2</v>
      </c>
      <c r="N13" s="83">
        <v>62271.412543999999</v>
      </c>
      <c r="O13" s="85">
        <v>102.27</v>
      </c>
      <c r="P13" s="83">
        <v>63.684973613999993</v>
      </c>
      <c r="Q13" s="84">
        <f t="shared" si="0"/>
        <v>4.9166369924639654E-3</v>
      </c>
      <c r="R13" s="84">
        <f>P13/'סכום נכסי הקרן'!$C$42</f>
        <v>2.1450662190309976E-4</v>
      </c>
    </row>
    <row r="14" spans="2:18">
      <c r="B14" s="76" t="s">
        <v>1619</v>
      </c>
      <c r="C14" s="86" t="s">
        <v>1522</v>
      </c>
      <c r="D14" s="73">
        <v>6869</v>
      </c>
      <c r="E14" s="73"/>
      <c r="F14" s="73" t="s">
        <v>626</v>
      </c>
      <c r="G14" s="93">
        <v>43555</v>
      </c>
      <c r="H14" s="73"/>
      <c r="I14" s="83">
        <v>4.5300000000556322</v>
      </c>
      <c r="J14" s="86" t="s">
        <v>27</v>
      </c>
      <c r="K14" s="86" t="s">
        <v>121</v>
      </c>
      <c r="L14" s="87">
        <v>3.0100000000466417E-2</v>
      </c>
      <c r="M14" s="87">
        <v>3.0100000000466417E-2</v>
      </c>
      <c r="N14" s="83">
        <v>15815.158119000002</v>
      </c>
      <c r="O14" s="85">
        <v>112.52</v>
      </c>
      <c r="P14" s="83">
        <v>17.795215917</v>
      </c>
      <c r="Q14" s="84">
        <f t="shared" si="0"/>
        <v>1.3738345468541121E-3</v>
      </c>
      <c r="R14" s="84">
        <f>P14/'סכום נכסי הקרן'!$C$42</f>
        <v>5.9938654847032883E-5</v>
      </c>
    </row>
    <row r="15" spans="2:18">
      <c r="B15" s="76" t="s">
        <v>1619</v>
      </c>
      <c r="C15" s="86" t="s">
        <v>1522</v>
      </c>
      <c r="D15" s="73">
        <v>6870</v>
      </c>
      <c r="E15" s="73"/>
      <c r="F15" s="73" t="s">
        <v>626</v>
      </c>
      <c r="G15" s="93">
        <v>43555</v>
      </c>
      <c r="H15" s="73"/>
      <c r="I15" s="83">
        <v>6.5299999999840779</v>
      </c>
      <c r="J15" s="86" t="s">
        <v>27</v>
      </c>
      <c r="K15" s="86" t="s">
        <v>121</v>
      </c>
      <c r="L15" s="87">
        <v>1.2499999999985419E-2</v>
      </c>
      <c r="M15" s="87">
        <v>1.2499999999985419E-2</v>
      </c>
      <c r="N15" s="83">
        <v>168413.60744200004</v>
      </c>
      <c r="O15" s="85">
        <v>101.81</v>
      </c>
      <c r="P15" s="83">
        <v>171.46189374100001</v>
      </c>
      <c r="Q15" s="84">
        <f t="shared" si="0"/>
        <v>1.3237280974229758E-2</v>
      </c>
      <c r="R15" s="84">
        <f>P15/'סכום נכסי הקרן'!$C$42</f>
        <v>5.7752574154171905E-4</v>
      </c>
    </row>
    <row r="16" spans="2:18">
      <c r="B16" s="76" t="s">
        <v>1619</v>
      </c>
      <c r="C16" s="86" t="s">
        <v>1522</v>
      </c>
      <c r="D16" s="73">
        <v>6868</v>
      </c>
      <c r="E16" s="73"/>
      <c r="F16" s="73" t="s">
        <v>626</v>
      </c>
      <c r="G16" s="93">
        <v>43555</v>
      </c>
      <c r="H16" s="73"/>
      <c r="I16" s="83">
        <v>6.6000000001600574</v>
      </c>
      <c r="J16" s="86" t="s">
        <v>27</v>
      </c>
      <c r="K16" s="86" t="s">
        <v>121</v>
      </c>
      <c r="L16" s="87">
        <v>1.9500000000400145E-2</v>
      </c>
      <c r="M16" s="87">
        <v>1.9500000000400145E-2</v>
      </c>
      <c r="N16" s="83">
        <v>16965.192703000001</v>
      </c>
      <c r="O16" s="85">
        <v>110.48</v>
      </c>
      <c r="P16" s="83">
        <v>18.743142735000003</v>
      </c>
      <c r="Q16" s="84">
        <f t="shared" si="0"/>
        <v>1.447016834528059E-3</v>
      </c>
      <c r="R16" s="84">
        <f>P16/'סכום נכסי הקרן'!$C$42</f>
        <v>6.3131505028191388E-5</v>
      </c>
    </row>
    <row r="17" spans="2:18">
      <c r="B17" s="76" t="s">
        <v>1619</v>
      </c>
      <c r="C17" s="86" t="s">
        <v>1522</v>
      </c>
      <c r="D17" s="73">
        <v>6867</v>
      </c>
      <c r="E17" s="73"/>
      <c r="F17" s="73" t="s">
        <v>626</v>
      </c>
      <c r="G17" s="93">
        <v>43555</v>
      </c>
      <c r="H17" s="73"/>
      <c r="I17" s="83">
        <v>6.3900000000082482</v>
      </c>
      <c r="J17" s="86" t="s">
        <v>27</v>
      </c>
      <c r="K17" s="86" t="s">
        <v>121</v>
      </c>
      <c r="L17" s="87">
        <v>1.5399999999930532E-2</v>
      </c>
      <c r="M17" s="87">
        <v>1.5399999999930532E-2</v>
      </c>
      <c r="N17" s="83">
        <v>42573.875981999998</v>
      </c>
      <c r="O17" s="85">
        <v>108.2</v>
      </c>
      <c r="P17" s="83">
        <v>46.064928458000004</v>
      </c>
      <c r="Q17" s="84">
        <f t="shared" si="0"/>
        <v>3.5563260602815153E-3</v>
      </c>
      <c r="R17" s="84">
        <f>P17/'סכום נכסי הקרן'!$C$42</f>
        <v>1.5515798517283733E-4</v>
      </c>
    </row>
    <row r="18" spans="2:18">
      <c r="B18" s="76" t="s">
        <v>1619</v>
      </c>
      <c r="C18" s="86" t="s">
        <v>1522</v>
      </c>
      <c r="D18" s="73">
        <v>6866</v>
      </c>
      <c r="E18" s="73"/>
      <c r="F18" s="73" t="s">
        <v>626</v>
      </c>
      <c r="G18" s="93">
        <v>43555</v>
      </c>
      <c r="H18" s="73"/>
      <c r="I18" s="83">
        <v>7.0000000000311573</v>
      </c>
      <c r="J18" s="86" t="s">
        <v>27</v>
      </c>
      <c r="K18" s="86" t="s">
        <v>121</v>
      </c>
      <c r="L18" s="87">
        <v>6.9999999999688445E-3</v>
      </c>
      <c r="M18" s="87">
        <v>6.9999999999688445E-3</v>
      </c>
      <c r="N18" s="83">
        <v>59981.261391</v>
      </c>
      <c r="O18" s="85">
        <v>107.02</v>
      </c>
      <c r="P18" s="83">
        <v>64.191938436000001</v>
      </c>
      <c r="Q18" s="84">
        <f t="shared" si="0"/>
        <v>4.9557759267568613E-3</v>
      </c>
      <c r="R18" s="84">
        <f>P18/'סכום נכסי הקרן'!$C$42</f>
        <v>2.1621420385249421E-4</v>
      </c>
    </row>
    <row r="19" spans="2:18">
      <c r="B19" s="76" t="s">
        <v>1619</v>
      </c>
      <c r="C19" s="86" t="s">
        <v>1522</v>
      </c>
      <c r="D19" s="73">
        <v>6865</v>
      </c>
      <c r="E19" s="73"/>
      <c r="F19" s="73" t="s">
        <v>626</v>
      </c>
      <c r="G19" s="93">
        <v>43555</v>
      </c>
      <c r="H19" s="73"/>
      <c r="I19" s="83">
        <v>4.7700000000149529</v>
      </c>
      <c r="J19" s="86" t="s">
        <v>27</v>
      </c>
      <c r="K19" s="86" t="s">
        <v>121</v>
      </c>
      <c r="L19" s="87">
        <v>1.7300000000070367E-2</v>
      </c>
      <c r="M19" s="87">
        <v>1.7300000000070367E-2</v>
      </c>
      <c r="N19" s="83">
        <v>39273.487273999999</v>
      </c>
      <c r="O19" s="85">
        <v>115.8</v>
      </c>
      <c r="P19" s="83">
        <v>45.478702615999993</v>
      </c>
      <c r="Q19" s="84">
        <f t="shared" si="0"/>
        <v>3.5110679798089506E-3</v>
      </c>
      <c r="R19" s="84">
        <f>P19/'סכום נכסי הקרן'!$C$42</f>
        <v>1.5318343265434371E-4</v>
      </c>
    </row>
    <row r="20" spans="2:18">
      <c r="B20" s="76" t="s">
        <v>1619</v>
      </c>
      <c r="C20" s="86" t="s">
        <v>1522</v>
      </c>
      <c r="D20" s="73">
        <v>5212</v>
      </c>
      <c r="E20" s="73"/>
      <c r="F20" s="73" t="s">
        <v>626</v>
      </c>
      <c r="G20" s="93">
        <v>42643</v>
      </c>
      <c r="H20" s="73"/>
      <c r="I20" s="83">
        <v>8.3900000000201924</v>
      </c>
      <c r="J20" s="86" t="s">
        <v>27</v>
      </c>
      <c r="K20" s="86" t="s">
        <v>121</v>
      </c>
      <c r="L20" s="87">
        <v>1.7500000000016128E-2</v>
      </c>
      <c r="M20" s="87">
        <v>1.7500000000016128E-2</v>
      </c>
      <c r="N20" s="83">
        <v>154765.56692400001</v>
      </c>
      <c r="O20" s="85">
        <v>100.16</v>
      </c>
      <c r="P20" s="83">
        <v>155.01110424199999</v>
      </c>
      <c r="Q20" s="84">
        <f t="shared" si="0"/>
        <v>1.1967239461827518E-2</v>
      </c>
      <c r="R20" s="84">
        <f>P20/'סכום נכסי הקרן'!$C$42</f>
        <v>5.2211544484507828E-4</v>
      </c>
    </row>
    <row r="21" spans="2:18">
      <c r="B21" s="76" t="s">
        <v>1619</v>
      </c>
      <c r="C21" s="86" t="s">
        <v>1522</v>
      </c>
      <c r="D21" s="73">
        <v>5211</v>
      </c>
      <c r="E21" s="73"/>
      <c r="F21" s="73" t="s">
        <v>626</v>
      </c>
      <c r="G21" s="93">
        <v>42643</v>
      </c>
      <c r="H21" s="73"/>
      <c r="I21" s="83">
        <v>5.5799999999799459</v>
      </c>
      <c r="J21" s="86" t="s">
        <v>27</v>
      </c>
      <c r="K21" s="86" t="s">
        <v>121</v>
      </c>
      <c r="L21" s="87">
        <v>2.4099999999947538E-2</v>
      </c>
      <c r="M21" s="87">
        <v>2.4099999999947538E-2</v>
      </c>
      <c r="N21" s="83">
        <v>139104.46353199999</v>
      </c>
      <c r="O21" s="85">
        <v>108.26</v>
      </c>
      <c r="P21" s="83">
        <v>150.58956952100002</v>
      </c>
      <c r="Q21" s="84">
        <f t="shared" si="0"/>
        <v>1.1625886079089313E-2</v>
      </c>
      <c r="R21" s="84">
        <f>P21/'סכום נכסי הקרן'!$C$42</f>
        <v>5.0722263068804345E-4</v>
      </c>
    </row>
    <row r="22" spans="2:18">
      <c r="B22" s="76" t="s">
        <v>1619</v>
      </c>
      <c r="C22" s="86" t="s">
        <v>1522</v>
      </c>
      <c r="D22" s="73">
        <v>6027</v>
      </c>
      <c r="E22" s="73"/>
      <c r="F22" s="73" t="s">
        <v>626</v>
      </c>
      <c r="G22" s="93">
        <v>43100</v>
      </c>
      <c r="H22" s="73"/>
      <c r="I22" s="83">
        <v>9.9499999999985675</v>
      </c>
      <c r="J22" s="86" t="s">
        <v>27</v>
      </c>
      <c r="K22" s="86" t="s">
        <v>121</v>
      </c>
      <c r="L22" s="87">
        <v>1.7299999999979967E-2</v>
      </c>
      <c r="M22" s="87">
        <v>1.7299999999979967E-2</v>
      </c>
      <c r="N22" s="83">
        <v>239818.69177700003</v>
      </c>
      <c r="O22" s="85">
        <v>102</v>
      </c>
      <c r="P22" s="83">
        <v>244.61506561300001</v>
      </c>
      <c r="Q22" s="84">
        <f t="shared" si="0"/>
        <v>1.8884886218159438E-2</v>
      </c>
      <c r="R22" s="84">
        <f>P22/'סכום נכסי הקרן'!$C$42</f>
        <v>8.2392357904211824E-4</v>
      </c>
    </row>
    <row r="23" spans="2:18">
      <c r="B23" s="76" t="s">
        <v>1619</v>
      </c>
      <c r="C23" s="86" t="s">
        <v>1522</v>
      </c>
      <c r="D23" s="73">
        <v>5025</v>
      </c>
      <c r="E23" s="73"/>
      <c r="F23" s="73" t="s">
        <v>626</v>
      </c>
      <c r="G23" s="93">
        <v>42551</v>
      </c>
      <c r="H23" s="73"/>
      <c r="I23" s="83">
        <v>9.3300000000289245</v>
      </c>
      <c r="J23" s="86" t="s">
        <v>27</v>
      </c>
      <c r="K23" s="86" t="s">
        <v>121</v>
      </c>
      <c r="L23" s="87">
        <v>2.0100000000044294E-2</v>
      </c>
      <c r="M23" s="87">
        <v>2.0100000000044294E-2</v>
      </c>
      <c r="N23" s="83">
        <v>155512.039135</v>
      </c>
      <c r="O23" s="85">
        <v>98.71</v>
      </c>
      <c r="P23" s="83">
        <v>153.50593383200001</v>
      </c>
      <c r="Q23" s="84">
        <f t="shared" si="0"/>
        <v>1.1851036594843191E-2</v>
      </c>
      <c r="R23" s="84">
        <f>P23/'סכום נכסי הקרן'!$C$42</f>
        <v>5.1704566147679841E-4</v>
      </c>
    </row>
    <row r="24" spans="2:18">
      <c r="B24" s="76" t="s">
        <v>1619</v>
      </c>
      <c r="C24" s="86" t="s">
        <v>1522</v>
      </c>
      <c r="D24" s="73">
        <v>5024</v>
      </c>
      <c r="E24" s="73"/>
      <c r="F24" s="73" t="s">
        <v>626</v>
      </c>
      <c r="G24" s="93">
        <v>42551</v>
      </c>
      <c r="H24" s="73"/>
      <c r="I24" s="83">
        <v>6.7200000000079081</v>
      </c>
      <c r="J24" s="86" t="s">
        <v>27</v>
      </c>
      <c r="K24" s="86" t="s">
        <v>121</v>
      </c>
      <c r="L24" s="87">
        <v>2.5099999999999997E-2</v>
      </c>
      <c r="M24" s="87">
        <v>2.5099999999999997E-2</v>
      </c>
      <c r="N24" s="83">
        <v>112097.758175</v>
      </c>
      <c r="O24" s="85">
        <v>112.81</v>
      </c>
      <c r="P24" s="83">
        <v>126.457481</v>
      </c>
      <c r="Q24" s="84">
        <f t="shared" si="0"/>
        <v>9.7628293422379539E-3</v>
      </c>
      <c r="R24" s="84">
        <f>P24/'סכום נכסי הקרן'!$C$42</f>
        <v>4.2593983359556997E-4</v>
      </c>
    </row>
    <row r="25" spans="2:18">
      <c r="B25" s="76" t="s">
        <v>1619</v>
      </c>
      <c r="C25" s="86" t="s">
        <v>1522</v>
      </c>
      <c r="D25" s="73">
        <v>6026</v>
      </c>
      <c r="E25" s="73"/>
      <c r="F25" s="73" t="s">
        <v>626</v>
      </c>
      <c r="G25" s="93">
        <v>43100</v>
      </c>
      <c r="H25" s="73"/>
      <c r="I25" s="83">
        <v>7.5399999999911849</v>
      </c>
      <c r="J25" s="86" t="s">
        <v>27</v>
      </c>
      <c r="K25" s="86" t="s">
        <v>121</v>
      </c>
      <c r="L25" s="87">
        <v>2.3199999999986173E-2</v>
      </c>
      <c r="M25" s="87">
        <v>2.3199999999986173E-2</v>
      </c>
      <c r="N25" s="83">
        <v>311836.35660699999</v>
      </c>
      <c r="O25" s="85">
        <v>111.31</v>
      </c>
      <c r="P25" s="83">
        <v>347.10504853899999</v>
      </c>
      <c r="Q25" s="84">
        <f t="shared" si="0"/>
        <v>2.6797365611888779E-2</v>
      </c>
      <c r="R25" s="84">
        <f>P25/'סכום נכסי הקרן'!$C$42</f>
        <v>1.1691349965676123E-3</v>
      </c>
    </row>
    <row r="26" spans="2:18">
      <c r="B26" s="76" t="s">
        <v>1619</v>
      </c>
      <c r="C26" s="86" t="s">
        <v>1522</v>
      </c>
      <c r="D26" s="73">
        <v>5023</v>
      </c>
      <c r="E26" s="73"/>
      <c r="F26" s="73" t="s">
        <v>626</v>
      </c>
      <c r="G26" s="93">
        <v>42551</v>
      </c>
      <c r="H26" s="73"/>
      <c r="I26" s="83">
        <v>9.44</v>
      </c>
      <c r="J26" s="86" t="s">
        <v>27</v>
      </c>
      <c r="K26" s="86" t="s">
        <v>121</v>
      </c>
      <c r="L26" s="87">
        <v>1.2300000000000004E-2</v>
      </c>
      <c r="M26" s="87">
        <v>1.2300000000000004E-2</v>
      </c>
      <c r="N26" s="83">
        <v>77522.113742999994</v>
      </c>
      <c r="O26" s="85">
        <v>101.16</v>
      </c>
      <c r="P26" s="83">
        <v>78.421335099999993</v>
      </c>
      <c r="Q26" s="84">
        <f t="shared" si="0"/>
        <v>6.0543204349591236E-3</v>
      </c>
      <c r="R26" s="84">
        <f>P26/'סכום נכסי הקרן'!$C$42</f>
        <v>2.6414230426459646E-4</v>
      </c>
    </row>
    <row r="27" spans="2:18">
      <c r="B27" s="76" t="s">
        <v>1619</v>
      </c>
      <c r="C27" s="86" t="s">
        <v>1522</v>
      </c>
      <c r="D27" s="73">
        <v>5210</v>
      </c>
      <c r="E27" s="73"/>
      <c r="F27" s="73" t="s">
        <v>626</v>
      </c>
      <c r="G27" s="93">
        <v>42643</v>
      </c>
      <c r="H27" s="73"/>
      <c r="I27" s="83">
        <v>8.5799999999692425</v>
      </c>
      <c r="J27" s="86" t="s">
        <v>27</v>
      </c>
      <c r="K27" s="86" t="s">
        <v>121</v>
      </c>
      <c r="L27" s="87">
        <v>5.4000000000328473E-3</v>
      </c>
      <c r="M27" s="87">
        <v>5.4000000000328473E-3</v>
      </c>
      <c r="N27" s="83">
        <v>62677.852115000002</v>
      </c>
      <c r="O27" s="85">
        <v>106.86</v>
      </c>
      <c r="P27" s="83">
        <v>66.977524256999999</v>
      </c>
      <c r="Q27" s="84">
        <f t="shared" si="0"/>
        <v>5.170830020619294E-3</v>
      </c>
      <c r="R27" s="84">
        <f>P27/'סכום נכסי הקרן'!$C$42</f>
        <v>2.2559674058879783E-4</v>
      </c>
    </row>
    <row r="28" spans="2:18">
      <c r="B28" s="76" t="s">
        <v>1619</v>
      </c>
      <c r="C28" s="86" t="s">
        <v>1522</v>
      </c>
      <c r="D28" s="73">
        <v>6025</v>
      </c>
      <c r="E28" s="73"/>
      <c r="F28" s="73" t="s">
        <v>626</v>
      </c>
      <c r="G28" s="93">
        <v>43100</v>
      </c>
      <c r="H28" s="73"/>
      <c r="I28" s="83">
        <v>9.9599999999367874</v>
      </c>
      <c r="J28" s="86" t="s">
        <v>27</v>
      </c>
      <c r="K28" s="86" t="s">
        <v>121</v>
      </c>
      <c r="L28" s="87">
        <v>9.7999999999308605E-3</v>
      </c>
      <c r="M28" s="87">
        <v>9.7999999999308605E-3</v>
      </c>
      <c r="N28" s="83">
        <v>73666.269646000001</v>
      </c>
      <c r="O28" s="85">
        <v>109.95</v>
      </c>
      <c r="P28" s="83">
        <v>80.996053771999996</v>
      </c>
      <c r="Q28" s="84">
        <f t="shared" si="0"/>
        <v>6.2530950649789131E-3</v>
      </c>
      <c r="R28" s="84">
        <f>P28/'סכום נכסי הקרן'!$C$42</f>
        <v>2.7281458868806278E-4</v>
      </c>
    </row>
    <row r="29" spans="2:18">
      <c r="B29" s="76" t="s">
        <v>1619</v>
      </c>
      <c r="C29" s="86" t="s">
        <v>1522</v>
      </c>
      <c r="D29" s="73">
        <v>5022</v>
      </c>
      <c r="E29" s="73"/>
      <c r="F29" s="73" t="s">
        <v>626</v>
      </c>
      <c r="G29" s="93">
        <v>42551</v>
      </c>
      <c r="H29" s="73"/>
      <c r="I29" s="83">
        <v>7.9000000000229784</v>
      </c>
      <c r="J29" s="86" t="s">
        <v>27</v>
      </c>
      <c r="K29" s="86" t="s">
        <v>121</v>
      </c>
      <c r="L29" s="87">
        <v>1.7300000000045959E-2</v>
      </c>
      <c r="M29" s="87">
        <v>1.7300000000045959E-2</v>
      </c>
      <c r="N29" s="83">
        <v>56013.259020999998</v>
      </c>
      <c r="O29" s="85">
        <v>108.77</v>
      </c>
      <c r="P29" s="83">
        <v>60.925605763999997</v>
      </c>
      <c r="Q29" s="84">
        <f t="shared" si="0"/>
        <v>4.7036069906089698E-3</v>
      </c>
      <c r="R29" s="84">
        <f>P29/'סכום נכסי הקרן'!$C$42</f>
        <v>2.0521239372803463E-4</v>
      </c>
    </row>
    <row r="30" spans="2:18">
      <c r="B30" s="76" t="s">
        <v>1619</v>
      </c>
      <c r="C30" s="86" t="s">
        <v>1522</v>
      </c>
      <c r="D30" s="73">
        <v>6024</v>
      </c>
      <c r="E30" s="73"/>
      <c r="F30" s="73" t="s">
        <v>626</v>
      </c>
      <c r="G30" s="93">
        <v>43100</v>
      </c>
      <c r="H30" s="73"/>
      <c r="I30" s="83">
        <v>8.5599999999883121</v>
      </c>
      <c r="J30" s="86" t="s">
        <v>27</v>
      </c>
      <c r="K30" s="86" t="s">
        <v>121</v>
      </c>
      <c r="L30" s="87">
        <v>1.1800000000033837E-2</v>
      </c>
      <c r="M30" s="87">
        <v>1.1800000000033837E-2</v>
      </c>
      <c r="N30" s="83">
        <v>56796.663618999999</v>
      </c>
      <c r="O30" s="85">
        <v>114.48</v>
      </c>
      <c r="P30" s="83">
        <v>65.020826870999997</v>
      </c>
      <c r="Q30" s="84">
        <f t="shared" si="0"/>
        <v>5.0197681577476057E-3</v>
      </c>
      <c r="R30" s="84">
        <f>P30/'סכום נכסי הקרן'!$C$42</f>
        <v>2.1900610354305653E-4</v>
      </c>
    </row>
    <row r="31" spans="2:18">
      <c r="B31" s="76" t="s">
        <v>1619</v>
      </c>
      <c r="C31" s="86" t="s">
        <v>1522</v>
      </c>
      <c r="D31" s="73">
        <v>5209</v>
      </c>
      <c r="E31" s="73"/>
      <c r="F31" s="73" t="s">
        <v>626</v>
      </c>
      <c r="G31" s="93">
        <v>42643</v>
      </c>
      <c r="H31" s="73"/>
      <c r="I31" s="83">
        <v>6.790000000024329</v>
      </c>
      <c r="J31" s="86" t="s">
        <v>27</v>
      </c>
      <c r="K31" s="86" t="s">
        <v>121</v>
      </c>
      <c r="L31" s="87">
        <v>1.4499999999999999E-2</v>
      </c>
      <c r="M31" s="87">
        <v>1.4499999999999999E-2</v>
      </c>
      <c r="N31" s="83">
        <v>45268.82521000001</v>
      </c>
      <c r="O31" s="85">
        <v>108.96</v>
      </c>
      <c r="P31" s="83">
        <v>49.324926519999998</v>
      </c>
      <c r="Q31" s="84">
        <f t="shared" si="0"/>
        <v>3.8080059489180164E-3</v>
      </c>
      <c r="R31" s="84">
        <f>P31/'סכום נכסי הקרן'!$C$42</f>
        <v>1.6613845877605705E-4</v>
      </c>
    </row>
    <row r="32" spans="2:18"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83"/>
      <c r="O32" s="85"/>
      <c r="P32" s="73"/>
      <c r="Q32" s="84"/>
      <c r="R32" s="73"/>
    </row>
    <row r="33" spans="2:18">
      <c r="B33" s="89" t="s">
        <v>35</v>
      </c>
      <c r="C33" s="71"/>
      <c r="D33" s="71"/>
      <c r="E33" s="71"/>
      <c r="F33" s="71"/>
      <c r="G33" s="71"/>
      <c r="H33" s="71"/>
      <c r="I33" s="80">
        <v>6.0395791089927204</v>
      </c>
      <c r="J33" s="71"/>
      <c r="K33" s="71"/>
      <c r="L33" s="71"/>
      <c r="M33" s="91">
        <v>1.4861038543130414E-2</v>
      </c>
      <c r="N33" s="80"/>
      <c r="O33" s="82"/>
      <c r="P33" s="80">
        <f>SUM(P34:P150)</f>
        <v>5285.9747954020004</v>
      </c>
      <c r="Q33" s="81">
        <f t="shared" si="0"/>
        <v>0.4080902879512594</v>
      </c>
      <c r="R33" s="81">
        <f>P33/'סכום נכסי הקרן'!$C$42</f>
        <v>1.7804460494859179E-2</v>
      </c>
    </row>
    <row r="34" spans="2:18">
      <c r="B34" s="76" t="s">
        <v>1620</v>
      </c>
      <c r="C34" s="86" t="s">
        <v>1510</v>
      </c>
      <c r="D34" s="73" t="s">
        <v>1511</v>
      </c>
      <c r="E34" s="73"/>
      <c r="F34" s="73" t="s">
        <v>344</v>
      </c>
      <c r="G34" s="93">
        <v>42368</v>
      </c>
      <c r="H34" s="73" t="s">
        <v>293</v>
      </c>
      <c r="I34" s="83">
        <v>8.8000000001901579</v>
      </c>
      <c r="J34" s="86" t="s">
        <v>117</v>
      </c>
      <c r="K34" s="86" t="s">
        <v>121</v>
      </c>
      <c r="L34" s="87">
        <v>3.1699999999999999E-2</v>
      </c>
      <c r="M34" s="87">
        <v>4.7000000001267729E-3</v>
      </c>
      <c r="N34" s="83">
        <v>9933.8932089999998</v>
      </c>
      <c r="O34" s="85">
        <v>127.05</v>
      </c>
      <c r="P34" s="83">
        <v>12.621011471999999</v>
      </c>
      <c r="Q34" s="84">
        <f t="shared" si="0"/>
        <v>9.7437320554853875E-4</v>
      </c>
      <c r="R34" s="84">
        <f>P34/'סכום נכסי הקרן'!$C$42</f>
        <v>4.2510664325121733E-5</v>
      </c>
    </row>
    <row r="35" spans="2:18">
      <c r="B35" s="76" t="s">
        <v>1620</v>
      </c>
      <c r="C35" s="86" t="s">
        <v>1510</v>
      </c>
      <c r="D35" s="73" t="s">
        <v>1512</v>
      </c>
      <c r="E35" s="73"/>
      <c r="F35" s="73" t="s">
        <v>344</v>
      </c>
      <c r="G35" s="93">
        <v>42388</v>
      </c>
      <c r="H35" s="73" t="s">
        <v>293</v>
      </c>
      <c r="I35" s="83">
        <v>8.8000000000113054</v>
      </c>
      <c r="J35" s="86" t="s">
        <v>117</v>
      </c>
      <c r="K35" s="86" t="s">
        <v>121</v>
      </c>
      <c r="L35" s="87">
        <v>3.1899999999999998E-2</v>
      </c>
      <c r="M35" s="87">
        <v>4.8000000000678281E-3</v>
      </c>
      <c r="N35" s="83">
        <v>13907.45059</v>
      </c>
      <c r="O35" s="85">
        <v>127.21</v>
      </c>
      <c r="P35" s="83">
        <v>17.691667905999999</v>
      </c>
      <c r="Q35" s="84">
        <f t="shared" si="0"/>
        <v>1.3658403850842665E-3</v>
      </c>
      <c r="R35" s="84">
        <f>P35/'סכום נכסי הקרן'!$C$42</f>
        <v>5.9589879731272884E-5</v>
      </c>
    </row>
    <row r="36" spans="2:18">
      <c r="B36" s="76" t="s">
        <v>1620</v>
      </c>
      <c r="C36" s="86" t="s">
        <v>1510</v>
      </c>
      <c r="D36" s="73" t="s">
        <v>1513</v>
      </c>
      <c r="E36" s="73"/>
      <c r="F36" s="73" t="s">
        <v>344</v>
      </c>
      <c r="G36" s="93">
        <v>42509</v>
      </c>
      <c r="H36" s="73" t="s">
        <v>293</v>
      </c>
      <c r="I36" s="83">
        <v>8.8800000001509556</v>
      </c>
      <c r="J36" s="86" t="s">
        <v>117</v>
      </c>
      <c r="K36" s="86" t="s">
        <v>121</v>
      </c>
      <c r="L36" s="87">
        <v>2.7400000000000001E-2</v>
      </c>
      <c r="M36" s="87">
        <v>6.4000000004009738E-3</v>
      </c>
      <c r="N36" s="83">
        <v>13907.45059</v>
      </c>
      <c r="O36" s="85">
        <v>121.94</v>
      </c>
      <c r="P36" s="83">
        <v>16.958745163</v>
      </c>
      <c r="Q36" s="84">
        <f t="shared" si="0"/>
        <v>1.309256942140674E-3</v>
      </c>
      <c r="R36" s="84">
        <f>P36/'סכום נכסי הקרן'!$C$42</f>
        <v>5.7121216045082355E-5</v>
      </c>
    </row>
    <row r="37" spans="2:18">
      <c r="B37" s="76" t="s">
        <v>1620</v>
      </c>
      <c r="C37" s="86" t="s">
        <v>1510</v>
      </c>
      <c r="D37" s="73" t="s">
        <v>1514</v>
      </c>
      <c r="E37" s="73"/>
      <c r="F37" s="73" t="s">
        <v>344</v>
      </c>
      <c r="G37" s="93">
        <v>42723</v>
      </c>
      <c r="H37" s="73" t="s">
        <v>293</v>
      </c>
      <c r="I37" s="83">
        <v>8.7299999997944422</v>
      </c>
      <c r="J37" s="86" t="s">
        <v>117</v>
      </c>
      <c r="K37" s="86" t="s">
        <v>121</v>
      </c>
      <c r="L37" s="87">
        <v>3.15E-2</v>
      </c>
      <c r="M37" s="87">
        <v>9.0999999979444277E-3</v>
      </c>
      <c r="N37" s="83">
        <v>1986.7786050000002</v>
      </c>
      <c r="O37" s="85">
        <v>122.43</v>
      </c>
      <c r="P37" s="83">
        <v>2.4324130500000001</v>
      </c>
      <c r="Q37" s="84">
        <f t="shared" si="0"/>
        <v>1.8778828511523582E-4</v>
      </c>
      <c r="R37" s="84">
        <f>P37/'סכום נכסי הקרן'!$C$42</f>
        <v>8.1929641612321294E-6</v>
      </c>
    </row>
    <row r="38" spans="2:18">
      <c r="B38" s="76" t="s">
        <v>1620</v>
      </c>
      <c r="C38" s="86" t="s">
        <v>1510</v>
      </c>
      <c r="D38" s="73" t="s">
        <v>1515</v>
      </c>
      <c r="E38" s="73"/>
      <c r="F38" s="73" t="s">
        <v>344</v>
      </c>
      <c r="G38" s="93">
        <v>42918</v>
      </c>
      <c r="H38" s="73" t="s">
        <v>293</v>
      </c>
      <c r="I38" s="83">
        <v>8.6899999999076627</v>
      </c>
      <c r="J38" s="86" t="s">
        <v>117</v>
      </c>
      <c r="K38" s="86" t="s">
        <v>121</v>
      </c>
      <c r="L38" s="87">
        <v>3.1899999999999998E-2</v>
      </c>
      <c r="M38" s="87">
        <v>1.1100000000083945E-2</v>
      </c>
      <c r="N38" s="83">
        <v>9933.8932089999998</v>
      </c>
      <c r="O38" s="85">
        <v>119.92</v>
      </c>
      <c r="P38" s="83">
        <v>11.912725290000001</v>
      </c>
      <c r="Q38" s="84">
        <f t="shared" si="0"/>
        <v>9.1969176586106558E-4</v>
      </c>
      <c r="R38" s="84">
        <f>P38/'סכום נכסי הקרן'!$C$42</f>
        <v>4.0124982623150135E-5</v>
      </c>
    </row>
    <row r="39" spans="2:18">
      <c r="B39" s="76" t="s">
        <v>1620</v>
      </c>
      <c r="C39" s="86" t="s">
        <v>1510</v>
      </c>
      <c r="D39" s="73" t="s">
        <v>1516</v>
      </c>
      <c r="E39" s="73"/>
      <c r="F39" s="73" t="s">
        <v>344</v>
      </c>
      <c r="G39" s="93">
        <v>43915</v>
      </c>
      <c r="H39" s="73" t="s">
        <v>293</v>
      </c>
      <c r="I39" s="83">
        <v>8.7599999998253608</v>
      </c>
      <c r="J39" s="86" t="s">
        <v>117</v>
      </c>
      <c r="K39" s="86" t="s">
        <v>121</v>
      </c>
      <c r="L39" s="87">
        <v>2.6600000000000002E-2</v>
      </c>
      <c r="M39" s="87">
        <v>1.379999999976886E-2</v>
      </c>
      <c r="N39" s="83">
        <v>20913.459480000001</v>
      </c>
      <c r="O39" s="85">
        <v>111.71</v>
      </c>
      <c r="P39" s="83">
        <v>23.362426483</v>
      </c>
      <c r="Q39" s="84">
        <f t="shared" si="0"/>
        <v>1.803636929744864E-3</v>
      </c>
      <c r="R39" s="84">
        <f>P39/'סכום נכסי הקרן'!$C$42</f>
        <v>7.8690386443469937E-5</v>
      </c>
    </row>
    <row r="40" spans="2:18">
      <c r="B40" s="76" t="s">
        <v>1620</v>
      </c>
      <c r="C40" s="86" t="s">
        <v>1510</v>
      </c>
      <c r="D40" s="73" t="s">
        <v>1517</v>
      </c>
      <c r="E40" s="73"/>
      <c r="F40" s="73" t="s">
        <v>344</v>
      </c>
      <c r="G40" s="93">
        <v>44168</v>
      </c>
      <c r="H40" s="73" t="s">
        <v>293</v>
      </c>
      <c r="I40" s="83">
        <v>8.9300000000184685</v>
      </c>
      <c r="J40" s="86" t="s">
        <v>117</v>
      </c>
      <c r="K40" s="86" t="s">
        <v>121</v>
      </c>
      <c r="L40" s="87">
        <v>1.89E-2</v>
      </c>
      <c r="M40" s="87">
        <v>1.6500000000000001E-2</v>
      </c>
      <c r="N40" s="83">
        <v>21181.009037</v>
      </c>
      <c r="O40" s="85">
        <v>102.26</v>
      </c>
      <c r="P40" s="83">
        <v>21.659699320000001</v>
      </c>
      <c r="Q40" s="84">
        <f t="shared" si="0"/>
        <v>1.6721821943088324E-3</v>
      </c>
      <c r="R40" s="84">
        <f>P40/'סכום נכסי הקרן'!$C$42</f>
        <v>7.2955183442969902E-5</v>
      </c>
    </row>
    <row r="41" spans="2:18">
      <c r="B41" s="76" t="s">
        <v>1621</v>
      </c>
      <c r="C41" s="86" t="s">
        <v>1510</v>
      </c>
      <c r="D41" s="73" t="s">
        <v>1518</v>
      </c>
      <c r="E41" s="73"/>
      <c r="F41" s="73" t="s">
        <v>371</v>
      </c>
      <c r="G41" s="93">
        <v>43093</v>
      </c>
      <c r="H41" s="73" t="s">
        <v>119</v>
      </c>
      <c r="I41" s="83">
        <v>3.2300000000095968</v>
      </c>
      <c r="J41" s="86" t="s">
        <v>643</v>
      </c>
      <c r="K41" s="86" t="s">
        <v>121</v>
      </c>
      <c r="L41" s="87">
        <v>2.6089999999999999E-2</v>
      </c>
      <c r="M41" s="87">
        <v>1.9099999999785913E-2</v>
      </c>
      <c r="N41" s="83">
        <v>26251.674208</v>
      </c>
      <c r="O41" s="85">
        <v>103.2</v>
      </c>
      <c r="P41" s="83">
        <v>27.091727138000003</v>
      </c>
      <c r="Q41" s="84">
        <f t="shared" si="0"/>
        <v>2.0915481357308605E-3</v>
      </c>
      <c r="R41" s="84">
        <f>P41/'סכום נכסי הקרן'!$C$42</f>
        <v>9.1251586365035287E-5</v>
      </c>
    </row>
    <row r="42" spans="2:18">
      <c r="B42" s="76" t="s">
        <v>1621</v>
      </c>
      <c r="C42" s="86" t="s">
        <v>1510</v>
      </c>
      <c r="D42" s="73" t="s">
        <v>1519</v>
      </c>
      <c r="E42" s="73"/>
      <c r="F42" s="73" t="s">
        <v>371</v>
      </c>
      <c r="G42" s="93">
        <v>43363</v>
      </c>
      <c r="H42" s="73" t="s">
        <v>119</v>
      </c>
      <c r="I42" s="83">
        <v>3.2299999999679923</v>
      </c>
      <c r="J42" s="86" t="s">
        <v>643</v>
      </c>
      <c r="K42" s="86" t="s">
        <v>121</v>
      </c>
      <c r="L42" s="87">
        <v>2.6849999999999999E-2</v>
      </c>
      <c r="M42" s="87">
        <v>1.7999999999841282E-2</v>
      </c>
      <c r="N42" s="83">
        <v>36752.343889000003</v>
      </c>
      <c r="O42" s="85">
        <v>102.86</v>
      </c>
      <c r="P42" s="83">
        <v>37.803461827</v>
      </c>
      <c r="Q42" s="84">
        <f t="shared" si="0"/>
        <v>2.918520465885352E-3</v>
      </c>
      <c r="R42" s="84">
        <f>P42/'סכום נכסי הקרן'!$C$42</f>
        <v>1.273313378741813E-4</v>
      </c>
    </row>
    <row r="43" spans="2:18">
      <c r="B43" s="76" t="s">
        <v>1621</v>
      </c>
      <c r="C43" s="86" t="s">
        <v>1510</v>
      </c>
      <c r="D43" s="73" t="s">
        <v>1520</v>
      </c>
      <c r="E43" s="73"/>
      <c r="F43" s="73" t="s">
        <v>371</v>
      </c>
      <c r="G43" s="93">
        <v>41339</v>
      </c>
      <c r="H43" s="73" t="s">
        <v>119</v>
      </c>
      <c r="I43" s="83">
        <v>1.4999999999664901</v>
      </c>
      <c r="J43" s="86" t="s">
        <v>643</v>
      </c>
      <c r="K43" s="86" t="s">
        <v>121</v>
      </c>
      <c r="L43" s="87">
        <v>4.7500000000000001E-2</v>
      </c>
      <c r="M43" s="87">
        <v>3.8999999998324516E-3</v>
      </c>
      <c r="N43" s="83">
        <v>13747.028576999997</v>
      </c>
      <c r="O43" s="85">
        <v>108.54</v>
      </c>
      <c r="P43" s="83">
        <v>14.921024675</v>
      </c>
      <c r="Q43" s="84">
        <f t="shared" si="0"/>
        <v>1.1519398960141119E-3</v>
      </c>
      <c r="R43" s="84">
        <f>P43/'סכום נכסי הקרן'!$C$42</f>
        <v>5.02576733055824E-5</v>
      </c>
    </row>
    <row r="44" spans="2:18">
      <c r="B44" s="76" t="s">
        <v>1621</v>
      </c>
      <c r="C44" s="86" t="s">
        <v>1510</v>
      </c>
      <c r="D44" s="73" t="s">
        <v>1521</v>
      </c>
      <c r="E44" s="73"/>
      <c r="F44" s="73" t="s">
        <v>371</v>
      </c>
      <c r="G44" s="93">
        <v>41339</v>
      </c>
      <c r="H44" s="73" t="s">
        <v>119</v>
      </c>
      <c r="I44" s="83">
        <v>1.500000000019736</v>
      </c>
      <c r="J44" s="86" t="s">
        <v>643</v>
      </c>
      <c r="K44" s="86" t="s">
        <v>121</v>
      </c>
      <c r="L44" s="87">
        <v>4.4999999999999998E-2</v>
      </c>
      <c r="M44" s="87">
        <v>2.7000000000276304E-3</v>
      </c>
      <c r="N44" s="83">
        <v>23382.020987</v>
      </c>
      <c r="O44" s="85">
        <v>108.35</v>
      </c>
      <c r="P44" s="83">
        <v>25.334417859000002</v>
      </c>
      <c r="Q44" s="84">
        <f t="shared" si="0"/>
        <v>1.9558795263552851E-3</v>
      </c>
      <c r="R44" s="84">
        <f>P44/'סכום נכסי הקרן'!$C$42</f>
        <v>8.5332537401271638E-5</v>
      </c>
    </row>
    <row r="45" spans="2:18">
      <c r="B45" s="76" t="s">
        <v>1622</v>
      </c>
      <c r="C45" s="86" t="s">
        <v>1522</v>
      </c>
      <c r="D45" s="73">
        <v>6686</v>
      </c>
      <c r="E45" s="73"/>
      <c r="F45" s="73" t="s">
        <v>1143</v>
      </c>
      <c r="G45" s="93">
        <v>43471</v>
      </c>
      <c r="H45" s="73" t="s">
        <v>1509</v>
      </c>
      <c r="I45" s="83">
        <v>1.9999999998242878E-2</v>
      </c>
      <c r="J45" s="86" t="s">
        <v>117</v>
      </c>
      <c r="K45" s="86" t="s">
        <v>121</v>
      </c>
      <c r="L45" s="87">
        <v>2.2970000000000001E-2</v>
      </c>
      <c r="M45" s="87">
        <v>1.0800000000022195E-2</v>
      </c>
      <c r="N45" s="83">
        <v>213825.17676500001</v>
      </c>
      <c r="O45" s="85">
        <v>101.14</v>
      </c>
      <c r="P45" s="83">
        <v>216.26279226899999</v>
      </c>
      <c r="Q45" s="84">
        <f t="shared" si="0"/>
        <v>1.6696020807168414E-2</v>
      </c>
      <c r="R45" s="84">
        <f>P45/'סכום נכסי הקרן'!$C$42</f>
        <v>7.2842616366817538E-4</v>
      </c>
    </row>
    <row r="46" spans="2:18">
      <c r="B46" s="76" t="s">
        <v>1623</v>
      </c>
      <c r="C46" s="86" t="s">
        <v>1510</v>
      </c>
      <c r="D46" s="73" t="s">
        <v>1523</v>
      </c>
      <c r="E46" s="73"/>
      <c r="F46" s="73" t="s">
        <v>1143</v>
      </c>
      <c r="G46" s="93">
        <v>40742</v>
      </c>
      <c r="H46" s="73" t="s">
        <v>1509</v>
      </c>
      <c r="I46" s="83">
        <v>4.4800000000124385</v>
      </c>
      <c r="J46" s="86" t="s">
        <v>343</v>
      </c>
      <c r="K46" s="86" t="s">
        <v>121</v>
      </c>
      <c r="L46" s="87">
        <v>4.4999999999999998E-2</v>
      </c>
      <c r="M46" s="87">
        <v>-3.400000000044917E-3</v>
      </c>
      <c r="N46" s="83">
        <v>90295.248166999998</v>
      </c>
      <c r="O46" s="85">
        <v>128.21</v>
      </c>
      <c r="P46" s="83">
        <v>115.767533372</v>
      </c>
      <c r="Q46" s="84">
        <f t="shared" si="0"/>
        <v>8.9375390269135057E-3</v>
      </c>
      <c r="R46" s="84">
        <f>P46/'סכום נכסי הקרן'!$C$42</f>
        <v>3.8993346625526467E-4</v>
      </c>
    </row>
    <row r="47" spans="2:18">
      <c r="B47" s="76" t="s">
        <v>1624</v>
      </c>
      <c r="C47" s="86" t="s">
        <v>1510</v>
      </c>
      <c r="D47" s="73" t="s">
        <v>1524</v>
      </c>
      <c r="E47" s="73"/>
      <c r="F47" s="73" t="s">
        <v>465</v>
      </c>
      <c r="G47" s="93">
        <v>43431</v>
      </c>
      <c r="H47" s="73" t="s">
        <v>293</v>
      </c>
      <c r="I47" s="83">
        <v>9.33</v>
      </c>
      <c r="J47" s="86" t="s">
        <v>412</v>
      </c>
      <c r="K47" s="86" t="s">
        <v>121</v>
      </c>
      <c r="L47" s="87">
        <v>3.9599999999999996E-2</v>
      </c>
      <c r="M47" s="87">
        <v>1.9000000000000003E-2</v>
      </c>
      <c r="N47" s="83">
        <v>11855.07</v>
      </c>
      <c r="O47" s="85">
        <v>120.43</v>
      </c>
      <c r="P47" s="83">
        <v>14.277059999999999</v>
      </c>
      <c r="Q47" s="84">
        <f t="shared" si="0"/>
        <v>1.1022242352660165E-3</v>
      </c>
      <c r="R47" s="84">
        <f>P47/'סכום נכסי הקרן'!$C$42</f>
        <v>4.8088642226188013E-5</v>
      </c>
    </row>
    <row r="48" spans="2:18">
      <c r="B48" s="76" t="s">
        <v>1624</v>
      </c>
      <c r="C48" s="86" t="s">
        <v>1510</v>
      </c>
      <c r="D48" s="73" t="s">
        <v>1525</v>
      </c>
      <c r="E48" s="73"/>
      <c r="F48" s="73" t="s">
        <v>465</v>
      </c>
      <c r="G48" s="93">
        <v>43276</v>
      </c>
      <c r="H48" s="73" t="s">
        <v>293</v>
      </c>
      <c r="I48" s="83">
        <v>9.4</v>
      </c>
      <c r="J48" s="86" t="s">
        <v>412</v>
      </c>
      <c r="K48" s="86" t="s">
        <v>121</v>
      </c>
      <c r="L48" s="87">
        <v>3.56E-2</v>
      </c>
      <c r="M48" s="87">
        <v>1.9900000000000001E-2</v>
      </c>
      <c r="N48" s="83">
        <v>11811.55</v>
      </c>
      <c r="O48" s="85">
        <v>115.48</v>
      </c>
      <c r="P48" s="83">
        <v>13.63998</v>
      </c>
      <c r="Q48" s="84">
        <f t="shared" si="0"/>
        <v>1.0530400884036181E-3</v>
      </c>
      <c r="R48" s="84">
        <f>P48/'סכום נכסי הקרן'!$C$42</f>
        <v>4.5942800421960823E-5</v>
      </c>
    </row>
    <row r="49" spans="2:18">
      <c r="B49" s="76" t="s">
        <v>1624</v>
      </c>
      <c r="C49" s="86" t="s">
        <v>1510</v>
      </c>
      <c r="D49" s="73" t="s">
        <v>1526</v>
      </c>
      <c r="E49" s="73"/>
      <c r="F49" s="73" t="s">
        <v>465</v>
      </c>
      <c r="G49" s="93">
        <v>43222</v>
      </c>
      <c r="H49" s="73" t="s">
        <v>293</v>
      </c>
      <c r="I49" s="83">
        <v>9.41</v>
      </c>
      <c r="J49" s="86" t="s">
        <v>412</v>
      </c>
      <c r="K49" s="86" t="s">
        <v>121</v>
      </c>
      <c r="L49" s="87">
        <v>3.5200000000000002E-2</v>
      </c>
      <c r="M49" s="87">
        <v>0.02</v>
      </c>
      <c r="N49" s="83">
        <v>56443.519999999997</v>
      </c>
      <c r="O49" s="85">
        <v>116.03</v>
      </c>
      <c r="P49" s="83">
        <v>65.491420000000005</v>
      </c>
      <c r="Q49" s="84">
        <f t="shared" si="0"/>
        <v>5.0560991076584044E-3</v>
      </c>
      <c r="R49" s="84">
        <f>P49/'סכום נכסי הקרן'!$C$42</f>
        <v>2.2059117670339794E-4</v>
      </c>
    </row>
    <row r="50" spans="2:18">
      <c r="B50" s="76" t="s">
        <v>1624</v>
      </c>
      <c r="C50" s="86" t="s">
        <v>1510</v>
      </c>
      <c r="D50" s="73" t="s">
        <v>1527</v>
      </c>
      <c r="E50" s="73"/>
      <c r="F50" s="73" t="s">
        <v>465</v>
      </c>
      <c r="G50" s="93">
        <v>43922</v>
      </c>
      <c r="H50" s="73" t="s">
        <v>293</v>
      </c>
      <c r="I50" s="83">
        <v>9.6</v>
      </c>
      <c r="J50" s="86" t="s">
        <v>412</v>
      </c>
      <c r="K50" s="86" t="s">
        <v>121</v>
      </c>
      <c r="L50" s="87">
        <v>3.0699999999999998E-2</v>
      </c>
      <c r="M50" s="87">
        <v>1.7000000000000001E-2</v>
      </c>
      <c r="N50" s="83">
        <v>13580.27</v>
      </c>
      <c r="O50" s="85">
        <v>113.72</v>
      </c>
      <c r="P50" s="83">
        <v>15.443479999999999</v>
      </c>
      <c r="Q50" s="84">
        <f t="shared" si="0"/>
        <v>1.1922747353338866E-3</v>
      </c>
      <c r="R50" s="84">
        <f>P50/'סכום נכסי הקרן'!$C$42</f>
        <v>5.2017431071053148E-5</v>
      </c>
    </row>
    <row r="51" spans="2:18">
      <c r="B51" s="76" t="s">
        <v>1624</v>
      </c>
      <c r="C51" s="86" t="s">
        <v>1510</v>
      </c>
      <c r="D51" s="73" t="s">
        <v>1528</v>
      </c>
      <c r="E51" s="73"/>
      <c r="F51" s="73" t="s">
        <v>465</v>
      </c>
      <c r="G51" s="93">
        <v>43978</v>
      </c>
      <c r="H51" s="73" t="s">
        <v>293</v>
      </c>
      <c r="I51" s="83">
        <v>9.6</v>
      </c>
      <c r="J51" s="86" t="s">
        <v>412</v>
      </c>
      <c r="K51" s="86" t="s">
        <v>121</v>
      </c>
      <c r="L51" s="87">
        <v>2.6000000000000002E-2</v>
      </c>
      <c r="M51" s="87">
        <v>2.1700000000000004E-2</v>
      </c>
      <c r="N51" s="83">
        <v>5696.85</v>
      </c>
      <c r="O51" s="85">
        <v>104.36</v>
      </c>
      <c r="P51" s="83">
        <v>5.9452299999999996</v>
      </c>
      <c r="Q51" s="84">
        <f t="shared" si="0"/>
        <v>4.5898641528652109E-4</v>
      </c>
      <c r="R51" s="84">
        <f>P51/'סכום נכסי הקרן'!$C$42</f>
        <v>2.0024993830830701E-5</v>
      </c>
    </row>
    <row r="52" spans="2:18">
      <c r="B52" s="76" t="s">
        <v>1624</v>
      </c>
      <c r="C52" s="86" t="s">
        <v>1510</v>
      </c>
      <c r="D52" s="73" t="s">
        <v>1529</v>
      </c>
      <c r="E52" s="73"/>
      <c r="F52" s="73" t="s">
        <v>465</v>
      </c>
      <c r="G52" s="93">
        <v>44010</v>
      </c>
      <c r="H52" s="73" t="s">
        <v>293</v>
      </c>
      <c r="I52" s="83">
        <v>9.7099999999999991</v>
      </c>
      <c r="J52" s="86" t="s">
        <v>412</v>
      </c>
      <c r="K52" s="86" t="s">
        <v>121</v>
      </c>
      <c r="L52" s="87">
        <v>2.5000000000000001E-2</v>
      </c>
      <c r="M52" s="87">
        <v>1.9199999999999998E-2</v>
      </c>
      <c r="N52" s="83">
        <v>8932.6200000000008</v>
      </c>
      <c r="O52" s="85">
        <v>105.92</v>
      </c>
      <c r="P52" s="83">
        <v>9.46143</v>
      </c>
      <c r="Q52" s="84">
        <f t="shared" si="0"/>
        <v>7.304457252594684E-4</v>
      </c>
      <c r="R52" s="84">
        <f>P52/'סכום נכסי הקרן'!$C$42</f>
        <v>3.1868418443161415E-5</v>
      </c>
    </row>
    <row r="53" spans="2:18">
      <c r="B53" s="76" t="s">
        <v>1624</v>
      </c>
      <c r="C53" s="86" t="s">
        <v>1510</v>
      </c>
      <c r="D53" s="73" t="s">
        <v>1530</v>
      </c>
      <c r="E53" s="73"/>
      <c r="F53" s="73" t="s">
        <v>465</v>
      </c>
      <c r="G53" s="93">
        <v>44133</v>
      </c>
      <c r="H53" s="73" t="s">
        <v>293</v>
      </c>
      <c r="I53" s="83">
        <v>9.5900000000000016</v>
      </c>
      <c r="J53" s="86" t="s">
        <v>412</v>
      </c>
      <c r="K53" s="86" t="s">
        <v>121</v>
      </c>
      <c r="L53" s="87">
        <v>2.6800000000000001E-2</v>
      </c>
      <c r="M53" s="87">
        <v>2.1500000000000005E-2</v>
      </c>
      <c r="N53" s="83">
        <v>11615.86</v>
      </c>
      <c r="O53" s="85">
        <v>105.39</v>
      </c>
      <c r="P53" s="83">
        <v>12.241959999999999</v>
      </c>
      <c r="Q53" s="84">
        <f t="shared" si="0"/>
        <v>9.4510949727445021E-4</v>
      </c>
      <c r="R53" s="84">
        <f>P53/'סכום נכסי הקרן'!$C$42</f>
        <v>4.1233925933441801E-5</v>
      </c>
    </row>
    <row r="54" spans="2:18">
      <c r="B54" s="76" t="s">
        <v>1624</v>
      </c>
      <c r="C54" s="86" t="s">
        <v>1510</v>
      </c>
      <c r="D54" s="73" t="s">
        <v>1531</v>
      </c>
      <c r="E54" s="73"/>
      <c r="F54" s="73" t="s">
        <v>465</v>
      </c>
      <c r="G54" s="93">
        <v>43500</v>
      </c>
      <c r="H54" s="73" t="s">
        <v>293</v>
      </c>
      <c r="I54" s="83">
        <v>9.43</v>
      </c>
      <c r="J54" s="86" t="s">
        <v>412</v>
      </c>
      <c r="K54" s="86" t="s">
        <v>121</v>
      </c>
      <c r="L54" s="87">
        <v>3.7499999999999999E-2</v>
      </c>
      <c r="M54" s="87">
        <v>1.7399999999999999E-2</v>
      </c>
      <c r="N54" s="83">
        <v>22251.98</v>
      </c>
      <c r="O54" s="85">
        <v>120.06</v>
      </c>
      <c r="P54" s="83">
        <v>26.715720000000001</v>
      </c>
      <c r="Q54" s="84">
        <f t="shared" si="0"/>
        <v>2.0625194575480542E-3</v>
      </c>
      <c r="R54" s="84">
        <f>P54/'סכום נכסי הקרן'!$C$42</f>
        <v>8.9985102037465391E-5</v>
      </c>
    </row>
    <row r="55" spans="2:18">
      <c r="B55" s="76" t="s">
        <v>1624</v>
      </c>
      <c r="C55" s="86" t="s">
        <v>1510</v>
      </c>
      <c r="D55" s="73" t="s">
        <v>1532</v>
      </c>
      <c r="E55" s="73"/>
      <c r="F55" s="73" t="s">
        <v>465</v>
      </c>
      <c r="G55" s="93">
        <v>43556</v>
      </c>
      <c r="H55" s="73" t="s">
        <v>293</v>
      </c>
      <c r="I55" s="83">
        <v>9.52</v>
      </c>
      <c r="J55" s="86" t="s">
        <v>412</v>
      </c>
      <c r="K55" s="86" t="s">
        <v>121</v>
      </c>
      <c r="L55" s="87">
        <v>3.3500000000000002E-2</v>
      </c>
      <c r="M55" s="87">
        <v>1.7600000000000001E-2</v>
      </c>
      <c r="N55" s="83">
        <v>22439.49</v>
      </c>
      <c r="O55" s="85">
        <v>115.91</v>
      </c>
      <c r="P55" s="83">
        <v>26.009610000000002</v>
      </c>
      <c r="Q55" s="84">
        <f t="shared" si="0"/>
        <v>2.0080060244768417E-3</v>
      </c>
      <c r="R55" s="84">
        <f>P55/'סכום נכסי הקרן'!$C$42</f>
        <v>8.760675025058956E-5</v>
      </c>
    </row>
    <row r="56" spans="2:18">
      <c r="B56" s="76" t="s">
        <v>1624</v>
      </c>
      <c r="C56" s="86" t="s">
        <v>1510</v>
      </c>
      <c r="D56" s="73" t="s">
        <v>1533</v>
      </c>
      <c r="E56" s="73"/>
      <c r="F56" s="73" t="s">
        <v>465</v>
      </c>
      <c r="G56" s="93">
        <v>43647</v>
      </c>
      <c r="H56" s="73" t="s">
        <v>293</v>
      </c>
      <c r="I56" s="83">
        <v>9.49</v>
      </c>
      <c r="J56" s="86" t="s">
        <v>412</v>
      </c>
      <c r="K56" s="86" t="s">
        <v>121</v>
      </c>
      <c r="L56" s="87">
        <v>3.2000000000000001E-2</v>
      </c>
      <c r="M56" s="87">
        <v>0.02</v>
      </c>
      <c r="N56" s="83">
        <v>20830.650000000001</v>
      </c>
      <c r="O56" s="85">
        <v>111.83</v>
      </c>
      <c r="P56" s="83">
        <v>23.294919999999998</v>
      </c>
      <c r="Q56" s="84">
        <f t="shared" si="0"/>
        <v>1.7984252628050193E-3</v>
      </c>
      <c r="R56" s="84">
        <f>P56/'סכום נכסי הקרן'!$C$42</f>
        <v>7.8463008040007649E-5</v>
      </c>
    </row>
    <row r="57" spans="2:18">
      <c r="B57" s="76" t="s">
        <v>1624</v>
      </c>
      <c r="C57" s="86" t="s">
        <v>1510</v>
      </c>
      <c r="D57" s="73" t="s">
        <v>1534</v>
      </c>
      <c r="E57" s="73"/>
      <c r="F57" s="73" t="s">
        <v>465</v>
      </c>
      <c r="G57" s="93">
        <v>43703</v>
      </c>
      <c r="H57" s="73" t="s">
        <v>293</v>
      </c>
      <c r="I57" s="83">
        <v>9.64</v>
      </c>
      <c r="J57" s="86" t="s">
        <v>412</v>
      </c>
      <c r="K57" s="86" t="s">
        <v>121</v>
      </c>
      <c r="L57" s="87">
        <v>2.6800000000000001E-2</v>
      </c>
      <c r="M57" s="87">
        <v>1.9699999999999999E-2</v>
      </c>
      <c r="N57" s="83">
        <v>1479.21</v>
      </c>
      <c r="O57" s="85">
        <v>107.13</v>
      </c>
      <c r="P57" s="83">
        <v>1.5846800000000001</v>
      </c>
      <c r="Q57" s="84">
        <f t="shared" si="0"/>
        <v>1.2234120338090274E-4</v>
      </c>
      <c r="R57" s="84">
        <f>P57/'סכום נכסי הקרן'!$C$42</f>
        <v>5.3375911821478394E-6</v>
      </c>
    </row>
    <row r="58" spans="2:18">
      <c r="B58" s="76" t="s">
        <v>1624</v>
      </c>
      <c r="C58" s="86" t="s">
        <v>1510</v>
      </c>
      <c r="D58" s="73" t="s">
        <v>1535</v>
      </c>
      <c r="E58" s="73"/>
      <c r="F58" s="73" t="s">
        <v>465</v>
      </c>
      <c r="G58" s="93">
        <v>43740</v>
      </c>
      <c r="H58" s="73" t="s">
        <v>293</v>
      </c>
      <c r="I58" s="83">
        <v>9.5399999999999991</v>
      </c>
      <c r="J58" s="86" t="s">
        <v>412</v>
      </c>
      <c r="K58" s="86" t="s">
        <v>121</v>
      </c>
      <c r="L58" s="87">
        <v>2.7300000000000001E-2</v>
      </c>
      <c r="M58" s="87">
        <v>2.29E-2</v>
      </c>
      <c r="N58" s="83">
        <v>21859.83</v>
      </c>
      <c r="O58" s="85">
        <v>104.44</v>
      </c>
      <c r="P58" s="83">
        <v>22.830410000000001</v>
      </c>
      <c r="Q58" s="84">
        <f t="shared" si="0"/>
        <v>1.7625639454523282E-3</v>
      </c>
      <c r="R58" s="84">
        <f>P58/'סכום נכסי הקרן'!$C$42</f>
        <v>7.6898424351174894E-5</v>
      </c>
    </row>
    <row r="59" spans="2:18">
      <c r="B59" s="76" t="s">
        <v>1624</v>
      </c>
      <c r="C59" s="86" t="s">
        <v>1510</v>
      </c>
      <c r="D59" s="73" t="s">
        <v>1536</v>
      </c>
      <c r="E59" s="73"/>
      <c r="F59" s="73" t="s">
        <v>465</v>
      </c>
      <c r="G59" s="93">
        <v>43831</v>
      </c>
      <c r="H59" s="73" t="s">
        <v>293</v>
      </c>
      <c r="I59" s="83">
        <v>9.509999999999998</v>
      </c>
      <c r="J59" s="86" t="s">
        <v>412</v>
      </c>
      <c r="K59" s="86" t="s">
        <v>121</v>
      </c>
      <c r="L59" s="87">
        <v>2.6800000000000001E-2</v>
      </c>
      <c r="M59" s="87">
        <v>2.4299999999999999E-2</v>
      </c>
      <c r="N59" s="83">
        <v>22688.27</v>
      </c>
      <c r="O59" s="85">
        <v>102.58</v>
      </c>
      <c r="P59" s="83">
        <v>23.273630000000001</v>
      </c>
      <c r="Q59" s="84">
        <f t="shared" si="0"/>
        <v>1.7967816223097906E-3</v>
      </c>
      <c r="R59" s="84">
        <f>P59/'סכום נכסי הקרן'!$C$42</f>
        <v>7.8391298094613056E-5</v>
      </c>
    </row>
    <row r="60" spans="2:18">
      <c r="B60" s="76" t="s">
        <v>1625</v>
      </c>
      <c r="C60" s="86" t="s">
        <v>1510</v>
      </c>
      <c r="D60" s="73">
        <v>7936</v>
      </c>
      <c r="E60" s="73"/>
      <c r="F60" s="73" t="s">
        <v>1537</v>
      </c>
      <c r="G60" s="93">
        <v>44087</v>
      </c>
      <c r="H60" s="73" t="s">
        <v>1509</v>
      </c>
      <c r="I60" s="83">
        <v>6.7400000000216203</v>
      </c>
      <c r="J60" s="86" t="s">
        <v>343</v>
      </c>
      <c r="K60" s="86" t="s">
        <v>121</v>
      </c>
      <c r="L60" s="87">
        <v>1.7947999999999999E-2</v>
      </c>
      <c r="M60" s="87">
        <v>1.0300000000074605E-2</v>
      </c>
      <c r="N60" s="83">
        <v>62319.936946000002</v>
      </c>
      <c r="O60" s="85">
        <v>105.39</v>
      </c>
      <c r="P60" s="83">
        <v>65.678983216999995</v>
      </c>
      <c r="Q60" s="84">
        <f t="shared" si="0"/>
        <v>5.0705794504896208E-3</v>
      </c>
      <c r="R60" s="84">
        <f>P60/'סכום נכסי הקרן'!$C$42</f>
        <v>2.2122293565356732E-4</v>
      </c>
    </row>
    <row r="61" spans="2:18">
      <c r="B61" s="76" t="s">
        <v>1625</v>
      </c>
      <c r="C61" s="86" t="s">
        <v>1510</v>
      </c>
      <c r="D61" s="73">
        <v>7937</v>
      </c>
      <c r="E61" s="73"/>
      <c r="F61" s="73" t="s">
        <v>1537</v>
      </c>
      <c r="G61" s="93">
        <v>44087</v>
      </c>
      <c r="H61" s="73" t="s">
        <v>1509</v>
      </c>
      <c r="I61" s="83">
        <v>10.140000000202573</v>
      </c>
      <c r="J61" s="86" t="s">
        <v>343</v>
      </c>
      <c r="K61" s="86" t="s">
        <v>121</v>
      </c>
      <c r="L61" s="87">
        <v>2.8999999999999998E-2</v>
      </c>
      <c r="M61" s="87">
        <v>2.5500000000075587E-2</v>
      </c>
      <c r="N61" s="83">
        <v>12714.826506999998</v>
      </c>
      <c r="O61" s="85">
        <v>104.05</v>
      </c>
      <c r="P61" s="83">
        <v>13.229776537999999</v>
      </c>
      <c r="Q61" s="84">
        <f t="shared" si="0"/>
        <v>1.0213713696893714E-3</v>
      </c>
      <c r="R61" s="84">
        <f>P61/'סכום נכסי הקרן'!$C$42</f>
        <v>4.4561134482050105E-5</v>
      </c>
    </row>
    <row r="62" spans="2:18">
      <c r="B62" s="76" t="s">
        <v>1626</v>
      </c>
      <c r="C62" s="86" t="s">
        <v>1522</v>
      </c>
      <c r="D62" s="73">
        <v>8063</v>
      </c>
      <c r="E62" s="73"/>
      <c r="F62" s="73" t="s">
        <v>469</v>
      </c>
      <c r="G62" s="93">
        <v>44147</v>
      </c>
      <c r="H62" s="73" t="s">
        <v>119</v>
      </c>
      <c r="I62" s="83">
        <v>9.2900000000404557</v>
      </c>
      <c r="J62" s="86" t="s">
        <v>665</v>
      </c>
      <c r="K62" s="86" t="s">
        <v>121</v>
      </c>
      <c r="L62" s="87">
        <v>1.6250000000000001E-2</v>
      </c>
      <c r="M62" s="87">
        <v>1.3200000000124475E-2</v>
      </c>
      <c r="N62" s="83">
        <v>46812.325692999999</v>
      </c>
      <c r="O62" s="85">
        <v>102.97</v>
      </c>
      <c r="P62" s="83">
        <v>48.202653945000002</v>
      </c>
      <c r="Q62" s="84">
        <f t="shared" si="0"/>
        <v>3.7213637389154389E-3</v>
      </c>
      <c r="R62" s="84">
        <f>P62/'סכום נכסי הקרן'!$C$42</f>
        <v>1.6235836929408824E-4</v>
      </c>
    </row>
    <row r="63" spans="2:18">
      <c r="B63" s="76" t="s">
        <v>1626</v>
      </c>
      <c r="C63" s="86" t="s">
        <v>1522</v>
      </c>
      <c r="D63" s="73">
        <v>8145</v>
      </c>
      <c r="E63" s="73"/>
      <c r="F63" s="73" t="s">
        <v>469</v>
      </c>
      <c r="G63" s="93">
        <v>44185</v>
      </c>
      <c r="H63" s="73" t="s">
        <v>119</v>
      </c>
      <c r="I63" s="83">
        <v>9.2999999999955012</v>
      </c>
      <c r="J63" s="86" t="s">
        <v>665</v>
      </c>
      <c r="K63" s="86" t="s">
        <v>121</v>
      </c>
      <c r="L63" s="87">
        <v>1.4990000000000002E-2</v>
      </c>
      <c r="M63" s="87">
        <v>1.4000000000090031E-2</v>
      </c>
      <c r="N63" s="83">
        <v>22005.544326999996</v>
      </c>
      <c r="O63" s="85">
        <v>100.95</v>
      </c>
      <c r="P63" s="83">
        <v>22.214596037</v>
      </c>
      <c r="Q63" s="84">
        <f t="shared" si="0"/>
        <v>1.7150215890824724E-3</v>
      </c>
      <c r="R63" s="84">
        <f>P63/'סכום נכסי הקרן'!$C$42</f>
        <v>7.482421177907686E-5</v>
      </c>
    </row>
    <row r="64" spans="2:18">
      <c r="B64" s="76" t="s">
        <v>1627</v>
      </c>
      <c r="C64" s="86" t="s">
        <v>1522</v>
      </c>
      <c r="D64" s="73" t="s">
        <v>1538</v>
      </c>
      <c r="E64" s="73"/>
      <c r="F64" s="73" t="s">
        <v>1537</v>
      </c>
      <c r="G64" s="93">
        <v>42901</v>
      </c>
      <c r="H64" s="73" t="s">
        <v>1509</v>
      </c>
      <c r="I64" s="83">
        <v>1.820000000001466</v>
      </c>
      <c r="J64" s="86" t="s">
        <v>143</v>
      </c>
      <c r="K64" s="86" t="s">
        <v>121</v>
      </c>
      <c r="L64" s="87">
        <v>0.04</v>
      </c>
      <c r="M64" s="87">
        <v>1.3800000000019168E-2</v>
      </c>
      <c r="N64" s="83">
        <v>168995.95161399999</v>
      </c>
      <c r="O64" s="85">
        <v>104.96</v>
      </c>
      <c r="P64" s="83">
        <v>177.37814705700001</v>
      </c>
      <c r="Q64" s="84">
        <f t="shared" si="0"/>
        <v>1.3694030318063021E-2</v>
      </c>
      <c r="R64" s="84">
        <f>P64/'סכום נכסי הקרן'!$C$42</f>
        <v>5.9745313478883175E-4</v>
      </c>
    </row>
    <row r="65" spans="2:18">
      <c r="B65" s="76" t="s">
        <v>1628</v>
      </c>
      <c r="C65" s="86" t="s">
        <v>1510</v>
      </c>
      <c r="D65" s="73" t="s">
        <v>1539</v>
      </c>
      <c r="E65" s="73"/>
      <c r="F65" s="73" t="s">
        <v>1537</v>
      </c>
      <c r="G65" s="93">
        <v>44074</v>
      </c>
      <c r="H65" s="73" t="s">
        <v>1509</v>
      </c>
      <c r="I65" s="83">
        <v>11.370000000000001</v>
      </c>
      <c r="J65" s="86" t="s">
        <v>412</v>
      </c>
      <c r="K65" s="86" t="s">
        <v>121</v>
      </c>
      <c r="L65" s="87">
        <v>2.35E-2</v>
      </c>
      <c r="M65" s="87">
        <v>2.2000000000000002E-2</v>
      </c>
      <c r="N65" s="83">
        <v>83794.83</v>
      </c>
      <c r="O65" s="85">
        <v>102.32</v>
      </c>
      <c r="P65" s="83">
        <v>85.738869999999991</v>
      </c>
      <c r="Q65" s="84">
        <f t="shared" si="0"/>
        <v>6.6192521722485157E-3</v>
      </c>
      <c r="R65" s="84">
        <f>P65/'סכום נכסי הקרן'!$C$42</f>
        <v>2.8878955781565984E-4</v>
      </c>
    </row>
    <row r="66" spans="2:18">
      <c r="B66" s="76" t="s">
        <v>1628</v>
      </c>
      <c r="C66" s="86" t="s">
        <v>1510</v>
      </c>
      <c r="D66" s="73" t="s">
        <v>1540</v>
      </c>
      <c r="E66" s="73"/>
      <c r="F66" s="73" t="s">
        <v>1537</v>
      </c>
      <c r="G66" s="93">
        <v>44189</v>
      </c>
      <c r="H66" s="73" t="s">
        <v>1509</v>
      </c>
      <c r="I66" s="83">
        <v>11.270000000000001</v>
      </c>
      <c r="J66" s="86" t="s">
        <v>412</v>
      </c>
      <c r="K66" s="86" t="s">
        <v>121</v>
      </c>
      <c r="L66" s="87">
        <v>2.4700000000000003E-2</v>
      </c>
      <c r="M66" s="87">
        <v>2.4500000000000008E-2</v>
      </c>
      <c r="N66" s="83">
        <v>10447.59</v>
      </c>
      <c r="O66" s="85">
        <v>100.85</v>
      </c>
      <c r="P66" s="83">
        <v>10.536389999999999</v>
      </c>
      <c r="Q66" s="84">
        <f t="shared" si="0"/>
        <v>8.1343528781237186E-4</v>
      </c>
      <c r="R66" s="84">
        <f>P66/'סכום נכסי הקרן'!$C$42</f>
        <v>3.5489147560182916E-5</v>
      </c>
    </row>
    <row r="67" spans="2:18">
      <c r="B67" s="76" t="s">
        <v>1629</v>
      </c>
      <c r="C67" s="86" t="s">
        <v>1510</v>
      </c>
      <c r="D67" s="73" t="s">
        <v>1541</v>
      </c>
      <c r="E67" s="73"/>
      <c r="F67" s="73" t="s">
        <v>469</v>
      </c>
      <c r="G67" s="93">
        <v>42122</v>
      </c>
      <c r="H67" s="73" t="s">
        <v>119</v>
      </c>
      <c r="I67" s="83">
        <v>5.4200000000022204</v>
      </c>
      <c r="J67" s="86" t="s">
        <v>412</v>
      </c>
      <c r="K67" s="86" t="s">
        <v>121</v>
      </c>
      <c r="L67" s="87">
        <v>2.4799999999999999E-2</v>
      </c>
      <c r="M67" s="87">
        <v>8.0000000000000002E-3</v>
      </c>
      <c r="N67" s="83">
        <v>243946.66882199998</v>
      </c>
      <c r="O67" s="85">
        <v>110.8</v>
      </c>
      <c r="P67" s="83">
        <v>270.29291122000001</v>
      </c>
      <c r="Q67" s="84">
        <f t="shared" si="0"/>
        <v>2.0867279213457799E-2</v>
      </c>
      <c r="R67" s="84">
        <f>P67/'סכום נכסי הקרן'!$C$42</f>
        <v>9.1041286538918944E-4</v>
      </c>
    </row>
    <row r="68" spans="2:18">
      <c r="B68" s="76" t="s">
        <v>1630</v>
      </c>
      <c r="C68" s="86" t="s">
        <v>1522</v>
      </c>
      <c r="D68" s="73">
        <v>7970</v>
      </c>
      <c r="E68" s="73"/>
      <c r="F68" s="73" t="s">
        <v>1537</v>
      </c>
      <c r="G68" s="93">
        <v>44098</v>
      </c>
      <c r="H68" s="73" t="s">
        <v>1509</v>
      </c>
      <c r="I68" s="83">
        <v>10.010000000185785</v>
      </c>
      <c r="J68" s="86" t="s">
        <v>343</v>
      </c>
      <c r="K68" s="86" t="s">
        <v>121</v>
      </c>
      <c r="L68" s="87">
        <v>1.8500000000000003E-2</v>
      </c>
      <c r="M68" s="87">
        <v>1.4800000000408495E-2</v>
      </c>
      <c r="N68" s="83">
        <v>24510.773169</v>
      </c>
      <c r="O68" s="85">
        <v>103.87</v>
      </c>
      <c r="P68" s="83">
        <v>25.459341226999999</v>
      </c>
      <c r="Q68" s="84">
        <f t="shared" si="0"/>
        <v>1.9655239183912262E-3</v>
      </c>
      <c r="R68" s="84">
        <f>P68/'סכום נכסי הקרן'!$C$42</f>
        <v>8.5753309965752166E-5</v>
      </c>
    </row>
    <row r="69" spans="2:18">
      <c r="B69" s="76" t="s">
        <v>1630</v>
      </c>
      <c r="C69" s="86" t="s">
        <v>1522</v>
      </c>
      <c r="D69" s="73">
        <v>8161</v>
      </c>
      <c r="E69" s="73"/>
      <c r="F69" s="73" t="s">
        <v>1537</v>
      </c>
      <c r="G69" s="93">
        <v>44194</v>
      </c>
      <c r="H69" s="73" t="s">
        <v>1509</v>
      </c>
      <c r="I69" s="83">
        <v>9.9500000000911264</v>
      </c>
      <c r="J69" s="86" t="s">
        <v>343</v>
      </c>
      <c r="K69" s="86" t="s">
        <v>121</v>
      </c>
      <c r="L69" s="87">
        <v>1.8769999999999998E-2</v>
      </c>
      <c r="M69" s="87">
        <v>1.9100000000182252E-2</v>
      </c>
      <c r="N69" s="83">
        <v>27499.891848999996</v>
      </c>
      <c r="O69" s="85">
        <v>99.76</v>
      </c>
      <c r="P69" s="83">
        <v>27.433954050000004</v>
      </c>
      <c r="Q69" s="84">
        <f t="shared" si="0"/>
        <v>2.1179688971738084E-3</v>
      </c>
      <c r="R69" s="84">
        <f>P69/'סכום נכסי הקרן'!$C$42</f>
        <v>9.2404290600454987E-5</v>
      </c>
    </row>
    <row r="70" spans="2:18">
      <c r="B70" s="76" t="s">
        <v>1630</v>
      </c>
      <c r="C70" s="86" t="s">
        <v>1522</v>
      </c>
      <c r="D70" s="73">
        <v>7699</v>
      </c>
      <c r="E70" s="73"/>
      <c r="F70" s="73" t="s">
        <v>1537</v>
      </c>
      <c r="G70" s="93">
        <v>43977</v>
      </c>
      <c r="H70" s="73" t="s">
        <v>1509</v>
      </c>
      <c r="I70" s="83">
        <v>10.009999999938767</v>
      </c>
      <c r="J70" s="86" t="s">
        <v>343</v>
      </c>
      <c r="K70" s="86" t="s">
        <v>121</v>
      </c>
      <c r="L70" s="87">
        <v>1.908E-2</v>
      </c>
      <c r="M70" s="87">
        <v>1.1999999999870175E-2</v>
      </c>
      <c r="N70" s="83">
        <v>43043.308971999999</v>
      </c>
      <c r="O70" s="85">
        <v>107.37</v>
      </c>
      <c r="P70" s="83">
        <v>46.215602182999994</v>
      </c>
      <c r="Q70" s="84">
        <f t="shared" si="0"/>
        <v>3.5679584433710868E-3</v>
      </c>
      <c r="R70" s="84">
        <f>P70/'סכום נכסי הקרן'!$C$42</f>
        <v>1.5566549125983363E-4</v>
      </c>
    </row>
    <row r="71" spans="2:18">
      <c r="B71" s="76" t="s">
        <v>1630</v>
      </c>
      <c r="C71" s="86" t="s">
        <v>1522</v>
      </c>
      <c r="D71" s="73">
        <v>7567</v>
      </c>
      <c r="E71" s="73"/>
      <c r="F71" s="73" t="s">
        <v>1537</v>
      </c>
      <c r="G71" s="93">
        <v>43919</v>
      </c>
      <c r="H71" s="73" t="s">
        <v>1509</v>
      </c>
      <c r="I71" s="83">
        <v>9.6800000000133029</v>
      </c>
      <c r="J71" s="86" t="s">
        <v>343</v>
      </c>
      <c r="K71" s="86" t="s">
        <v>121</v>
      </c>
      <c r="L71" s="87">
        <v>2.69E-2</v>
      </c>
      <c r="M71" s="87">
        <v>1.3999999999926094E-2</v>
      </c>
      <c r="N71" s="83">
        <v>23912.949445999999</v>
      </c>
      <c r="O71" s="85">
        <v>113.17</v>
      </c>
      <c r="P71" s="83">
        <v>27.062284823000002</v>
      </c>
      <c r="Q71" s="84">
        <f t="shared" si="0"/>
        <v>2.0892751164162861E-3</v>
      </c>
      <c r="R71" s="84">
        <f>P71/'סכום נכסי הקרן'!$C$42</f>
        <v>9.1152417421825292E-5</v>
      </c>
    </row>
    <row r="72" spans="2:18">
      <c r="B72" s="76" t="s">
        <v>1630</v>
      </c>
      <c r="C72" s="86" t="s">
        <v>1522</v>
      </c>
      <c r="D72" s="73">
        <v>7856</v>
      </c>
      <c r="E72" s="73"/>
      <c r="F72" s="73" t="s">
        <v>1537</v>
      </c>
      <c r="G72" s="93">
        <v>44041</v>
      </c>
      <c r="H72" s="73" t="s">
        <v>1509</v>
      </c>
      <c r="I72" s="83">
        <v>9.9699999999934246</v>
      </c>
      <c r="J72" s="86" t="s">
        <v>343</v>
      </c>
      <c r="K72" s="86" t="s">
        <v>121</v>
      </c>
      <c r="L72" s="87">
        <v>1.9220000000000001E-2</v>
      </c>
      <c r="M72" s="87">
        <v>1.4800000000112709E-2</v>
      </c>
      <c r="N72" s="83">
        <v>30489.010523000001</v>
      </c>
      <c r="O72" s="85">
        <v>104.76</v>
      </c>
      <c r="P72" s="83">
        <v>31.940288092999999</v>
      </c>
      <c r="Q72" s="84">
        <f t="shared" si="0"/>
        <v>2.4658689966620003E-3</v>
      </c>
      <c r="R72" s="84">
        <f>P72/'סכום נכסי הקרן'!$C$42</f>
        <v>1.075827296870399E-4</v>
      </c>
    </row>
    <row r="73" spans="2:18">
      <c r="B73" s="76" t="s">
        <v>1630</v>
      </c>
      <c r="C73" s="86" t="s">
        <v>1522</v>
      </c>
      <c r="D73" s="73">
        <v>7566</v>
      </c>
      <c r="E73" s="73"/>
      <c r="F73" s="73" t="s">
        <v>1537</v>
      </c>
      <c r="G73" s="93">
        <v>43919</v>
      </c>
      <c r="H73" s="73" t="s">
        <v>1509</v>
      </c>
      <c r="I73" s="83">
        <v>9.2899999998282414</v>
      </c>
      <c r="J73" s="86" t="s">
        <v>343</v>
      </c>
      <c r="K73" s="86" t="s">
        <v>121</v>
      </c>
      <c r="L73" s="87">
        <v>2.69E-2</v>
      </c>
      <c r="M73" s="87">
        <v>1.3699999999659443E-2</v>
      </c>
      <c r="N73" s="83">
        <v>23912.94944</v>
      </c>
      <c r="O73" s="85">
        <v>112.97</v>
      </c>
      <c r="P73" s="83">
        <v>27.014458915999995</v>
      </c>
      <c r="Q73" s="84">
        <f t="shared" si="0"/>
        <v>2.0855828384704774E-3</v>
      </c>
      <c r="R73" s="84">
        <f>P73/'סכום נכסי הקרן'!$C$42</f>
        <v>9.0991328028710298E-5</v>
      </c>
    </row>
    <row r="74" spans="2:18">
      <c r="B74" s="76" t="s">
        <v>1630</v>
      </c>
      <c r="C74" s="86" t="s">
        <v>1522</v>
      </c>
      <c r="D74" s="73">
        <v>7700</v>
      </c>
      <c r="E74" s="73"/>
      <c r="F74" s="73" t="s">
        <v>1537</v>
      </c>
      <c r="G74" s="93">
        <v>43977</v>
      </c>
      <c r="H74" s="73" t="s">
        <v>1509</v>
      </c>
      <c r="I74" s="83">
        <v>9.6100000001139385</v>
      </c>
      <c r="J74" s="86" t="s">
        <v>343</v>
      </c>
      <c r="K74" s="86" t="s">
        <v>121</v>
      </c>
      <c r="L74" s="87">
        <v>1.8769999999999998E-2</v>
      </c>
      <c r="M74" s="87">
        <v>1.1100000000168319E-2</v>
      </c>
      <c r="N74" s="83">
        <v>28695.539314999998</v>
      </c>
      <c r="O74" s="85">
        <v>107.66</v>
      </c>
      <c r="P74" s="83">
        <v>30.893617168000002</v>
      </c>
      <c r="Q74" s="84">
        <f t="shared" si="0"/>
        <v>2.3850634204521013E-3</v>
      </c>
      <c r="R74" s="84">
        <f>P74/'סכום נכסי הקרן'!$C$42</f>
        <v>1.0405728511785842E-4</v>
      </c>
    </row>
    <row r="75" spans="2:18">
      <c r="B75" s="76" t="s">
        <v>1630</v>
      </c>
      <c r="C75" s="86" t="s">
        <v>1522</v>
      </c>
      <c r="D75" s="73">
        <v>7855</v>
      </c>
      <c r="E75" s="73"/>
      <c r="F75" s="73" t="s">
        <v>1537</v>
      </c>
      <c r="G75" s="93">
        <v>44041</v>
      </c>
      <c r="H75" s="73" t="s">
        <v>1509</v>
      </c>
      <c r="I75" s="83">
        <v>9.5700000000605367</v>
      </c>
      <c r="J75" s="86" t="s">
        <v>343</v>
      </c>
      <c r="K75" s="86" t="s">
        <v>121</v>
      </c>
      <c r="L75" s="87">
        <v>1.9009999999999999E-2</v>
      </c>
      <c r="M75" s="87">
        <v>1.4299999999944963E-2</v>
      </c>
      <c r="N75" s="83">
        <v>17336.888337</v>
      </c>
      <c r="O75" s="85">
        <v>104.81</v>
      </c>
      <c r="P75" s="83">
        <v>18.17079347</v>
      </c>
      <c r="Q75" s="84">
        <f t="shared" ref="Q75:Q138" si="1">IFERROR(P75/$P$10,0)</f>
        <v>1.4028300600156807E-3</v>
      </c>
      <c r="R75" s="84">
        <f>P75/'סכום נכסי הקרן'!$C$42</f>
        <v>6.1203692226885882E-5</v>
      </c>
    </row>
    <row r="76" spans="2:18">
      <c r="B76" s="76" t="s">
        <v>1630</v>
      </c>
      <c r="C76" s="86" t="s">
        <v>1522</v>
      </c>
      <c r="D76" s="73">
        <v>7971</v>
      </c>
      <c r="E76" s="73"/>
      <c r="F76" s="73" t="s">
        <v>1537</v>
      </c>
      <c r="G76" s="93">
        <v>44098</v>
      </c>
      <c r="H76" s="73" t="s">
        <v>1509</v>
      </c>
      <c r="I76" s="83">
        <v>9.5999999996968057</v>
      </c>
      <c r="J76" s="86" t="s">
        <v>343</v>
      </c>
      <c r="K76" s="86" t="s">
        <v>121</v>
      </c>
      <c r="L76" s="87">
        <v>1.822E-2</v>
      </c>
      <c r="M76" s="87">
        <v>1.4299999999658905E-2</v>
      </c>
      <c r="N76" s="83">
        <v>10163.003505000001</v>
      </c>
      <c r="O76" s="85">
        <v>103.85</v>
      </c>
      <c r="P76" s="83">
        <v>10.554278952000001</v>
      </c>
      <c r="Q76" s="84">
        <f t="shared" si="1"/>
        <v>8.1481635901596084E-4</v>
      </c>
      <c r="R76" s="84">
        <f>P76/'סכום נכסי הקרן'!$C$42</f>
        <v>3.5549401941163981E-5</v>
      </c>
    </row>
    <row r="77" spans="2:18">
      <c r="B77" s="76" t="s">
        <v>1630</v>
      </c>
      <c r="C77" s="86" t="s">
        <v>1522</v>
      </c>
      <c r="D77" s="73">
        <v>8162</v>
      </c>
      <c r="E77" s="73"/>
      <c r="F77" s="73" t="s">
        <v>1537</v>
      </c>
      <c r="G77" s="93">
        <v>44194</v>
      </c>
      <c r="H77" s="73" t="s">
        <v>1509</v>
      </c>
      <c r="I77" s="83">
        <v>9.5599999999170535</v>
      </c>
      <c r="J77" s="86" t="s">
        <v>343</v>
      </c>
      <c r="K77" s="86" t="s">
        <v>121</v>
      </c>
      <c r="L77" s="87">
        <v>1.847E-2</v>
      </c>
      <c r="M77" s="87">
        <v>1.879999999989411E-2</v>
      </c>
      <c r="N77" s="83">
        <v>22717.301961000005</v>
      </c>
      <c r="O77" s="85">
        <v>99.77</v>
      </c>
      <c r="P77" s="83">
        <v>22.665099723000001</v>
      </c>
      <c r="Q77" s="84">
        <f t="shared" si="1"/>
        <v>1.7498015844586825E-3</v>
      </c>
      <c r="R77" s="84">
        <f>P77/'סכום נכסי הקרן'!$C$42</f>
        <v>7.6341618764663035E-5</v>
      </c>
    </row>
    <row r="78" spans="2:18">
      <c r="B78" s="76" t="s">
        <v>1631</v>
      </c>
      <c r="C78" s="86" t="s">
        <v>1510</v>
      </c>
      <c r="D78" s="73" t="s">
        <v>1542</v>
      </c>
      <c r="E78" s="73"/>
      <c r="F78" s="73" t="s">
        <v>744</v>
      </c>
      <c r="G78" s="93">
        <v>43801</v>
      </c>
      <c r="H78" s="73" t="s">
        <v>293</v>
      </c>
      <c r="I78" s="83">
        <v>6.3900000000000006</v>
      </c>
      <c r="J78" s="86" t="s">
        <v>412</v>
      </c>
      <c r="K78" s="86" t="s">
        <v>122</v>
      </c>
      <c r="L78" s="87">
        <v>2.3629999999999998E-2</v>
      </c>
      <c r="M78" s="87">
        <v>2.0100000000000003E-2</v>
      </c>
      <c r="N78" s="83">
        <v>122484.37</v>
      </c>
      <c r="O78" s="85">
        <v>102.55</v>
      </c>
      <c r="P78" s="83">
        <v>495.40944999999999</v>
      </c>
      <c r="Q78" s="84">
        <f t="shared" si="1"/>
        <v>3.8246831082156117E-2</v>
      </c>
      <c r="R78" s="84">
        <f>P78/'סכום נכסי הקרן'!$C$42</f>
        <v>1.668660620360395E-3</v>
      </c>
    </row>
    <row r="79" spans="2:18">
      <c r="B79" s="76" t="s">
        <v>1632</v>
      </c>
      <c r="C79" s="86" t="s">
        <v>1522</v>
      </c>
      <c r="D79" s="73">
        <v>7497</v>
      </c>
      <c r="E79" s="73"/>
      <c r="F79" s="73" t="s">
        <v>283</v>
      </c>
      <c r="G79" s="93">
        <v>43902</v>
      </c>
      <c r="H79" s="73" t="s">
        <v>1509</v>
      </c>
      <c r="I79" s="83">
        <v>7.5800000000125154</v>
      </c>
      <c r="J79" s="86" t="s">
        <v>343</v>
      </c>
      <c r="K79" s="86" t="s">
        <v>121</v>
      </c>
      <c r="L79" s="87">
        <v>2.7000000000000003E-2</v>
      </c>
      <c r="M79" s="87">
        <v>1.5700000000053636E-2</v>
      </c>
      <c r="N79" s="83">
        <v>82152.001434000005</v>
      </c>
      <c r="O79" s="85">
        <v>108.93</v>
      </c>
      <c r="P79" s="83">
        <v>89.488146036000003</v>
      </c>
      <c r="Q79" s="84">
        <f t="shared" si="1"/>
        <v>6.9087055269014567E-3</v>
      </c>
      <c r="R79" s="84">
        <f>P79/'סכום נכסי הקרן'!$C$42</f>
        <v>3.0141803972316916E-4</v>
      </c>
    </row>
    <row r="80" spans="2:18">
      <c r="B80" s="76" t="s">
        <v>1632</v>
      </c>
      <c r="C80" s="86" t="s">
        <v>1522</v>
      </c>
      <c r="D80" s="73">
        <v>8084</v>
      </c>
      <c r="E80" s="73"/>
      <c r="F80" s="73" t="s">
        <v>283</v>
      </c>
      <c r="G80" s="93">
        <v>44159</v>
      </c>
      <c r="H80" s="73" t="s">
        <v>1509</v>
      </c>
      <c r="I80" s="83">
        <v>7.6099999972141621</v>
      </c>
      <c r="J80" s="86" t="s">
        <v>343</v>
      </c>
      <c r="K80" s="86" t="s">
        <v>121</v>
      </c>
      <c r="L80" s="87">
        <v>2.7000000000000003E-2</v>
      </c>
      <c r="M80" s="87">
        <v>2.5499999991162748E-2</v>
      </c>
      <c r="N80" s="83">
        <v>1172.7890950000001</v>
      </c>
      <c r="O80" s="85">
        <v>101.31</v>
      </c>
      <c r="P80" s="83">
        <v>1.1881522709999999</v>
      </c>
      <c r="Q80" s="84">
        <f t="shared" si="1"/>
        <v>9.1728284974816639E-5</v>
      </c>
      <c r="R80" s="84">
        <f>P80/'סכום נכסי הקרן'!$C$42</f>
        <v>4.0019884675382595E-6</v>
      </c>
    </row>
    <row r="81" spans="2:18">
      <c r="B81" s="76" t="s">
        <v>1632</v>
      </c>
      <c r="C81" s="86" t="s">
        <v>1522</v>
      </c>
      <c r="D81" s="73">
        <v>7583</v>
      </c>
      <c r="E81" s="73"/>
      <c r="F81" s="73" t="s">
        <v>283</v>
      </c>
      <c r="G81" s="93">
        <v>43926</v>
      </c>
      <c r="H81" s="73" t="s">
        <v>1509</v>
      </c>
      <c r="I81" s="83">
        <v>7.5800000006959065</v>
      </c>
      <c r="J81" s="86" t="s">
        <v>343</v>
      </c>
      <c r="K81" s="86" t="s">
        <v>121</v>
      </c>
      <c r="L81" s="87">
        <v>2.7000000000000003E-2</v>
      </c>
      <c r="M81" s="87">
        <v>1.69000000025578E-2</v>
      </c>
      <c r="N81" s="83">
        <v>4020.8190740000005</v>
      </c>
      <c r="O81" s="85">
        <v>107.93</v>
      </c>
      <c r="P81" s="83">
        <v>4.3396685809999997</v>
      </c>
      <c r="Q81" s="84">
        <f t="shared" si="1"/>
        <v>3.3503311487103672E-4</v>
      </c>
      <c r="R81" s="84">
        <f>P81/'סכום נכסי הקרן'!$C$42</f>
        <v>1.4617068904377933E-5</v>
      </c>
    </row>
    <row r="82" spans="2:18">
      <c r="B82" s="76" t="s">
        <v>1632</v>
      </c>
      <c r="C82" s="86" t="s">
        <v>1522</v>
      </c>
      <c r="D82" s="73">
        <v>7658</v>
      </c>
      <c r="E82" s="73"/>
      <c r="F82" s="73" t="s">
        <v>283</v>
      </c>
      <c r="G82" s="93">
        <v>43956</v>
      </c>
      <c r="H82" s="73" t="s">
        <v>1509</v>
      </c>
      <c r="I82" s="83">
        <v>7.5500000001465262</v>
      </c>
      <c r="J82" s="86" t="s">
        <v>343</v>
      </c>
      <c r="K82" s="86" t="s">
        <v>121</v>
      </c>
      <c r="L82" s="87">
        <v>2.7000000000000003E-2</v>
      </c>
      <c r="M82" s="87">
        <v>2.110000000094428E-2</v>
      </c>
      <c r="N82" s="83">
        <v>5868.2053779999997</v>
      </c>
      <c r="O82" s="85">
        <v>104.67</v>
      </c>
      <c r="P82" s="83">
        <v>6.142248522</v>
      </c>
      <c r="Q82" s="84">
        <f t="shared" si="1"/>
        <v>4.7419673097789532E-4</v>
      </c>
      <c r="R82" s="84">
        <f>P82/'סכום נכסי הקרן'!$C$42</f>
        <v>2.0688600568939973E-5</v>
      </c>
    </row>
    <row r="83" spans="2:18">
      <c r="B83" s="76" t="s">
        <v>1632</v>
      </c>
      <c r="C83" s="86" t="s">
        <v>1522</v>
      </c>
      <c r="D83" s="73">
        <v>7716</v>
      </c>
      <c r="E83" s="73"/>
      <c r="F83" s="73" t="s">
        <v>283</v>
      </c>
      <c r="G83" s="93">
        <v>43986</v>
      </c>
      <c r="H83" s="73" t="s">
        <v>1509</v>
      </c>
      <c r="I83" s="83">
        <v>7.5599999998832335</v>
      </c>
      <c r="J83" s="86" t="s">
        <v>343</v>
      </c>
      <c r="K83" s="86" t="s">
        <v>121</v>
      </c>
      <c r="L83" s="87">
        <v>2.7000000000000003E-2</v>
      </c>
      <c r="M83" s="87">
        <v>2.089999999916075E-2</v>
      </c>
      <c r="N83" s="83">
        <v>5230.0597500000003</v>
      </c>
      <c r="O83" s="85">
        <v>104.8</v>
      </c>
      <c r="P83" s="83">
        <v>5.4811007940000005</v>
      </c>
      <c r="Q83" s="84">
        <f t="shared" si="1"/>
        <v>4.2315449616956195E-4</v>
      </c>
      <c r="R83" s="84">
        <f>P83/'סכום נכסי הקרן'!$C$42</f>
        <v>1.8461692749651614E-5</v>
      </c>
    </row>
    <row r="84" spans="2:18">
      <c r="B84" s="76" t="s">
        <v>1632</v>
      </c>
      <c r="C84" s="86" t="s">
        <v>1522</v>
      </c>
      <c r="D84" s="73">
        <v>7805</v>
      </c>
      <c r="E84" s="73"/>
      <c r="F84" s="73" t="s">
        <v>283</v>
      </c>
      <c r="G84" s="93">
        <v>44017</v>
      </c>
      <c r="H84" s="73" t="s">
        <v>1509</v>
      </c>
      <c r="I84" s="83">
        <v>7.590000000660619</v>
      </c>
      <c r="J84" s="86" t="s">
        <v>343</v>
      </c>
      <c r="K84" s="86" t="s">
        <v>121</v>
      </c>
      <c r="L84" s="87">
        <v>2.7000000000000003E-2</v>
      </c>
      <c r="M84" s="87">
        <v>2.0000000002696396E-2</v>
      </c>
      <c r="N84" s="83">
        <v>3515.9806619999999</v>
      </c>
      <c r="O84" s="85">
        <v>105.48</v>
      </c>
      <c r="P84" s="83">
        <v>3.7086551449999998</v>
      </c>
      <c r="Q84" s="84">
        <f t="shared" si="1"/>
        <v>2.8631732170790079E-4</v>
      </c>
      <c r="R84" s="84">
        <f>P84/'סכום נכסי הקרן'!$C$42</f>
        <v>1.2491660776673659E-5</v>
      </c>
    </row>
    <row r="85" spans="2:18">
      <c r="B85" s="76" t="s">
        <v>1632</v>
      </c>
      <c r="C85" s="86" t="s">
        <v>1522</v>
      </c>
      <c r="D85" s="73">
        <v>7863</v>
      </c>
      <c r="E85" s="73"/>
      <c r="F85" s="73" t="s">
        <v>283</v>
      </c>
      <c r="G85" s="93">
        <v>44048</v>
      </c>
      <c r="H85" s="73" t="s">
        <v>1509</v>
      </c>
      <c r="I85" s="83">
        <v>7.5799999993879732</v>
      </c>
      <c r="J85" s="86" t="s">
        <v>343</v>
      </c>
      <c r="K85" s="86" t="s">
        <v>121</v>
      </c>
      <c r="L85" s="87">
        <v>2.7000000000000003E-2</v>
      </c>
      <c r="M85" s="87">
        <v>2.3199999998242703E-2</v>
      </c>
      <c r="N85" s="83">
        <v>6405.6709899999996</v>
      </c>
      <c r="O85" s="85">
        <v>103.05</v>
      </c>
      <c r="P85" s="83">
        <v>6.6010416880000005</v>
      </c>
      <c r="Q85" s="84">
        <f t="shared" si="1"/>
        <v>5.0961669464966142E-4</v>
      </c>
      <c r="R85" s="84">
        <f>P85/'סכום נכסי הקרן'!$C$42</f>
        <v>2.2233928557727168E-5</v>
      </c>
    </row>
    <row r="86" spans="2:18">
      <c r="B86" s="76" t="s">
        <v>1632</v>
      </c>
      <c r="C86" s="86" t="s">
        <v>1522</v>
      </c>
      <c r="D86" s="73">
        <v>7919</v>
      </c>
      <c r="E86" s="73"/>
      <c r="F86" s="73" t="s">
        <v>283</v>
      </c>
      <c r="G86" s="93">
        <v>44080</v>
      </c>
      <c r="H86" s="73" t="s">
        <v>1509</v>
      </c>
      <c r="I86" s="83">
        <v>7.589999999889196</v>
      </c>
      <c r="J86" s="86" t="s">
        <v>343</v>
      </c>
      <c r="K86" s="86" t="s">
        <v>121</v>
      </c>
      <c r="L86" s="87">
        <v>2.7000000000000003E-2</v>
      </c>
      <c r="M86" s="87">
        <v>2.3200000000272145E-2</v>
      </c>
      <c r="N86" s="83">
        <v>9980.0964989999993</v>
      </c>
      <c r="O86" s="85">
        <v>103.09</v>
      </c>
      <c r="P86" s="83">
        <v>10.288477946</v>
      </c>
      <c r="Q86" s="84">
        <f t="shared" si="1"/>
        <v>7.9429586596127815E-4</v>
      </c>
      <c r="R86" s="84">
        <f>P86/'סכום נכסי הקרן'!$C$42</f>
        <v>3.4654118915044116E-5</v>
      </c>
    </row>
    <row r="87" spans="2:18">
      <c r="B87" s="76" t="s">
        <v>1632</v>
      </c>
      <c r="C87" s="86" t="s">
        <v>1522</v>
      </c>
      <c r="D87" s="73">
        <v>7997</v>
      </c>
      <c r="E87" s="73"/>
      <c r="F87" s="73" t="s">
        <v>283</v>
      </c>
      <c r="G87" s="93">
        <v>44115</v>
      </c>
      <c r="H87" s="73" t="s">
        <v>1509</v>
      </c>
      <c r="I87" s="83">
        <v>7.6099999994496565</v>
      </c>
      <c r="J87" s="86" t="s">
        <v>343</v>
      </c>
      <c r="K87" s="86" t="s">
        <v>121</v>
      </c>
      <c r="L87" s="87">
        <v>2.7000000000000003E-2</v>
      </c>
      <c r="M87" s="87">
        <v>2.3099999999021934E-2</v>
      </c>
      <c r="N87" s="83">
        <v>6641.7104310000004</v>
      </c>
      <c r="O87" s="85">
        <v>103.14</v>
      </c>
      <c r="P87" s="83">
        <v>6.8502578570000008</v>
      </c>
      <c r="Q87" s="84">
        <f t="shared" si="1"/>
        <v>5.2885679739434074E-4</v>
      </c>
      <c r="R87" s="84">
        <f>P87/'סכום נכסי הקרן'!$C$42</f>
        <v>2.3073349782266547E-5</v>
      </c>
    </row>
    <row r="88" spans="2:18">
      <c r="B88" s="76" t="s">
        <v>1632</v>
      </c>
      <c r="C88" s="86" t="s">
        <v>1522</v>
      </c>
      <c r="D88" s="73">
        <v>8042</v>
      </c>
      <c r="E88" s="73"/>
      <c r="F88" s="73" t="s">
        <v>283</v>
      </c>
      <c r="G88" s="93">
        <v>44138</v>
      </c>
      <c r="H88" s="73" t="s">
        <v>1509</v>
      </c>
      <c r="I88" s="83">
        <v>7.6300000003991819</v>
      </c>
      <c r="J88" s="86" t="s">
        <v>343</v>
      </c>
      <c r="K88" s="86" t="s">
        <v>121</v>
      </c>
      <c r="L88" s="87">
        <v>2.7000000000000003E-2</v>
      </c>
      <c r="M88" s="87">
        <v>2.2100000001330607E-2</v>
      </c>
      <c r="N88" s="83">
        <v>5062.7930679999999</v>
      </c>
      <c r="O88" s="85">
        <v>103.91</v>
      </c>
      <c r="P88" s="83">
        <v>5.2607464300000002</v>
      </c>
      <c r="Q88" s="84">
        <f t="shared" si="1"/>
        <v>4.0614259593608045E-4</v>
      </c>
      <c r="R88" s="84">
        <f>P88/'סכום נכסי הקרן'!$C$42</f>
        <v>1.7719485168162482E-5</v>
      </c>
    </row>
    <row r="89" spans="2:18">
      <c r="B89" s="76" t="s">
        <v>1633</v>
      </c>
      <c r="C89" s="86" t="s">
        <v>1522</v>
      </c>
      <c r="D89" s="73">
        <v>7490</v>
      </c>
      <c r="E89" s="73"/>
      <c r="F89" s="73" t="s">
        <v>283</v>
      </c>
      <c r="G89" s="93">
        <v>43899</v>
      </c>
      <c r="H89" s="73" t="s">
        <v>1509</v>
      </c>
      <c r="I89" s="83">
        <v>4.7200000000238385</v>
      </c>
      <c r="J89" s="86" t="s">
        <v>117</v>
      </c>
      <c r="K89" s="86" t="s">
        <v>121</v>
      </c>
      <c r="L89" s="87">
        <v>2.3889999999999998E-2</v>
      </c>
      <c r="M89" s="87">
        <v>1.5800000000176978E-2</v>
      </c>
      <c r="N89" s="83">
        <v>53320.455024000003</v>
      </c>
      <c r="O89" s="85">
        <v>103.85</v>
      </c>
      <c r="P89" s="83">
        <v>55.373291119000001</v>
      </c>
      <c r="Q89" s="84">
        <f t="shared" si="1"/>
        <v>4.2749546095486243E-3</v>
      </c>
      <c r="R89" s="84">
        <f>P89/'סכום נכסי הקרן'!$C$42</f>
        <v>1.8651083524956434E-4</v>
      </c>
    </row>
    <row r="90" spans="2:18">
      <c r="B90" s="76" t="s">
        <v>1633</v>
      </c>
      <c r="C90" s="86" t="s">
        <v>1522</v>
      </c>
      <c r="D90" s="73">
        <v>7491</v>
      </c>
      <c r="E90" s="73"/>
      <c r="F90" s="73" t="s">
        <v>283</v>
      </c>
      <c r="G90" s="93">
        <v>43899</v>
      </c>
      <c r="H90" s="73" t="s">
        <v>1509</v>
      </c>
      <c r="I90" s="83">
        <v>4.8899999999799366</v>
      </c>
      <c r="J90" s="86" t="s">
        <v>117</v>
      </c>
      <c r="K90" s="86" t="s">
        <v>121</v>
      </c>
      <c r="L90" s="87">
        <v>1.2969999999999999E-2</v>
      </c>
      <c r="M90" s="87">
        <v>1.7999999999197471E-3</v>
      </c>
      <c r="N90" s="83">
        <v>59032.71</v>
      </c>
      <c r="O90" s="85">
        <v>105.54</v>
      </c>
      <c r="P90" s="83">
        <v>62.303124325000006</v>
      </c>
      <c r="Q90" s="84">
        <f t="shared" si="1"/>
        <v>4.809954820096482E-3</v>
      </c>
      <c r="R90" s="84">
        <f>P90/'סכום נכסי הקרן'!$C$42</f>
        <v>2.0985221433815064E-4</v>
      </c>
    </row>
    <row r="91" spans="2:18">
      <c r="B91" s="76" t="s">
        <v>1634</v>
      </c>
      <c r="C91" s="86" t="s">
        <v>1510</v>
      </c>
      <c r="D91" s="73" t="s">
        <v>1543</v>
      </c>
      <c r="E91" s="73"/>
      <c r="F91" s="73" t="s">
        <v>581</v>
      </c>
      <c r="G91" s="93">
        <v>43924</v>
      </c>
      <c r="H91" s="73" t="s">
        <v>119</v>
      </c>
      <c r="I91" s="83">
        <v>9.65</v>
      </c>
      <c r="J91" s="86" t="s">
        <v>412</v>
      </c>
      <c r="K91" s="86" t="s">
        <v>121</v>
      </c>
      <c r="L91" s="87">
        <v>3.1400000000000004E-2</v>
      </c>
      <c r="M91" s="87">
        <v>1.2699999999999999E-2</v>
      </c>
      <c r="N91" s="83">
        <v>12224.27</v>
      </c>
      <c r="O91" s="85">
        <v>116.12</v>
      </c>
      <c r="P91" s="83">
        <v>14.19482</v>
      </c>
      <c r="Q91" s="84">
        <f t="shared" si="1"/>
        <v>1.0958751044850099E-3</v>
      </c>
      <c r="R91" s="84">
        <f>P91/'סכום נכסי הקרן'!$C$42</f>
        <v>4.7811637721291227E-5</v>
      </c>
    </row>
    <row r="92" spans="2:18">
      <c r="B92" s="76" t="s">
        <v>1634</v>
      </c>
      <c r="C92" s="86" t="s">
        <v>1510</v>
      </c>
      <c r="D92" s="73" t="s">
        <v>1544</v>
      </c>
      <c r="E92" s="73"/>
      <c r="F92" s="73" t="s">
        <v>581</v>
      </c>
      <c r="G92" s="93">
        <v>44015</v>
      </c>
      <c r="H92" s="73" t="s">
        <v>119</v>
      </c>
      <c r="I92" s="83">
        <v>9.48</v>
      </c>
      <c r="J92" s="86" t="s">
        <v>412</v>
      </c>
      <c r="K92" s="86" t="s">
        <v>121</v>
      </c>
      <c r="L92" s="87">
        <v>3.1E-2</v>
      </c>
      <c r="M92" s="87">
        <v>1.9599999999999999E-2</v>
      </c>
      <c r="N92" s="83">
        <v>10081.450000000001</v>
      </c>
      <c r="O92" s="85">
        <v>108.53</v>
      </c>
      <c r="P92" s="83">
        <v>10.941409999999999</v>
      </c>
      <c r="Q92" s="84">
        <f t="shared" si="1"/>
        <v>8.4470383047924042E-4</v>
      </c>
      <c r="R92" s="84">
        <f>P92/'סכום נכסי הקרן'!$C$42</f>
        <v>3.6853354327854317E-5</v>
      </c>
    </row>
    <row r="93" spans="2:18">
      <c r="B93" s="76" t="s">
        <v>1634</v>
      </c>
      <c r="C93" s="86" t="s">
        <v>1510</v>
      </c>
      <c r="D93" s="73" t="s">
        <v>1545</v>
      </c>
      <c r="E93" s="73"/>
      <c r="F93" s="73" t="s">
        <v>581</v>
      </c>
      <c r="G93" s="93">
        <v>44108</v>
      </c>
      <c r="H93" s="73" t="s">
        <v>119</v>
      </c>
      <c r="I93" s="83">
        <v>9.41</v>
      </c>
      <c r="J93" s="86" t="s">
        <v>412</v>
      </c>
      <c r="K93" s="86" t="s">
        <v>121</v>
      </c>
      <c r="L93" s="87">
        <v>3.1E-2</v>
      </c>
      <c r="M93" s="87">
        <v>2.2499999999999999E-2</v>
      </c>
      <c r="N93" s="83">
        <v>16352.15</v>
      </c>
      <c r="O93" s="85">
        <v>105.62</v>
      </c>
      <c r="P93" s="83">
        <v>17.271150000000002</v>
      </c>
      <c r="Q93" s="84">
        <f t="shared" si="1"/>
        <v>1.3333753658606648E-3</v>
      </c>
      <c r="R93" s="84">
        <f>P93/'סכום נכסי הקרן'!$C$42</f>
        <v>5.8173472212404182E-5</v>
      </c>
    </row>
    <row r="94" spans="2:18">
      <c r="B94" s="76" t="s">
        <v>1634</v>
      </c>
      <c r="C94" s="86" t="s">
        <v>1510</v>
      </c>
      <c r="D94" s="73" t="s">
        <v>1546</v>
      </c>
      <c r="E94" s="73"/>
      <c r="F94" s="73" t="s">
        <v>581</v>
      </c>
      <c r="G94" s="93">
        <v>43011</v>
      </c>
      <c r="H94" s="73" t="s">
        <v>119</v>
      </c>
      <c r="I94" s="83">
        <v>7.65</v>
      </c>
      <c r="J94" s="86" t="s">
        <v>412</v>
      </c>
      <c r="K94" s="86" t="s">
        <v>121</v>
      </c>
      <c r="L94" s="87">
        <v>3.9E-2</v>
      </c>
      <c r="M94" s="87">
        <v>1.6400000000000001E-2</v>
      </c>
      <c r="N94" s="83">
        <v>9986.4599999999991</v>
      </c>
      <c r="O94" s="85">
        <v>119.69</v>
      </c>
      <c r="P94" s="83">
        <v>11.9528</v>
      </c>
      <c r="Q94" s="84">
        <f t="shared" si="1"/>
        <v>9.2278563228617391E-4</v>
      </c>
      <c r="R94" s="84">
        <f>P94/'סכום נכסי הקרן'!$C$42</f>
        <v>4.025996408232368E-5</v>
      </c>
    </row>
    <row r="95" spans="2:18">
      <c r="B95" s="76" t="s">
        <v>1634</v>
      </c>
      <c r="C95" s="86" t="s">
        <v>1510</v>
      </c>
      <c r="D95" s="73" t="s">
        <v>1547</v>
      </c>
      <c r="E95" s="73"/>
      <c r="F95" s="73" t="s">
        <v>581</v>
      </c>
      <c r="G95" s="93">
        <v>43104</v>
      </c>
      <c r="H95" s="73" t="s">
        <v>119</v>
      </c>
      <c r="I95" s="83">
        <v>7.65</v>
      </c>
      <c r="J95" s="86" t="s">
        <v>412</v>
      </c>
      <c r="K95" s="86" t="s">
        <v>121</v>
      </c>
      <c r="L95" s="87">
        <v>3.8199999999999998E-2</v>
      </c>
      <c r="M95" s="87">
        <v>2.0500000000000004E-2</v>
      </c>
      <c r="N95" s="83">
        <v>17758.88</v>
      </c>
      <c r="O95" s="85">
        <v>113.09</v>
      </c>
      <c r="P95" s="83">
        <v>20.083509999999997</v>
      </c>
      <c r="Q95" s="84">
        <f t="shared" si="1"/>
        <v>1.5504964923595888E-3</v>
      </c>
      <c r="R95" s="84">
        <f>P95/'סכום נכסי הקרן'!$C$42</f>
        <v>6.7646190955005384E-5</v>
      </c>
    </row>
    <row r="96" spans="2:18">
      <c r="B96" s="76" t="s">
        <v>1634</v>
      </c>
      <c r="C96" s="86" t="s">
        <v>1510</v>
      </c>
      <c r="D96" s="73" t="s">
        <v>1548</v>
      </c>
      <c r="E96" s="73"/>
      <c r="F96" s="73" t="s">
        <v>581</v>
      </c>
      <c r="G96" s="93">
        <v>43194</v>
      </c>
      <c r="H96" s="73" t="s">
        <v>119</v>
      </c>
      <c r="I96" s="83">
        <v>7.71</v>
      </c>
      <c r="J96" s="86" t="s">
        <v>412</v>
      </c>
      <c r="K96" s="86" t="s">
        <v>121</v>
      </c>
      <c r="L96" s="87">
        <v>3.7900000000000003E-2</v>
      </c>
      <c r="M96" s="87">
        <v>1.5300000000000001E-2</v>
      </c>
      <c r="N96" s="83">
        <v>11461.4</v>
      </c>
      <c r="O96" s="85">
        <v>117.71</v>
      </c>
      <c r="P96" s="83">
        <v>13.491209999999999</v>
      </c>
      <c r="Q96" s="84">
        <f t="shared" si="1"/>
        <v>1.0415546775781031E-3</v>
      </c>
      <c r="R96" s="84">
        <f>P96/'סכום נכסי הקרן'!$C$42</f>
        <v>4.5441706548012684E-5</v>
      </c>
    </row>
    <row r="97" spans="2:18">
      <c r="B97" s="76" t="s">
        <v>1634</v>
      </c>
      <c r="C97" s="86" t="s">
        <v>1510</v>
      </c>
      <c r="D97" s="73" t="s">
        <v>1549</v>
      </c>
      <c r="E97" s="73"/>
      <c r="F97" s="73" t="s">
        <v>581</v>
      </c>
      <c r="G97" s="93">
        <v>43285</v>
      </c>
      <c r="H97" s="73" t="s">
        <v>119</v>
      </c>
      <c r="I97" s="83">
        <v>7.6899999999999995</v>
      </c>
      <c r="J97" s="86" t="s">
        <v>412</v>
      </c>
      <c r="K97" s="86" t="s">
        <v>121</v>
      </c>
      <c r="L97" s="87">
        <v>4.0099999999999997E-2</v>
      </c>
      <c r="M97" s="87">
        <v>1.52E-2</v>
      </c>
      <c r="N97" s="83">
        <v>15257.01</v>
      </c>
      <c r="O97" s="85">
        <v>118.3</v>
      </c>
      <c r="P97" s="83">
        <v>18.049040000000002</v>
      </c>
      <c r="Q97" s="84">
        <f t="shared" si="1"/>
        <v>1.393430391921428E-3</v>
      </c>
      <c r="R97" s="84">
        <f>P97/'סכום נכסי הקרן'!$C$42</f>
        <v>6.0793596656885702E-5</v>
      </c>
    </row>
    <row r="98" spans="2:18">
      <c r="B98" s="76" t="s">
        <v>1634</v>
      </c>
      <c r="C98" s="86" t="s">
        <v>1510</v>
      </c>
      <c r="D98" s="73" t="s">
        <v>1550</v>
      </c>
      <c r="E98" s="73"/>
      <c r="F98" s="73" t="s">
        <v>581</v>
      </c>
      <c r="G98" s="93">
        <v>43377</v>
      </c>
      <c r="H98" s="73" t="s">
        <v>119</v>
      </c>
      <c r="I98" s="83">
        <v>7.67</v>
      </c>
      <c r="J98" s="86" t="s">
        <v>412</v>
      </c>
      <c r="K98" s="86" t="s">
        <v>121</v>
      </c>
      <c r="L98" s="87">
        <v>3.9699999999999999E-2</v>
      </c>
      <c r="M98" s="87">
        <v>1.7100000000000001E-2</v>
      </c>
      <c r="N98" s="83">
        <v>30515.75</v>
      </c>
      <c r="O98" s="85">
        <v>116.22</v>
      </c>
      <c r="P98" s="83">
        <v>35.465400000000002</v>
      </c>
      <c r="Q98" s="84">
        <f t="shared" si="1"/>
        <v>2.7380163278296361E-3</v>
      </c>
      <c r="R98" s="84">
        <f>P98/'סכום נכסי הקרן'!$C$42</f>
        <v>1.1945617178947546E-4</v>
      </c>
    </row>
    <row r="99" spans="2:18">
      <c r="B99" s="76" t="s">
        <v>1634</v>
      </c>
      <c r="C99" s="86" t="s">
        <v>1510</v>
      </c>
      <c r="D99" s="73" t="s">
        <v>1551</v>
      </c>
      <c r="E99" s="73"/>
      <c r="F99" s="73" t="s">
        <v>581</v>
      </c>
      <c r="G99" s="93">
        <v>43469</v>
      </c>
      <c r="H99" s="73" t="s">
        <v>119</v>
      </c>
      <c r="I99" s="83">
        <v>9.39</v>
      </c>
      <c r="J99" s="86" t="s">
        <v>412</v>
      </c>
      <c r="K99" s="86" t="s">
        <v>121</v>
      </c>
      <c r="L99" s="87">
        <v>4.1700000000000001E-2</v>
      </c>
      <c r="M99" s="87">
        <v>1.4999999999999998E-2</v>
      </c>
      <c r="N99" s="83">
        <v>21513.89</v>
      </c>
      <c r="O99" s="85">
        <v>124.27</v>
      </c>
      <c r="P99" s="83">
        <v>26.735310000000002</v>
      </c>
      <c r="Q99" s="84">
        <f t="shared" si="1"/>
        <v>2.064031853851555E-3</v>
      </c>
      <c r="R99" s="84">
        <f>P99/'סכום נכסי הקרן'!$C$42</f>
        <v>9.0051085965613841E-5</v>
      </c>
    </row>
    <row r="100" spans="2:18">
      <c r="B100" s="76" t="s">
        <v>1634</v>
      </c>
      <c r="C100" s="86" t="s">
        <v>1510</v>
      </c>
      <c r="D100" s="73" t="s">
        <v>1552</v>
      </c>
      <c r="E100" s="73"/>
      <c r="F100" s="73" t="s">
        <v>581</v>
      </c>
      <c r="G100" s="93">
        <v>43559</v>
      </c>
      <c r="H100" s="73" t="s">
        <v>119</v>
      </c>
      <c r="I100" s="83">
        <v>9.41</v>
      </c>
      <c r="J100" s="86" t="s">
        <v>412</v>
      </c>
      <c r="K100" s="86" t="s">
        <v>121</v>
      </c>
      <c r="L100" s="87">
        <v>3.7200000000000004E-2</v>
      </c>
      <c r="M100" s="87">
        <v>1.7399999999999999E-2</v>
      </c>
      <c r="N100" s="83">
        <v>51313.15</v>
      </c>
      <c r="O100" s="85">
        <v>116.89</v>
      </c>
      <c r="P100" s="83">
        <v>59.979939999999999</v>
      </c>
      <c r="Q100" s="84">
        <f t="shared" si="1"/>
        <v>4.6305992618789552E-3</v>
      </c>
      <c r="R100" s="84">
        <f>P100/'סכום נכסי הקרן'!$C$42</f>
        <v>2.0202715933169879E-4</v>
      </c>
    </row>
    <row r="101" spans="2:18">
      <c r="B101" s="76" t="s">
        <v>1634</v>
      </c>
      <c r="C101" s="86" t="s">
        <v>1510</v>
      </c>
      <c r="D101" s="73" t="s">
        <v>1553</v>
      </c>
      <c r="E101" s="73"/>
      <c r="F101" s="73" t="s">
        <v>581</v>
      </c>
      <c r="G101" s="93">
        <v>43742</v>
      </c>
      <c r="H101" s="73" t="s">
        <v>119</v>
      </c>
      <c r="I101" s="83">
        <v>9.26</v>
      </c>
      <c r="J101" s="86" t="s">
        <v>412</v>
      </c>
      <c r="K101" s="86" t="s">
        <v>121</v>
      </c>
      <c r="L101" s="87">
        <v>3.1E-2</v>
      </c>
      <c r="M101" s="87">
        <v>2.63E-2</v>
      </c>
      <c r="N101" s="83">
        <v>60107.79</v>
      </c>
      <c r="O101" s="85">
        <v>104.66</v>
      </c>
      <c r="P101" s="83">
        <v>62.908819999999999</v>
      </c>
      <c r="Q101" s="84">
        <f t="shared" si="1"/>
        <v>4.8567160196838479E-3</v>
      </c>
      <c r="R101" s="84">
        <f>P101/'סכום נכסי הקרן'!$C$42</f>
        <v>2.1189234603284296E-4</v>
      </c>
    </row>
    <row r="102" spans="2:18">
      <c r="B102" s="76" t="s">
        <v>1634</v>
      </c>
      <c r="C102" s="86" t="s">
        <v>1510</v>
      </c>
      <c r="D102" s="73" t="s">
        <v>1554</v>
      </c>
      <c r="E102" s="73"/>
      <c r="F102" s="73" t="s">
        <v>581</v>
      </c>
      <c r="G102" s="93">
        <v>42935</v>
      </c>
      <c r="H102" s="73" t="s">
        <v>119</v>
      </c>
      <c r="I102" s="83">
        <v>9.36</v>
      </c>
      <c r="J102" s="86" t="s">
        <v>412</v>
      </c>
      <c r="K102" s="86" t="s">
        <v>121</v>
      </c>
      <c r="L102" s="87">
        <v>4.0800000000000003E-2</v>
      </c>
      <c r="M102" s="87">
        <v>1.7299999999999996E-2</v>
      </c>
      <c r="N102" s="83">
        <v>46693.48</v>
      </c>
      <c r="O102" s="85">
        <v>122.17</v>
      </c>
      <c r="P102" s="83">
        <v>57.045439999999999</v>
      </c>
      <c r="Q102" s="84">
        <f t="shared" si="1"/>
        <v>4.4040486262167016E-3</v>
      </c>
      <c r="R102" s="84">
        <f>P102/'סכום נכסי הקרן'!$C$42</f>
        <v>1.9214304309118788E-4</v>
      </c>
    </row>
    <row r="103" spans="2:18">
      <c r="B103" s="76" t="s">
        <v>1623</v>
      </c>
      <c r="C103" s="86" t="s">
        <v>1522</v>
      </c>
      <c r="D103" s="73" t="s">
        <v>1555</v>
      </c>
      <c r="E103" s="73"/>
      <c r="F103" s="73" t="s">
        <v>283</v>
      </c>
      <c r="G103" s="93">
        <v>40742</v>
      </c>
      <c r="H103" s="73" t="s">
        <v>1509</v>
      </c>
      <c r="I103" s="83">
        <v>7.0399999999806919</v>
      </c>
      <c r="J103" s="86" t="s">
        <v>343</v>
      </c>
      <c r="K103" s="86" t="s">
        <v>121</v>
      </c>
      <c r="L103" s="87">
        <v>0.06</v>
      </c>
      <c r="M103" s="87">
        <v>-6.9999999999122305E-4</v>
      </c>
      <c r="N103" s="83">
        <v>101462.154081</v>
      </c>
      <c r="O103" s="85">
        <v>157.21</v>
      </c>
      <c r="P103" s="83">
        <v>159.50864650199998</v>
      </c>
      <c r="Q103" s="84">
        <f t="shared" si="1"/>
        <v>1.2314460813990015E-2</v>
      </c>
      <c r="R103" s="84">
        <f>P103/'סכום נכסי הקרן'!$C$42</f>
        <v>5.3726427104867339E-4</v>
      </c>
    </row>
    <row r="104" spans="2:18">
      <c r="B104" s="76" t="s">
        <v>1623</v>
      </c>
      <c r="C104" s="86" t="s">
        <v>1522</v>
      </c>
      <c r="D104" s="73" t="s">
        <v>1556</v>
      </c>
      <c r="E104" s="73"/>
      <c r="F104" s="73" t="s">
        <v>283</v>
      </c>
      <c r="G104" s="93">
        <v>42201</v>
      </c>
      <c r="H104" s="73" t="s">
        <v>1509</v>
      </c>
      <c r="I104" s="83">
        <v>6.4299999997092909</v>
      </c>
      <c r="J104" s="86" t="s">
        <v>343</v>
      </c>
      <c r="K104" s="86" t="s">
        <v>121</v>
      </c>
      <c r="L104" s="87">
        <v>4.2030000000000005E-2</v>
      </c>
      <c r="M104" s="87">
        <v>7.7999999991694028E-3</v>
      </c>
      <c r="N104" s="83">
        <v>7702.2154719999999</v>
      </c>
      <c r="O104" s="85">
        <v>125.05</v>
      </c>
      <c r="P104" s="83">
        <v>9.6316201600000007</v>
      </c>
      <c r="Q104" s="84">
        <f t="shared" si="1"/>
        <v>7.4358482525315069E-4</v>
      </c>
      <c r="R104" s="84">
        <f>P104/'סכום נכסי הקרן'!$C$42</f>
        <v>3.2441660673330487E-5</v>
      </c>
    </row>
    <row r="105" spans="2:18">
      <c r="B105" s="76" t="s">
        <v>1635</v>
      </c>
      <c r="C105" s="86" t="s">
        <v>1510</v>
      </c>
      <c r="D105" s="73" t="s">
        <v>1557</v>
      </c>
      <c r="E105" s="73"/>
      <c r="F105" s="73" t="s">
        <v>283</v>
      </c>
      <c r="G105" s="93">
        <v>42521</v>
      </c>
      <c r="H105" s="73" t="s">
        <v>1509</v>
      </c>
      <c r="I105" s="83">
        <v>2.9900000000644082</v>
      </c>
      <c r="J105" s="86" t="s">
        <v>117</v>
      </c>
      <c r="K105" s="86" t="s">
        <v>121</v>
      </c>
      <c r="L105" s="87">
        <v>2.3E-2</v>
      </c>
      <c r="M105" s="87">
        <v>1.4199999999600223E-2</v>
      </c>
      <c r="N105" s="83">
        <v>8623.8616359999996</v>
      </c>
      <c r="O105" s="85">
        <v>104.42</v>
      </c>
      <c r="P105" s="83">
        <v>9.0050366580000016</v>
      </c>
      <c r="Q105" s="84">
        <f t="shared" si="1"/>
        <v>6.9521103391780221E-4</v>
      </c>
      <c r="R105" s="84">
        <f>P105/'סכום נכסי הקרן'!$C$42</f>
        <v>3.0331173650616433E-5</v>
      </c>
    </row>
    <row r="106" spans="2:18">
      <c r="B106" s="76" t="s">
        <v>1635</v>
      </c>
      <c r="C106" s="86" t="s">
        <v>1510</v>
      </c>
      <c r="D106" s="73" t="s">
        <v>1558</v>
      </c>
      <c r="E106" s="73"/>
      <c r="F106" s="73" t="s">
        <v>283</v>
      </c>
      <c r="G106" s="93">
        <v>42474</v>
      </c>
      <c r="H106" s="73" t="s">
        <v>1509</v>
      </c>
      <c r="I106" s="83">
        <v>1.850000000010664</v>
      </c>
      <c r="J106" s="86" t="s">
        <v>117</v>
      </c>
      <c r="K106" s="86" t="s">
        <v>121</v>
      </c>
      <c r="L106" s="87">
        <v>2.2000000000000002E-2</v>
      </c>
      <c r="M106" s="87">
        <v>1.6900000000007111E-2</v>
      </c>
      <c r="N106" s="83">
        <v>27834.337995000002</v>
      </c>
      <c r="O106" s="85">
        <v>101.07</v>
      </c>
      <c r="P106" s="83">
        <v>28.132164241999998</v>
      </c>
      <c r="Q106" s="84">
        <f t="shared" si="1"/>
        <v>2.1718724455886871E-3</v>
      </c>
      <c r="R106" s="84">
        <f>P106/'סכום נכסי הקרן'!$C$42</f>
        <v>9.4756033895066467E-5</v>
      </c>
    </row>
    <row r="107" spans="2:18">
      <c r="B107" s="76" t="s">
        <v>1635</v>
      </c>
      <c r="C107" s="86" t="s">
        <v>1510</v>
      </c>
      <c r="D107" s="73" t="s">
        <v>1559</v>
      </c>
      <c r="E107" s="73"/>
      <c r="F107" s="73" t="s">
        <v>283</v>
      </c>
      <c r="G107" s="93">
        <v>42562</v>
      </c>
      <c r="H107" s="73" t="s">
        <v>1509</v>
      </c>
      <c r="I107" s="83">
        <v>2.9500000000730235</v>
      </c>
      <c r="J107" s="86" t="s">
        <v>117</v>
      </c>
      <c r="K107" s="86" t="s">
        <v>121</v>
      </c>
      <c r="L107" s="87">
        <v>3.3700000000000001E-2</v>
      </c>
      <c r="M107" s="87">
        <v>2.5500000000486828E-2</v>
      </c>
      <c r="N107" s="83">
        <v>8002.0363580000003</v>
      </c>
      <c r="O107" s="85">
        <v>102.68</v>
      </c>
      <c r="P107" s="83">
        <v>8.216490932000001</v>
      </c>
      <c r="Q107" s="84">
        <f t="shared" si="1"/>
        <v>6.3433335953577696E-4</v>
      </c>
      <c r="R107" s="84">
        <f>P107/'סכום נכסי הקרן'!$C$42</f>
        <v>2.7675158105637027E-5</v>
      </c>
    </row>
    <row r="108" spans="2:18">
      <c r="B108" s="76" t="s">
        <v>1635</v>
      </c>
      <c r="C108" s="86" t="s">
        <v>1510</v>
      </c>
      <c r="D108" s="73" t="s">
        <v>1560</v>
      </c>
      <c r="E108" s="73"/>
      <c r="F108" s="73" t="s">
        <v>283</v>
      </c>
      <c r="G108" s="93">
        <v>42717</v>
      </c>
      <c r="H108" s="73" t="s">
        <v>1509</v>
      </c>
      <c r="I108" s="83">
        <v>2.7999999997074685</v>
      </c>
      <c r="J108" s="86" t="s">
        <v>117</v>
      </c>
      <c r="K108" s="86" t="s">
        <v>121</v>
      </c>
      <c r="L108" s="87">
        <v>3.85E-2</v>
      </c>
      <c r="M108" s="87">
        <v>3.0899999993759319E-2</v>
      </c>
      <c r="N108" s="83">
        <v>2002.400159</v>
      </c>
      <c r="O108" s="85">
        <v>102.43</v>
      </c>
      <c r="P108" s="83">
        <v>2.0510583919999998</v>
      </c>
      <c r="Q108" s="84">
        <f t="shared" si="1"/>
        <v>1.5834676520293009E-4</v>
      </c>
      <c r="R108" s="84">
        <f>P108/'סכום נכסי הקרן'!$C$42</f>
        <v>6.9084680738127092E-6</v>
      </c>
    </row>
    <row r="109" spans="2:18">
      <c r="B109" s="76" t="s">
        <v>1635</v>
      </c>
      <c r="C109" s="86" t="s">
        <v>1510</v>
      </c>
      <c r="D109" s="73" t="s">
        <v>1561</v>
      </c>
      <c r="E109" s="73"/>
      <c r="F109" s="73" t="s">
        <v>283</v>
      </c>
      <c r="G109" s="93">
        <v>42710</v>
      </c>
      <c r="H109" s="73" t="s">
        <v>1509</v>
      </c>
      <c r="I109" s="83">
        <v>2.7999999998695388</v>
      </c>
      <c r="J109" s="86" t="s">
        <v>117</v>
      </c>
      <c r="K109" s="86" t="s">
        <v>121</v>
      </c>
      <c r="L109" s="87">
        <v>3.8399999999999997E-2</v>
      </c>
      <c r="M109" s="87">
        <v>3.0799999997586473E-2</v>
      </c>
      <c r="N109" s="83">
        <v>5986.6225130000003</v>
      </c>
      <c r="O109" s="85">
        <v>102.43</v>
      </c>
      <c r="P109" s="83">
        <v>6.1320974809999997</v>
      </c>
      <c r="Q109" s="84">
        <f t="shared" si="1"/>
        <v>4.7341304558304656E-4</v>
      </c>
      <c r="R109" s="84">
        <f>P109/'סכום נכסי הקרן'!$C$42</f>
        <v>2.0654409371391429E-5</v>
      </c>
    </row>
    <row r="110" spans="2:18">
      <c r="B110" s="76" t="s">
        <v>1635</v>
      </c>
      <c r="C110" s="86" t="s">
        <v>1510</v>
      </c>
      <c r="D110" s="73" t="s">
        <v>1562</v>
      </c>
      <c r="E110" s="73"/>
      <c r="F110" s="73" t="s">
        <v>283</v>
      </c>
      <c r="G110" s="93">
        <v>42474</v>
      </c>
      <c r="H110" s="73" t="s">
        <v>1509</v>
      </c>
      <c r="I110" s="83">
        <v>3.8900000000518369</v>
      </c>
      <c r="J110" s="86" t="s">
        <v>117</v>
      </c>
      <c r="K110" s="86" t="s">
        <v>121</v>
      </c>
      <c r="L110" s="87">
        <v>3.6699999999999997E-2</v>
      </c>
      <c r="M110" s="87">
        <v>2.5400000000484712E-2</v>
      </c>
      <c r="N110" s="83">
        <v>28369.436818999999</v>
      </c>
      <c r="O110" s="85">
        <v>104.72</v>
      </c>
      <c r="P110" s="83">
        <v>29.708475514</v>
      </c>
      <c r="Q110" s="84">
        <f t="shared" si="1"/>
        <v>2.2935675625330304E-3</v>
      </c>
      <c r="R110" s="84">
        <f>P110/'סכום נכסי הקרן'!$C$42</f>
        <v>1.0006543714729875E-4</v>
      </c>
    </row>
    <row r="111" spans="2:18">
      <c r="B111" s="76" t="s">
        <v>1635</v>
      </c>
      <c r="C111" s="86" t="s">
        <v>1510</v>
      </c>
      <c r="D111" s="73" t="s">
        <v>1563</v>
      </c>
      <c r="E111" s="73"/>
      <c r="F111" s="73" t="s">
        <v>283</v>
      </c>
      <c r="G111" s="93">
        <v>42474</v>
      </c>
      <c r="H111" s="73" t="s">
        <v>1509</v>
      </c>
      <c r="I111" s="83">
        <v>1.8300000000072498</v>
      </c>
      <c r="J111" s="86" t="s">
        <v>117</v>
      </c>
      <c r="K111" s="86" t="s">
        <v>121</v>
      </c>
      <c r="L111" s="87">
        <v>3.1800000000000002E-2</v>
      </c>
      <c r="M111" s="87">
        <v>2.4600000000352135E-2</v>
      </c>
      <c r="N111" s="83">
        <v>28535.346081</v>
      </c>
      <c r="O111" s="85">
        <v>101.51</v>
      </c>
      <c r="P111" s="83">
        <v>28.966231213</v>
      </c>
      <c r="Q111" s="84">
        <f t="shared" si="1"/>
        <v>2.236264472327464E-3</v>
      </c>
      <c r="R111" s="84">
        <f>P111/'סכום נכסי הקרן'!$C$42</f>
        <v>9.7565376165891098E-5</v>
      </c>
    </row>
    <row r="112" spans="2:18">
      <c r="B112" s="76" t="s">
        <v>1636</v>
      </c>
      <c r="C112" s="86" t="s">
        <v>1522</v>
      </c>
      <c r="D112" s="73" t="s">
        <v>1564</v>
      </c>
      <c r="E112" s="73"/>
      <c r="F112" s="73" t="s">
        <v>283</v>
      </c>
      <c r="G112" s="93">
        <v>42884</v>
      </c>
      <c r="H112" s="73" t="s">
        <v>1509</v>
      </c>
      <c r="I112" s="83">
        <v>0.28000000001192521</v>
      </c>
      <c r="J112" s="86" t="s">
        <v>117</v>
      </c>
      <c r="K112" s="86" t="s">
        <v>121</v>
      </c>
      <c r="L112" s="87">
        <v>2.2099999999999998E-2</v>
      </c>
      <c r="M112" s="87">
        <v>1.3200000000775142E-2</v>
      </c>
      <c r="N112" s="83">
        <v>6678.3949869999997</v>
      </c>
      <c r="O112" s="85">
        <v>100.45</v>
      </c>
      <c r="P112" s="83">
        <v>6.7084476390000001</v>
      </c>
      <c r="Q112" s="84">
        <f t="shared" si="1"/>
        <v>5.1790869890011592E-4</v>
      </c>
      <c r="R112" s="84">
        <f>P112/'סכום נכסי הקרן'!$C$42</f>
        <v>2.2595698162295788E-5</v>
      </c>
    </row>
    <row r="113" spans="2:18">
      <c r="B113" s="76" t="s">
        <v>1636</v>
      </c>
      <c r="C113" s="86" t="s">
        <v>1522</v>
      </c>
      <c r="D113" s="73" t="s">
        <v>1565</v>
      </c>
      <c r="E113" s="73"/>
      <c r="F113" s="73" t="s">
        <v>283</v>
      </c>
      <c r="G113" s="93">
        <v>43006</v>
      </c>
      <c r="H113" s="73" t="s">
        <v>1509</v>
      </c>
      <c r="I113" s="83">
        <v>0.4900000000686523</v>
      </c>
      <c r="J113" s="86" t="s">
        <v>117</v>
      </c>
      <c r="K113" s="86" t="s">
        <v>121</v>
      </c>
      <c r="L113" s="87">
        <v>2.0799999999999999E-2</v>
      </c>
      <c r="M113" s="87">
        <v>1.4500000000447733E-2</v>
      </c>
      <c r="N113" s="83">
        <v>10017.592403000001</v>
      </c>
      <c r="O113" s="85">
        <v>100.33</v>
      </c>
      <c r="P113" s="83">
        <v>10.050650918999999</v>
      </c>
      <c r="Q113" s="84">
        <f t="shared" si="1"/>
        <v>7.7593503306146075E-4</v>
      </c>
      <c r="R113" s="84">
        <f>P113/'סכום נכסי הקרן'!$C$42</f>
        <v>3.3853059116099442E-5</v>
      </c>
    </row>
    <row r="114" spans="2:18">
      <c r="B114" s="76" t="s">
        <v>1636</v>
      </c>
      <c r="C114" s="86" t="s">
        <v>1522</v>
      </c>
      <c r="D114" s="73" t="s">
        <v>1566</v>
      </c>
      <c r="E114" s="73"/>
      <c r="F114" s="73" t="s">
        <v>283</v>
      </c>
      <c r="G114" s="93">
        <v>43321</v>
      </c>
      <c r="H114" s="73" t="s">
        <v>1509</v>
      </c>
      <c r="I114" s="83">
        <v>0.85000000000380893</v>
      </c>
      <c r="J114" s="86" t="s">
        <v>117</v>
      </c>
      <c r="K114" s="86" t="s">
        <v>121</v>
      </c>
      <c r="L114" s="87">
        <v>2.3980000000000001E-2</v>
      </c>
      <c r="M114" s="87">
        <v>1.2900000000053327E-2</v>
      </c>
      <c r="N114" s="83">
        <v>25919.665636999998</v>
      </c>
      <c r="O114" s="85">
        <v>101.29</v>
      </c>
      <c r="P114" s="83">
        <v>26.254030033999999</v>
      </c>
      <c r="Q114" s="84">
        <f t="shared" si="1"/>
        <v>2.0268758537735835E-3</v>
      </c>
      <c r="R114" s="84">
        <f>P114/'סכום נכסי הקרן'!$C$42</f>
        <v>8.8430016915290734E-5</v>
      </c>
    </row>
    <row r="115" spans="2:18">
      <c r="B115" s="76" t="s">
        <v>1636</v>
      </c>
      <c r="C115" s="86" t="s">
        <v>1522</v>
      </c>
      <c r="D115" s="73" t="s">
        <v>1567</v>
      </c>
      <c r="E115" s="73"/>
      <c r="F115" s="73" t="s">
        <v>283</v>
      </c>
      <c r="G115" s="93">
        <v>43343</v>
      </c>
      <c r="H115" s="73" t="s">
        <v>1509</v>
      </c>
      <c r="I115" s="83">
        <v>0.9100000000026699</v>
      </c>
      <c r="J115" s="86" t="s">
        <v>117</v>
      </c>
      <c r="K115" s="86" t="s">
        <v>121</v>
      </c>
      <c r="L115" s="87">
        <v>2.3789999999999999E-2</v>
      </c>
      <c r="M115" s="87">
        <v>1.3299999999774985E-2</v>
      </c>
      <c r="N115" s="83">
        <v>25919.665636999998</v>
      </c>
      <c r="O115" s="85">
        <v>101.16</v>
      </c>
      <c r="P115" s="83">
        <v>26.220333723</v>
      </c>
      <c r="Q115" s="84">
        <f t="shared" si="1"/>
        <v>2.0242744154786363E-3</v>
      </c>
      <c r="R115" s="84">
        <f>P115/'סכום נכסי הקרן'!$C$42</f>
        <v>8.8316519469456558E-5</v>
      </c>
    </row>
    <row r="116" spans="2:18">
      <c r="B116" s="76" t="s">
        <v>1636</v>
      </c>
      <c r="C116" s="86" t="s">
        <v>1522</v>
      </c>
      <c r="D116" s="73" t="s">
        <v>1568</v>
      </c>
      <c r="E116" s="73"/>
      <c r="F116" s="73" t="s">
        <v>283</v>
      </c>
      <c r="G116" s="93">
        <v>42828</v>
      </c>
      <c r="H116" s="73" t="s">
        <v>1509</v>
      </c>
      <c r="I116" s="83">
        <v>0.12999999998512746</v>
      </c>
      <c r="J116" s="86" t="s">
        <v>117</v>
      </c>
      <c r="K116" s="86" t="s">
        <v>121</v>
      </c>
      <c r="L116" s="87">
        <v>2.2700000000000001E-2</v>
      </c>
      <c r="M116" s="87">
        <v>1.2699999998661471E-2</v>
      </c>
      <c r="N116" s="83">
        <v>6678.3949039999998</v>
      </c>
      <c r="O116" s="85">
        <v>100.68</v>
      </c>
      <c r="P116" s="83">
        <v>6.7238077700000005</v>
      </c>
      <c r="Q116" s="84">
        <f t="shared" si="1"/>
        <v>5.1909453888713435E-4</v>
      </c>
      <c r="R116" s="84">
        <f>P116/'סכום נכסי הקרן'!$C$42</f>
        <v>2.2647434853477752E-5</v>
      </c>
    </row>
    <row r="117" spans="2:18">
      <c r="B117" s="76" t="s">
        <v>1636</v>
      </c>
      <c r="C117" s="86" t="s">
        <v>1522</v>
      </c>
      <c r="D117" s="73" t="s">
        <v>1569</v>
      </c>
      <c r="E117" s="73"/>
      <c r="F117" s="73" t="s">
        <v>283</v>
      </c>
      <c r="G117" s="93">
        <v>42859</v>
      </c>
      <c r="H117" s="73" t="s">
        <v>1509</v>
      </c>
      <c r="I117" s="83">
        <v>0.21999999999702222</v>
      </c>
      <c r="J117" s="86" t="s">
        <v>117</v>
      </c>
      <c r="K117" s="86" t="s">
        <v>121</v>
      </c>
      <c r="L117" s="87">
        <v>2.2799999999999997E-2</v>
      </c>
      <c r="M117" s="87">
        <v>1.2999999999553338E-2</v>
      </c>
      <c r="N117" s="83">
        <v>6678.3949869999997</v>
      </c>
      <c r="O117" s="85">
        <v>100.57</v>
      </c>
      <c r="P117" s="83">
        <v>6.7164619409999995</v>
      </c>
      <c r="Q117" s="84">
        <f t="shared" si="1"/>
        <v>5.1852742277555942E-4</v>
      </c>
      <c r="R117" s="84">
        <f>P117/'סכום נכסי הקרן'!$C$42</f>
        <v>2.2622692298453412E-5</v>
      </c>
    </row>
    <row r="118" spans="2:18">
      <c r="B118" s="76" t="s">
        <v>1636</v>
      </c>
      <c r="C118" s="86" t="s">
        <v>1522</v>
      </c>
      <c r="D118" s="73" t="s">
        <v>1570</v>
      </c>
      <c r="E118" s="73"/>
      <c r="F118" s="73" t="s">
        <v>283</v>
      </c>
      <c r="G118" s="93">
        <v>43614</v>
      </c>
      <c r="H118" s="73" t="s">
        <v>1509</v>
      </c>
      <c r="I118" s="83">
        <v>1.2600000000069191</v>
      </c>
      <c r="J118" s="86" t="s">
        <v>117</v>
      </c>
      <c r="K118" s="86" t="s">
        <v>121</v>
      </c>
      <c r="L118" s="87">
        <v>2.427E-2</v>
      </c>
      <c r="M118" s="87">
        <v>1.4399999999850968E-2</v>
      </c>
      <c r="N118" s="83">
        <v>37028.093821000002</v>
      </c>
      <c r="O118" s="85">
        <v>101.48</v>
      </c>
      <c r="P118" s="83">
        <v>37.576108648999998</v>
      </c>
      <c r="Q118" s="84">
        <f t="shared" si="1"/>
        <v>2.9009682399539381E-3</v>
      </c>
      <c r="R118" s="84">
        <f>P118/'סכום נכסי הקרן'!$C$42</f>
        <v>1.265655565693588E-4</v>
      </c>
    </row>
    <row r="119" spans="2:18">
      <c r="B119" s="76" t="s">
        <v>1636</v>
      </c>
      <c r="C119" s="86" t="s">
        <v>1522</v>
      </c>
      <c r="D119" s="73">
        <v>7355</v>
      </c>
      <c r="E119" s="73"/>
      <c r="F119" s="73" t="s">
        <v>283</v>
      </c>
      <c r="G119" s="93">
        <v>43842</v>
      </c>
      <c r="H119" s="73" t="s">
        <v>1509</v>
      </c>
      <c r="I119" s="83">
        <v>1.4899999999962874</v>
      </c>
      <c r="J119" s="86" t="s">
        <v>117</v>
      </c>
      <c r="K119" s="86" t="s">
        <v>121</v>
      </c>
      <c r="L119" s="87">
        <v>2.0838000000000002E-2</v>
      </c>
      <c r="M119" s="87">
        <v>1.9199999999909248E-2</v>
      </c>
      <c r="N119" s="83">
        <v>48136.521911000003</v>
      </c>
      <c r="O119" s="85">
        <v>100.72</v>
      </c>
      <c r="P119" s="83">
        <v>48.483105981999998</v>
      </c>
      <c r="Q119" s="84">
        <f t="shared" si="1"/>
        <v>3.7430153276886962E-3</v>
      </c>
      <c r="R119" s="84">
        <f>P119/'סכום נכסי הקרן'!$C$42</f>
        <v>1.6330300058854932E-4</v>
      </c>
    </row>
    <row r="120" spans="2:18">
      <c r="B120" s="76" t="s">
        <v>1637</v>
      </c>
      <c r="C120" s="86" t="s">
        <v>1510</v>
      </c>
      <c r="D120" s="73">
        <v>7127</v>
      </c>
      <c r="E120" s="73"/>
      <c r="F120" s="73" t="s">
        <v>283</v>
      </c>
      <c r="G120" s="93">
        <v>43631</v>
      </c>
      <c r="H120" s="73" t="s">
        <v>1509</v>
      </c>
      <c r="I120" s="83">
        <v>6.4700000000000006</v>
      </c>
      <c r="J120" s="86" t="s">
        <v>343</v>
      </c>
      <c r="K120" s="86" t="s">
        <v>121</v>
      </c>
      <c r="L120" s="87">
        <v>3.1E-2</v>
      </c>
      <c r="M120" s="87">
        <v>1.0800000000000001E-2</v>
      </c>
      <c r="N120" s="83">
        <v>89741.64</v>
      </c>
      <c r="O120" s="85">
        <v>113.8</v>
      </c>
      <c r="P120" s="83">
        <v>102.12598</v>
      </c>
      <c r="Q120" s="84">
        <f t="shared" si="1"/>
        <v>7.8843774703119887E-3</v>
      </c>
      <c r="R120" s="84">
        <f>P120/'סכום נכסי הקרן'!$C$42</f>
        <v>3.4398536633024115E-4</v>
      </c>
    </row>
    <row r="121" spans="2:18">
      <c r="B121" s="76" t="s">
        <v>1637</v>
      </c>
      <c r="C121" s="86" t="s">
        <v>1510</v>
      </c>
      <c r="D121" s="73">
        <v>7128</v>
      </c>
      <c r="E121" s="73"/>
      <c r="F121" s="73" t="s">
        <v>283</v>
      </c>
      <c r="G121" s="93">
        <v>43634</v>
      </c>
      <c r="H121" s="73" t="s">
        <v>1509</v>
      </c>
      <c r="I121" s="83">
        <v>6.49</v>
      </c>
      <c r="J121" s="86" t="s">
        <v>343</v>
      </c>
      <c r="K121" s="86" t="s">
        <v>121</v>
      </c>
      <c r="L121" s="87">
        <v>2.4900000000000002E-2</v>
      </c>
      <c r="M121" s="87">
        <v>1.0500000000000001E-2</v>
      </c>
      <c r="N121" s="83">
        <v>37999.949999999997</v>
      </c>
      <c r="O121" s="85">
        <v>111.51</v>
      </c>
      <c r="P121" s="83">
        <v>42.373750000000001</v>
      </c>
      <c r="Q121" s="84">
        <f t="shared" si="1"/>
        <v>3.2713579819026724E-3</v>
      </c>
      <c r="R121" s="84">
        <f>P121/'סכום נכסי הקרן'!$C$42</f>
        <v>1.4272519016743883E-4</v>
      </c>
    </row>
    <row r="122" spans="2:18">
      <c r="B122" s="76" t="s">
        <v>1637</v>
      </c>
      <c r="C122" s="86" t="s">
        <v>1510</v>
      </c>
      <c r="D122" s="73">
        <v>7130</v>
      </c>
      <c r="E122" s="73"/>
      <c r="F122" s="73" t="s">
        <v>283</v>
      </c>
      <c r="G122" s="93">
        <v>43634</v>
      </c>
      <c r="H122" s="73" t="s">
        <v>1509</v>
      </c>
      <c r="I122" s="83">
        <v>6.8299999999999992</v>
      </c>
      <c r="J122" s="86" t="s">
        <v>343</v>
      </c>
      <c r="K122" s="86" t="s">
        <v>121</v>
      </c>
      <c r="L122" s="87">
        <v>3.6000000000000004E-2</v>
      </c>
      <c r="M122" s="87">
        <v>1.1000000000000001E-2</v>
      </c>
      <c r="N122" s="83">
        <v>24114.48</v>
      </c>
      <c r="O122" s="85">
        <v>118.27</v>
      </c>
      <c r="P122" s="83">
        <v>28.520199999999999</v>
      </c>
      <c r="Q122" s="84">
        <f t="shared" si="1"/>
        <v>2.2018297628947307E-3</v>
      </c>
      <c r="R122" s="84">
        <f>P122/'סכום נכסי הקרן'!$C$42</f>
        <v>9.6063033567087862E-5</v>
      </c>
    </row>
    <row r="123" spans="2:18">
      <c r="B123" s="76" t="s">
        <v>1638</v>
      </c>
      <c r="C123" s="86" t="s">
        <v>1522</v>
      </c>
      <c r="D123" s="73">
        <v>22333</v>
      </c>
      <c r="E123" s="73"/>
      <c r="F123" s="73" t="s">
        <v>744</v>
      </c>
      <c r="G123" s="93">
        <v>41639</v>
      </c>
      <c r="H123" s="73" t="s">
        <v>293</v>
      </c>
      <c r="I123" s="83">
        <v>1.4700000000002496</v>
      </c>
      <c r="J123" s="86" t="s">
        <v>116</v>
      </c>
      <c r="K123" s="86" t="s">
        <v>121</v>
      </c>
      <c r="L123" s="87">
        <v>3.7000000000000005E-2</v>
      </c>
      <c r="M123" s="87">
        <v>2.300000000022462E-3</v>
      </c>
      <c r="N123" s="83">
        <v>74851.377372000003</v>
      </c>
      <c r="O123" s="85">
        <v>107.06</v>
      </c>
      <c r="P123" s="83">
        <v>80.135881233999996</v>
      </c>
      <c r="Q123" s="84">
        <f t="shared" si="1"/>
        <v>6.1866876240986562E-3</v>
      </c>
      <c r="R123" s="84">
        <f>P123/'סכום נכסי הקרן'!$C$42</f>
        <v>2.6991731646026001E-4</v>
      </c>
    </row>
    <row r="124" spans="2:18">
      <c r="B124" s="76" t="s">
        <v>1638</v>
      </c>
      <c r="C124" s="86" t="s">
        <v>1522</v>
      </c>
      <c r="D124" s="73">
        <v>22334</v>
      </c>
      <c r="E124" s="73"/>
      <c r="F124" s="73" t="s">
        <v>744</v>
      </c>
      <c r="G124" s="93">
        <v>42004</v>
      </c>
      <c r="H124" s="73" t="s">
        <v>293</v>
      </c>
      <c r="I124" s="83">
        <v>1.9400000000326387</v>
      </c>
      <c r="J124" s="86" t="s">
        <v>116</v>
      </c>
      <c r="K124" s="86" t="s">
        <v>121</v>
      </c>
      <c r="L124" s="87">
        <v>3.7000000000000005E-2</v>
      </c>
      <c r="M124" s="87">
        <v>1.8000000001660568E-3</v>
      </c>
      <c r="N124" s="83">
        <v>32079.161801999999</v>
      </c>
      <c r="O124" s="85">
        <v>108.88</v>
      </c>
      <c r="P124" s="83">
        <v>34.927789919000006</v>
      </c>
      <c r="Q124" s="84">
        <f t="shared" si="1"/>
        <v>2.6965115039792407E-3</v>
      </c>
      <c r="R124" s="84">
        <f>P124/'סכום נכסי הקרן'!$C$42</f>
        <v>1.1764536908622978E-4</v>
      </c>
    </row>
    <row r="125" spans="2:18">
      <c r="B125" s="76" t="s">
        <v>1638</v>
      </c>
      <c r="C125" s="86" t="s">
        <v>1522</v>
      </c>
      <c r="D125" s="73" t="s">
        <v>1571</v>
      </c>
      <c r="E125" s="73"/>
      <c r="F125" s="73" t="s">
        <v>744</v>
      </c>
      <c r="G125" s="93">
        <v>42759</v>
      </c>
      <c r="H125" s="73" t="s">
        <v>293</v>
      </c>
      <c r="I125" s="83">
        <v>2.9499999999874267</v>
      </c>
      <c r="J125" s="86" t="s">
        <v>116</v>
      </c>
      <c r="K125" s="86" t="s">
        <v>121</v>
      </c>
      <c r="L125" s="87">
        <v>2.4E-2</v>
      </c>
      <c r="M125" s="87">
        <v>9.4000000000586791E-3</v>
      </c>
      <c r="N125" s="83">
        <v>45255.746513999999</v>
      </c>
      <c r="O125" s="85">
        <v>105.44</v>
      </c>
      <c r="P125" s="83">
        <v>47.717658087999993</v>
      </c>
      <c r="Q125" s="84">
        <f t="shared" si="1"/>
        <v>3.6839208628899112E-3</v>
      </c>
      <c r="R125" s="84">
        <f>P125/'סכום נכסי הקרן'!$C$42</f>
        <v>1.6072478421085283E-4</v>
      </c>
    </row>
    <row r="126" spans="2:18">
      <c r="B126" s="76" t="s">
        <v>1638</v>
      </c>
      <c r="C126" s="86" t="s">
        <v>1522</v>
      </c>
      <c r="D126" s="73" t="s">
        <v>1572</v>
      </c>
      <c r="E126" s="73"/>
      <c r="F126" s="73" t="s">
        <v>744</v>
      </c>
      <c r="G126" s="93">
        <v>42759</v>
      </c>
      <c r="H126" s="73" t="s">
        <v>293</v>
      </c>
      <c r="I126" s="83">
        <v>2.8900000000095623</v>
      </c>
      <c r="J126" s="86" t="s">
        <v>116</v>
      </c>
      <c r="K126" s="86" t="s">
        <v>121</v>
      </c>
      <c r="L126" s="87">
        <v>3.8800000000000001E-2</v>
      </c>
      <c r="M126" s="87">
        <v>1.550000000013225E-2</v>
      </c>
      <c r="N126" s="83">
        <v>45255.746513999999</v>
      </c>
      <c r="O126" s="85">
        <v>108.6</v>
      </c>
      <c r="P126" s="83">
        <v>49.147738877000009</v>
      </c>
      <c r="Q126" s="84">
        <f t="shared" si="1"/>
        <v>3.7943266259828847E-3</v>
      </c>
      <c r="R126" s="84">
        <f>P126/'סכום נכסי הקרן'!$C$42</f>
        <v>1.6554164730568933E-4</v>
      </c>
    </row>
    <row r="127" spans="2:18">
      <c r="B127" s="76" t="s">
        <v>1639</v>
      </c>
      <c r="C127" s="86" t="s">
        <v>1510</v>
      </c>
      <c r="D127" s="73" t="s">
        <v>1573</v>
      </c>
      <c r="E127" s="73"/>
      <c r="F127" s="73" t="s">
        <v>595</v>
      </c>
      <c r="G127" s="93">
        <v>43530</v>
      </c>
      <c r="H127" s="73" t="s">
        <v>119</v>
      </c>
      <c r="I127" s="83">
        <v>6.3</v>
      </c>
      <c r="J127" s="86" t="s">
        <v>412</v>
      </c>
      <c r="K127" s="86" t="s">
        <v>121</v>
      </c>
      <c r="L127" s="87">
        <v>3.4000000000000002E-2</v>
      </c>
      <c r="M127" s="87">
        <v>2.4399999999999998E-2</v>
      </c>
      <c r="N127" s="83">
        <v>85034.84</v>
      </c>
      <c r="O127" s="85">
        <v>106.25</v>
      </c>
      <c r="P127" s="83">
        <v>90.349519999999998</v>
      </c>
      <c r="Q127" s="84">
        <f t="shared" si="1"/>
        <v>6.9752057208312956E-3</v>
      </c>
      <c r="R127" s="84">
        <f>P127/'סכום נכסי הקרן'!$C$42</f>
        <v>3.0431935864861661E-4</v>
      </c>
    </row>
    <row r="128" spans="2:18">
      <c r="B128" s="76" t="s">
        <v>1640</v>
      </c>
      <c r="C128" s="86" t="s">
        <v>1510</v>
      </c>
      <c r="D128" s="73" t="s">
        <v>1574</v>
      </c>
      <c r="E128" s="73"/>
      <c r="F128" s="73" t="s">
        <v>1575</v>
      </c>
      <c r="G128" s="93">
        <v>42732</v>
      </c>
      <c r="H128" s="73" t="s">
        <v>1509</v>
      </c>
      <c r="I128" s="83">
        <v>3.3100000000049801</v>
      </c>
      <c r="J128" s="86" t="s">
        <v>117</v>
      </c>
      <c r="K128" s="86" t="s">
        <v>121</v>
      </c>
      <c r="L128" s="87">
        <v>2.1613000000000004E-2</v>
      </c>
      <c r="M128" s="87">
        <v>5.6000000000000008E-3</v>
      </c>
      <c r="N128" s="83">
        <v>47064.315513000001</v>
      </c>
      <c r="O128" s="85">
        <v>106.67</v>
      </c>
      <c r="P128" s="83">
        <v>50.203504525</v>
      </c>
      <c r="Q128" s="84">
        <f t="shared" si="1"/>
        <v>3.8758343372334446E-3</v>
      </c>
      <c r="R128" s="84">
        <f>P128/'סכום נכסי הקרן'!$C$42</f>
        <v>1.6909772513413378E-4</v>
      </c>
    </row>
    <row r="129" spans="2:18">
      <c r="B129" s="76" t="s">
        <v>1641</v>
      </c>
      <c r="C129" s="86" t="s">
        <v>1522</v>
      </c>
      <c r="D129" s="73">
        <v>6718</v>
      </c>
      <c r="E129" s="73"/>
      <c r="F129" s="73" t="s">
        <v>595</v>
      </c>
      <c r="G129" s="93">
        <v>43482</v>
      </c>
      <c r="H129" s="73" t="s">
        <v>119</v>
      </c>
      <c r="I129" s="83">
        <v>3.0599999999988707</v>
      </c>
      <c r="J129" s="86" t="s">
        <v>117</v>
      </c>
      <c r="K129" s="86" t="s">
        <v>121</v>
      </c>
      <c r="L129" s="87">
        <v>4.1299999999999996E-2</v>
      </c>
      <c r="M129" s="87">
        <v>1.0799999999998384E-2</v>
      </c>
      <c r="N129" s="83">
        <v>226258.52706599998</v>
      </c>
      <c r="O129" s="85">
        <v>109.62</v>
      </c>
      <c r="P129" s="83">
        <v>248.02460083800005</v>
      </c>
      <c r="Q129" s="84">
        <f t="shared" si="1"/>
        <v>1.9148110744496669E-2</v>
      </c>
      <c r="R129" s="84">
        <f>P129/'סכום נכסי הקרן'!$C$42</f>
        <v>8.3540773051256182E-4</v>
      </c>
    </row>
    <row r="130" spans="2:18">
      <c r="B130" s="76" t="s">
        <v>1642</v>
      </c>
      <c r="C130" s="86" t="s">
        <v>1510</v>
      </c>
      <c r="D130" s="73" t="s">
        <v>1576</v>
      </c>
      <c r="E130" s="73"/>
      <c r="F130" s="73" t="s">
        <v>1575</v>
      </c>
      <c r="G130" s="93">
        <v>42242</v>
      </c>
      <c r="H130" s="73" t="s">
        <v>1509</v>
      </c>
      <c r="I130" s="83">
        <v>4.4500000000035449</v>
      </c>
      <c r="J130" s="86" t="s">
        <v>643</v>
      </c>
      <c r="K130" s="86" t="s">
        <v>121</v>
      </c>
      <c r="L130" s="87">
        <v>2.3599999999999999E-2</v>
      </c>
      <c r="M130" s="87">
        <v>6.5000000000118175E-3</v>
      </c>
      <c r="N130" s="83">
        <v>78517.385976000005</v>
      </c>
      <c r="O130" s="85">
        <v>107.77</v>
      </c>
      <c r="P130" s="83">
        <v>84.618187206000002</v>
      </c>
      <c r="Q130" s="84">
        <f t="shared" si="1"/>
        <v>6.5327326972590971E-3</v>
      </c>
      <c r="R130" s="84">
        <f>P130/'סכום נכסי הקרן'!$C$42</f>
        <v>2.8501482310629319E-4</v>
      </c>
    </row>
    <row r="131" spans="2:18">
      <c r="B131" s="76" t="s">
        <v>1643</v>
      </c>
      <c r="C131" s="86" t="s">
        <v>1522</v>
      </c>
      <c r="D131" s="73" t="s">
        <v>1577</v>
      </c>
      <c r="E131" s="73"/>
      <c r="F131" s="73" t="s">
        <v>1575</v>
      </c>
      <c r="G131" s="93">
        <v>42978</v>
      </c>
      <c r="H131" s="73" t="s">
        <v>1509</v>
      </c>
      <c r="I131" s="83">
        <v>2.2799999999584926</v>
      </c>
      <c r="J131" s="86" t="s">
        <v>117</v>
      </c>
      <c r="K131" s="86" t="s">
        <v>121</v>
      </c>
      <c r="L131" s="87">
        <v>2.3E-2</v>
      </c>
      <c r="M131" s="87">
        <v>1.6299999999664746E-2</v>
      </c>
      <c r="N131" s="83">
        <v>12245.995730000001</v>
      </c>
      <c r="O131" s="85">
        <v>102.3</v>
      </c>
      <c r="P131" s="83">
        <v>12.527713133999997</v>
      </c>
      <c r="Q131" s="84">
        <f t="shared" si="1"/>
        <v>9.671703438071408E-4</v>
      </c>
      <c r="R131" s="84">
        <f>P131/'סכום נכסי הקרן'!$C$42</f>
        <v>4.2196412623694402E-5</v>
      </c>
    </row>
    <row r="132" spans="2:18">
      <c r="B132" s="76" t="s">
        <v>1643</v>
      </c>
      <c r="C132" s="86" t="s">
        <v>1522</v>
      </c>
      <c r="D132" s="73" t="s">
        <v>1578</v>
      </c>
      <c r="E132" s="73"/>
      <c r="F132" s="73" t="s">
        <v>1575</v>
      </c>
      <c r="G132" s="93">
        <v>42978</v>
      </c>
      <c r="H132" s="73" t="s">
        <v>1509</v>
      </c>
      <c r="I132" s="83">
        <v>2.2699999999647793</v>
      </c>
      <c r="J132" s="86" t="s">
        <v>117</v>
      </c>
      <c r="K132" s="86" t="s">
        <v>121</v>
      </c>
      <c r="L132" s="87">
        <v>2.76E-2</v>
      </c>
      <c r="M132" s="87">
        <v>1.6999999999864537E-2</v>
      </c>
      <c r="N132" s="83">
        <v>28573.99008</v>
      </c>
      <c r="O132" s="85">
        <v>103.34</v>
      </c>
      <c r="P132" s="83">
        <v>29.528361352000001</v>
      </c>
      <c r="Q132" s="84">
        <f t="shared" si="1"/>
        <v>2.2796623051151146E-3</v>
      </c>
      <c r="R132" s="84">
        <f>P132/'סכום נכסי הקרן'!$C$42</f>
        <v>9.9458768442657348E-5</v>
      </c>
    </row>
    <row r="133" spans="2:18">
      <c r="B133" s="76" t="s">
        <v>1644</v>
      </c>
      <c r="C133" s="86" t="s">
        <v>1510</v>
      </c>
      <c r="D133" s="73" t="s">
        <v>1579</v>
      </c>
      <c r="E133" s="73"/>
      <c r="F133" s="73" t="s">
        <v>595</v>
      </c>
      <c r="G133" s="93">
        <v>42794</v>
      </c>
      <c r="H133" s="73" t="s">
        <v>119</v>
      </c>
      <c r="I133" s="83">
        <v>6.5500000000000007</v>
      </c>
      <c r="J133" s="86" t="s">
        <v>412</v>
      </c>
      <c r="K133" s="86" t="s">
        <v>121</v>
      </c>
      <c r="L133" s="87">
        <v>2.8999999999999998E-2</v>
      </c>
      <c r="M133" s="87">
        <v>8.5000000000000006E-3</v>
      </c>
      <c r="N133" s="83">
        <v>184598.61</v>
      </c>
      <c r="O133" s="85">
        <v>116.24</v>
      </c>
      <c r="P133" s="83">
        <v>214.57742999999999</v>
      </c>
      <c r="Q133" s="84">
        <f t="shared" si="1"/>
        <v>1.656590668436619E-2</v>
      </c>
      <c r="R133" s="84">
        <f>P133/'סכום נכסי הקרן'!$C$42</f>
        <v>7.2274944989268817E-4</v>
      </c>
    </row>
    <row r="134" spans="2:18">
      <c r="B134" s="76" t="s">
        <v>1645</v>
      </c>
      <c r="C134" s="86" t="s">
        <v>1510</v>
      </c>
      <c r="D134" s="73" t="s">
        <v>1580</v>
      </c>
      <c r="E134" s="73"/>
      <c r="F134" s="73" t="s">
        <v>595</v>
      </c>
      <c r="G134" s="93">
        <v>43530</v>
      </c>
      <c r="H134" s="73" t="s">
        <v>119</v>
      </c>
      <c r="I134" s="83">
        <v>6.49</v>
      </c>
      <c r="J134" s="86" t="s">
        <v>412</v>
      </c>
      <c r="K134" s="86" t="s">
        <v>121</v>
      </c>
      <c r="L134" s="87">
        <v>3.4000000000000002E-2</v>
      </c>
      <c r="M134" s="87">
        <v>2.4400000000000005E-2</v>
      </c>
      <c r="N134" s="83">
        <v>177863.97</v>
      </c>
      <c r="O134" s="85">
        <v>106.43</v>
      </c>
      <c r="P134" s="83">
        <v>189.30062000000001</v>
      </c>
      <c r="Q134" s="84">
        <f t="shared" si="1"/>
        <v>1.4614474626770693E-2</v>
      </c>
      <c r="R134" s="84">
        <f>P134/'סכום נכסי הקרן'!$C$42</f>
        <v>6.3761094989973931E-4</v>
      </c>
    </row>
    <row r="135" spans="2:18">
      <c r="B135" s="76" t="s">
        <v>1646</v>
      </c>
      <c r="C135" s="86" t="s">
        <v>1510</v>
      </c>
      <c r="D135" s="73" t="s">
        <v>1581</v>
      </c>
      <c r="E135" s="73"/>
      <c r="F135" s="73" t="s">
        <v>595</v>
      </c>
      <c r="G135" s="93">
        <v>44143</v>
      </c>
      <c r="H135" s="73" t="s">
        <v>119</v>
      </c>
      <c r="I135" s="83">
        <v>7.86</v>
      </c>
      <c r="J135" s="86" t="s">
        <v>412</v>
      </c>
      <c r="K135" s="86" t="s">
        <v>121</v>
      </c>
      <c r="L135" s="87">
        <v>2.5243000000000002E-2</v>
      </c>
      <c r="M135" s="87">
        <v>1.8600000000000002E-2</v>
      </c>
      <c r="N135" s="83">
        <v>58447.72</v>
      </c>
      <c r="O135" s="85">
        <v>105.83</v>
      </c>
      <c r="P135" s="83">
        <v>61.855239999999995</v>
      </c>
      <c r="Q135" s="84">
        <f t="shared" si="1"/>
        <v>4.7753770458480883E-3</v>
      </c>
      <c r="R135" s="84">
        <f>P135/'סכום נכסי הקרן'!$C$42</f>
        <v>2.0834363000330557E-4</v>
      </c>
    </row>
    <row r="136" spans="2:18">
      <c r="B136" s="76" t="s">
        <v>1646</v>
      </c>
      <c r="C136" s="86" t="s">
        <v>1510</v>
      </c>
      <c r="D136" s="73" t="s">
        <v>1582</v>
      </c>
      <c r="E136" s="73"/>
      <c r="F136" s="73" t="s">
        <v>595</v>
      </c>
      <c r="G136" s="93">
        <v>43779</v>
      </c>
      <c r="H136" s="73" t="s">
        <v>119</v>
      </c>
      <c r="I136" s="83">
        <v>8.52</v>
      </c>
      <c r="J136" s="86" t="s">
        <v>412</v>
      </c>
      <c r="K136" s="86" t="s">
        <v>121</v>
      </c>
      <c r="L136" s="87">
        <v>2.7243E-2</v>
      </c>
      <c r="M136" s="87">
        <v>1.9199999999999998E-2</v>
      </c>
      <c r="N136" s="83">
        <v>17356.150000000001</v>
      </c>
      <c r="O136" s="85">
        <v>106.19</v>
      </c>
      <c r="P136" s="83">
        <v>18.430490000000002</v>
      </c>
      <c r="Q136" s="84">
        <f t="shared" si="1"/>
        <v>1.4228792724712207E-3</v>
      </c>
      <c r="R136" s="84">
        <f>P136/'סכום נכסי הקרן'!$C$42</f>
        <v>6.2078413879561764E-5</v>
      </c>
    </row>
    <row r="137" spans="2:18">
      <c r="B137" s="76" t="s">
        <v>1646</v>
      </c>
      <c r="C137" s="86" t="s">
        <v>1510</v>
      </c>
      <c r="D137" s="73" t="s">
        <v>1583</v>
      </c>
      <c r="E137" s="73"/>
      <c r="F137" s="73" t="s">
        <v>595</v>
      </c>
      <c r="G137" s="93">
        <v>43835</v>
      </c>
      <c r="H137" s="73" t="s">
        <v>119</v>
      </c>
      <c r="I137" s="83">
        <v>8.4499999999999993</v>
      </c>
      <c r="J137" s="86" t="s">
        <v>412</v>
      </c>
      <c r="K137" s="86" t="s">
        <v>121</v>
      </c>
      <c r="L137" s="87">
        <v>2.7243E-2</v>
      </c>
      <c r="M137" s="87">
        <v>2.2099999999999998E-2</v>
      </c>
      <c r="N137" s="83">
        <v>9664.94</v>
      </c>
      <c r="O137" s="85">
        <v>103.66</v>
      </c>
      <c r="P137" s="83">
        <v>10.01868</v>
      </c>
      <c r="Q137" s="84">
        <f t="shared" si="1"/>
        <v>7.7346679928325113E-4</v>
      </c>
      <c r="R137" s="84">
        <f>P137/'סכום נכסי הקרן'!$C$42</f>
        <v>3.3745373213999611E-5</v>
      </c>
    </row>
    <row r="138" spans="2:18">
      <c r="B138" s="76" t="s">
        <v>1646</v>
      </c>
      <c r="C138" s="86" t="s">
        <v>1510</v>
      </c>
      <c r="D138" s="73" t="s">
        <v>1584</v>
      </c>
      <c r="E138" s="73"/>
      <c r="F138" s="73" t="s">
        <v>595</v>
      </c>
      <c r="G138" s="93">
        <v>43227</v>
      </c>
      <c r="H138" s="73" t="s">
        <v>119</v>
      </c>
      <c r="I138" s="83">
        <v>8.64</v>
      </c>
      <c r="J138" s="86" t="s">
        <v>412</v>
      </c>
      <c r="K138" s="86" t="s">
        <v>121</v>
      </c>
      <c r="L138" s="87">
        <v>2.9805999999999999E-2</v>
      </c>
      <c r="M138" s="87">
        <v>1.2600000000000002E-2</v>
      </c>
      <c r="N138" s="83">
        <v>5708.81</v>
      </c>
      <c r="O138" s="85">
        <v>115.71</v>
      </c>
      <c r="P138" s="83">
        <v>6.6056499999999998</v>
      </c>
      <c r="Q138" s="84">
        <f t="shared" si="1"/>
        <v>5.0997246769887933E-4</v>
      </c>
      <c r="R138" s="84">
        <f>P138/'סכום נכסי הקרן'!$C$42</f>
        <v>2.2249450483602285E-5</v>
      </c>
    </row>
    <row r="139" spans="2:18">
      <c r="B139" s="76" t="s">
        <v>1646</v>
      </c>
      <c r="C139" s="86" t="s">
        <v>1510</v>
      </c>
      <c r="D139" s="73" t="s">
        <v>1585</v>
      </c>
      <c r="E139" s="73"/>
      <c r="F139" s="73" t="s">
        <v>595</v>
      </c>
      <c r="G139" s="93">
        <v>43279</v>
      </c>
      <c r="H139" s="73" t="s">
        <v>119</v>
      </c>
      <c r="I139" s="83">
        <v>8.6600000000000019</v>
      </c>
      <c r="J139" s="86" t="s">
        <v>412</v>
      </c>
      <c r="K139" s="86" t="s">
        <v>121</v>
      </c>
      <c r="L139" s="87">
        <v>2.9796999999999997E-2</v>
      </c>
      <c r="M139" s="87">
        <v>1.18E-2</v>
      </c>
      <c r="N139" s="83">
        <v>6676.62</v>
      </c>
      <c r="O139" s="85">
        <v>115.51</v>
      </c>
      <c r="P139" s="83">
        <v>7.7121599999999999</v>
      </c>
      <c r="Q139" s="84">
        <f t="shared" ref="Q139:Q186" si="2">IFERROR(P139/$P$10,0)</f>
        <v>5.953977680453232E-4</v>
      </c>
      <c r="R139" s="84">
        <f>P139/'סכום נכסי הקרן'!$C$42</f>
        <v>2.5976447744221721E-5</v>
      </c>
    </row>
    <row r="140" spans="2:18">
      <c r="B140" s="76" t="s">
        <v>1646</v>
      </c>
      <c r="C140" s="86" t="s">
        <v>1510</v>
      </c>
      <c r="D140" s="73" t="s">
        <v>1586</v>
      </c>
      <c r="E140" s="73"/>
      <c r="F140" s="73" t="s">
        <v>595</v>
      </c>
      <c r="G140" s="93">
        <v>43321</v>
      </c>
      <c r="H140" s="73" t="s">
        <v>119</v>
      </c>
      <c r="I140" s="83">
        <v>8.65</v>
      </c>
      <c r="J140" s="86" t="s">
        <v>412</v>
      </c>
      <c r="K140" s="86" t="s">
        <v>121</v>
      </c>
      <c r="L140" s="87">
        <v>3.0529000000000001E-2</v>
      </c>
      <c r="M140" s="87">
        <v>1.1399999999999999E-2</v>
      </c>
      <c r="N140" s="83">
        <v>37401.449999999997</v>
      </c>
      <c r="O140" s="85">
        <v>116.52</v>
      </c>
      <c r="P140" s="83">
        <v>43.580169999999995</v>
      </c>
      <c r="Q140" s="84">
        <f t="shared" si="2"/>
        <v>3.3644965805994364E-3</v>
      </c>
      <c r="R140" s="84">
        <f>P140/'סכום נכסי הקרן'!$C$42</f>
        <v>1.4678870882986077E-4</v>
      </c>
    </row>
    <row r="141" spans="2:18">
      <c r="B141" s="76" t="s">
        <v>1646</v>
      </c>
      <c r="C141" s="86" t="s">
        <v>1510</v>
      </c>
      <c r="D141" s="73" t="s">
        <v>1587</v>
      </c>
      <c r="E141" s="73"/>
      <c r="F141" s="73" t="s">
        <v>595</v>
      </c>
      <c r="G141" s="93">
        <v>43138</v>
      </c>
      <c r="H141" s="73" t="s">
        <v>119</v>
      </c>
      <c r="I141" s="83">
        <v>8.61</v>
      </c>
      <c r="J141" s="86" t="s">
        <v>412</v>
      </c>
      <c r="K141" s="86" t="s">
        <v>121</v>
      </c>
      <c r="L141" s="87">
        <v>2.8243000000000001E-2</v>
      </c>
      <c r="M141" s="87">
        <v>1.4799999999999997E-2</v>
      </c>
      <c r="N141" s="83">
        <v>35795.03</v>
      </c>
      <c r="O141" s="85">
        <v>112.07</v>
      </c>
      <c r="P141" s="83">
        <v>40.11551</v>
      </c>
      <c r="Q141" s="84">
        <f t="shared" si="2"/>
        <v>3.0970162857098197E-3</v>
      </c>
      <c r="R141" s="84">
        <f>P141/'סכום נכסי הקרן'!$C$42</f>
        <v>1.35118883587452E-4</v>
      </c>
    </row>
    <row r="142" spans="2:18">
      <c r="B142" s="76" t="s">
        <v>1646</v>
      </c>
      <c r="C142" s="86" t="s">
        <v>1510</v>
      </c>
      <c r="D142" s="73" t="s">
        <v>1588</v>
      </c>
      <c r="E142" s="73"/>
      <c r="F142" s="73" t="s">
        <v>595</v>
      </c>
      <c r="G142" s="93">
        <v>43417</v>
      </c>
      <c r="H142" s="73" t="s">
        <v>119</v>
      </c>
      <c r="I142" s="83">
        <v>8.59</v>
      </c>
      <c r="J142" s="86" t="s">
        <v>412</v>
      </c>
      <c r="K142" s="86" t="s">
        <v>121</v>
      </c>
      <c r="L142" s="87">
        <v>3.2797E-2</v>
      </c>
      <c r="M142" s="87">
        <v>1.2300000000000002E-2</v>
      </c>
      <c r="N142" s="83">
        <v>42583.25</v>
      </c>
      <c r="O142" s="85">
        <v>117.75</v>
      </c>
      <c r="P142" s="83">
        <v>50.141779999999997</v>
      </c>
      <c r="Q142" s="84">
        <f t="shared" si="2"/>
        <v>3.8710690517079031E-3</v>
      </c>
      <c r="R142" s="84">
        <f>P142/'סכום נכסי הקרן'!$C$42</f>
        <v>1.6888982178433302E-4</v>
      </c>
    </row>
    <row r="143" spans="2:18">
      <c r="B143" s="76" t="s">
        <v>1646</v>
      </c>
      <c r="C143" s="86" t="s">
        <v>1510</v>
      </c>
      <c r="D143" s="73" t="s">
        <v>1589</v>
      </c>
      <c r="E143" s="73"/>
      <c r="F143" s="73" t="s">
        <v>595</v>
      </c>
      <c r="G143" s="93">
        <v>43485</v>
      </c>
      <c r="H143" s="73" t="s">
        <v>119</v>
      </c>
      <c r="I143" s="83">
        <v>8.6399999999999988</v>
      </c>
      <c r="J143" s="86" t="s">
        <v>412</v>
      </c>
      <c r="K143" s="86" t="s">
        <v>121</v>
      </c>
      <c r="L143" s="87">
        <v>3.2190999999999997E-2</v>
      </c>
      <c r="M143" s="87">
        <v>1.0799999999999999E-2</v>
      </c>
      <c r="N143" s="83">
        <v>53812.37</v>
      </c>
      <c r="O143" s="85">
        <v>118.67</v>
      </c>
      <c r="P143" s="83">
        <v>63.859139999999996</v>
      </c>
      <c r="Q143" s="84">
        <f t="shared" si="2"/>
        <v>4.9300830669091172E-3</v>
      </c>
      <c r="R143" s="84">
        <f>P143/'סכום נכסי הקרן'!$C$42</f>
        <v>2.1509325703835747E-4</v>
      </c>
    </row>
    <row r="144" spans="2:18">
      <c r="B144" s="76" t="s">
        <v>1646</v>
      </c>
      <c r="C144" s="86" t="s">
        <v>1510</v>
      </c>
      <c r="D144" s="73" t="s">
        <v>1590</v>
      </c>
      <c r="E144" s="73"/>
      <c r="F144" s="73" t="s">
        <v>595</v>
      </c>
      <c r="G144" s="93">
        <v>43613</v>
      </c>
      <c r="H144" s="73" t="s">
        <v>119</v>
      </c>
      <c r="I144" s="83">
        <v>8.6900000000000013</v>
      </c>
      <c r="J144" s="86" t="s">
        <v>412</v>
      </c>
      <c r="K144" s="86" t="s">
        <v>121</v>
      </c>
      <c r="L144" s="87">
        <v>2.7243E-2</v>
      </c>
      <c r="M144" s="87">
        <v>1.26E-2</v>
      </c>
      <c r="N144" s="83">
        <v>14202.94</v>
      </c>
      <c r="O144" s="85">
        <v>112.35</v>
      </c>
      <c r="P144" s="83">
        <v>15.95701</v>
      </c>
      <c r="Q144" s="84">
        <f t="shared" si="2"/>
        <v>1.231920517556288E-3</v>
      </c>
      <c r="R144" s="84">
        <f>P144/'סכום נכסי הקרן'!$C$42</f>
        <v>5.3747126151301765E-5</v>
      </c>
    </row>
    <row r="145" spans="2:18">
      <c r="B145" s="76" t="s">
        <v>1646</v>
      </c>
      <c r="C145" s="86" t="s">
        <v>1510</v>
      </c>
      <c r="D145" s="73" t="s">
        <v>1591</v>
      </c>
      <c r="E145" s="73"/>
      <c r="F145" s="73" t="s">
        <v>595</v>
      </c>
      <c r="G145" s="93">
        <v>43657</v>
      </c>
      <c r="H145" s="73" t="s">
        <v>119</v>
      </c>
      <c r="I145" s="83">
        <v>8.6199999999999992</v>
      </c>
      <c r="J145" s="86" t="s">
        <v>412</v>
      </c>
      <c r="K145" s="86" t="s">
        <v>121</v>
      </c>
      <c r="L145" s="87">
        <v>2.7243E-2</v>
      </c>
      <c r="M145" s="87">
        <v>1.54E-2</v>
      </c>
      <c r="N145" s="83">
        <v>14012.69</v>
      </c>
      <c r="O145" s="85">
        <v>109.68</v>
      </c>
      <c r="P145" s="83">
        <v>15.369120000000001</v>
      </c>
      <c r="Q145" s="84">
        <f t="shared" si="2"/>
        <v>1.1865339599827723E-3</v>
      </c>
      <c r="R145" s="84">
        <f>P145/'סכום נכסי הקרן'!$C$42</f>
        <v>5.1766968340215052E-5</v>
      </c>
    </row>
    <row r="146" spans="2:18">
      <c r="B146" s="76" t="s">
        <v>1646</v>
      </c>
      <c r="C146" s="86" t="s">
        <v>1510</v>
      </c>
      <c r="D146" s="73" t="s">
        <v>1592</v>
      </c>
      <c r="E146" s="73"/>
      <c r="F146" s="73" t="s">
        <v>595</v>
      </c>
      <c r="G146" s="93">
        <v>43541</v>
      </c>
      <c r="H146" s="73" t="s">
        <v>119</v>
      </c>
      <c r="I146" s="83">
        <v>8.66</v>
      </c>
      <c r="J146" s="86" t="s">
        <v>412</v>
      </c>
      <c r="K146" s="86" t="s">
        <v>121</v>
      </c>
      <c r="L146" s="87">
        <v>2.9270999999999998E-2</v>
      </c>
      <c r="M146" s="87">
        <v>1.18E-2</v>
      </c>
      <c r="N146" s="83">
        <v>4621.13</v>
      </c>
      <c r="O146" s="85">
        <v>114.95</v>
      </c>
      <c r="P146" s="83">
        <v>5.3119899999999998</v>
      </c>
      <c r="Q146" s="84">
        <f t="shared" si="2"/>
        <v>4.1009872589249652E-4</v>
      </c>
      <c r="R146" s="84">
        <f>P146/'סכום נכסי הקרן'!$C$42</f>
        <v>1.7892086089088963E-5</v>
      </c>
    </row>
    <row r="147" spans="2:18">
      <c r="B147" s="76" t="s">
        <v>1647</v>
      </c>
      <c r="C147" s="86" t="s">
        <v>1522</v>
      </c>
      <c r="D147" s="73">
        <v>7561</v>
      </c>
      <c r="E147" s="73"/>
      <c r="F147" s="73" t="s">
        <v>615</v>
      </c>
      <c r="G147" s="93">
        <v>43920</v>
      </c>
      <c r="H147" s="73" t="s">
        <v>119</v>
      </c>
      <c r="I147" s="83">
        <v>6.55</v>
      </c>
      <c r="J147" s="86" t="s">
        <v>143</v>
      </c>
      <c r="K147" s="86" t="s">
        <v>121</v>
      </c>
      <c r="L147" s="87">
        <v>5.5918000000000002E-2</v>
      </c>
      <c r="M147" s="87">
        <v>2.7900000000000001E-2</v>
      </c>
      <c r="N147" s="83">
        <v>65666.64</v>
      </c>
      <c r="O147" s="85">
        <v>120.31</v>
      </c>
      <c r="P147" s="83">
        <v>79.003539999999987</v>
      </c>
      <c r="Q147" s="84">
        <f t="shared" si="2"/>
        <v>6.0992680887947612E-3</v>
      </c>
      <c r="R147" s="84">
        <f>P147/'סכום נכסי הקרן'!$C$42</f>
        <v>2.6610331326353838E-4</v>
      </c>
    </row>
    <row r="148" spans="2:18">
      <c r="B148" s="76" t="s">
        <v>1647</v>
      </c>
      <c r="C148" s="86" t="s">
        <v>1522</v>
      </c>
      <c r="D148" s="73">
        <v>7894</v>
      </c>
      <c r="E148" s="73"/>
      <c r="F148" s="73" t="s">
        <v>615</v>
      </c>
      <c r="G148" s="93">
        <v>44068</v>
      </c>
      <c r="H148" s="73" t="s">
        <v>119</v>
      </c>
      <c r="I148" s="83">
        <v>6.5900000000000007</v>
      </c>
      <c r="J148" s="86" t="s">
        <v>143</v>
      </c>
      <c r="K148" s="86" t="s">
        <v>121</v>
      </c>
      <c r="L148" s="87">
        <v>4.5102999999999997E-2</v>
      </c>
      <c r="M148" s="87">
        <v>3.7000000000000005E-2</v>
      </c>
      <c r="N148" s="83">
        <v>81689.440000000002</v>
      </c>
      <c r="O148" s="85">
        <v>106.74</v>
      </c>
      <c r="P148" s="83">
        <v>87.195309999999992</v>
      </c>
      <c r="Q148" s="84">
        <f t="shared" si="2"/>
        <v>6.7316929314251836E-3</v>
      </c>
      <c r="R148" s="84">
        <f>P148/'סכום נכסי הקרן'!$C$42</f>
        <v>2.9369520520272055E-4</v>
      </c>
    </row>
    <row r="149" spans="2:18">
      <c r="B149" s="76" t="s">
        <v>1647</v>
      </c>
      <c r="C149" s="86" t="s">
        <v>1522</v>
      </c>
      <c r="D149" s="73">
        <v>8076</v>
      </c>
      <c r="E149" s="73"/>
      <c r="F149" s="73" t="s">
        <v>615</v>
      </c>
      <c r="G149" s="93">
        <v>44160</v>
      </c>
      <c r="H149" s="73" t="s">
        <v>119</v>
      </c>
      <c r="I149" s="83">
        <v>6.52</v>
      </c>
      <c r="J149" s="86" t="s">
        <v>143</v>
      </c>
      <c r="K149" s="86" t="s">
        <v>121</v>
      </c>
      <c r="L149" s="87">
        <v>4.5465999999999999E-2</v>
      </c>
      <c r="M149" s="87">
        <v>4.6799999999999994E-2</v>
      </c>
      <c r="N149" s="83">
        <v>75380.72</v>
      </c>
      <c r="O149" s="85">
        <v>100.08</v>
      </c>
      <c r="P149" s="83">
        <v>75.441020000000009</v>
      </c>
      <c r="Q149" s="84">
        <f t="shared" si="2"/>
        <v>5.8242327606095557E-3</v>
      </c>
      <c r="R149" s="84">
        <f>P149/'סכום נכסי הקרן'!$C$42</f>
        <v>2.5410387152247695E-4</v>
      </c>
    </row>
    <row r="150" spans="2:18">
      <c r="B150" s="76" t="s">
        <v>1648</v>
      </c>
      <c r="C150" s="86" t="s">
        <v>1522</v>
      </c>
      <c r="D150" s="73" t="s">
        <v>1593</v>
      </c>
      <c r="E150" s="73"/>
      <c r="F150" s="73" t="s">
        <v>615</v>
      </c>
      <c r="G150" s="93">
        <v>42372</v>
      </c>
      <c r="H150" s="73" t="s">
        <v>119</v>
      </c>
      <c r="I150" s="83">
        <v>9.3800000000467705</v>
      </c>
      <c r="J150" s="86" t="s">
        <v>117</v>
      </c>
      <c r="K150" s="86" t="s">
        <v>121</v>
      </c>
      <c r="L150" s="87">
        <v>6.7000000000000004E-2</v>
      </c>
      <c r="M150" s="87">
        <v>1.6600000000132634E-2</v>
      </c>
      <c r="N150" s="83">
        <v>56740.066244000001</v>
      </c>
      <c r="O150" s="85">
        <v>151.47999999999999</v>
      </c>
      <c r="P150" s="83">
        <v>85.949849321000002</v>
      </c>
      <c r="Q150" s="84">
        <f t="shared" si="2"/>
        <v>6.6355402960461447E-3</v>
      </c>
      <c r="R150" s="84">
        <f>P150/'סכום נכסי הקרן'!$C$42</f>
        <v>2.8950018795132458E-4</v>
      </c>
    </row>
    <row r="151" spans="2:18">
      <c r="B151" s="72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83"/>
      <c r="O151" s="85"/>
      <c r="P151" s="73"/>
      <c r="Q151" s="84"/>
      <c r="R151" s="73"/>
    </row>
    <row r="152" spans="2:18">
      <c r="B152" s="70" t="s">
        <v>37</v>
      </c>
      <c r="C152" s="71"/>
      <c r="D152" s="71"/>
      <c r="E152" s="71"/>
      <c r="F152" s="71"/>
      <c r="G152" s="71"/>
      <c r="H152" s="71"/>
      <c r="I152" s="80">
        <v>4.2069584287419595</v>
      </c>
      <c r="J152" s="71"/>
      <c r="K152" s="71"/>
      <c r="L152" s="71"/>
      <c r="M152" s="91">
        <v>2.696055150629488E-2</v>
      </c>
      <c r="N152" s="80"/>
      <c r="O152" s="82"/>
      <c r="P152" s="80">
        <v>5660.6080999999995</v>
      </c>
      <c r="Q152" s="81">
        <f t="shared" si="2"/>
        <v>0.43701290280793931</v>
      </c>
      <c r="R152" s="81">
        <f>P152/'סכום נכסי הקרן'!$C$42</f>
        <v>1.9066317414338937E-2</v>
      </c>
    </row>
    <row r="153" spans="2:18">
      <c r="B153" s="89" t="s">
        <v>35</v>
      </c>
      <c r="C153" s="71"/>
      <c r="D153" s="71"/>
      <c r="E153" s="71"/>
      <c r="F153" s="71"/>
      <c r="G153" s="71"/>
      <c r="H153" s="71"/>
      <c r="I153" s="80">
        <v>4.2069584287419595</v>
      </c>
      <c r="J153" s="71"/>
      <c r="K153" s="71"/>
      <c r="L153" s="71"/>
      <c r="M153" s="91">
        <v>2.696055150629488E-2</v>
      </c>
      <c r="N153" s="80"/>
      <c r="O153" s="82"/>
      <c r="P153" s="80">
        <v>5660.6080999999995</v>
      </c>
      <c r="Q153" s="81">
        <f t="shared" si="2"/>
        <v>0.43701290280793931</v>
      </c>
      <c r="R153" s="81">
        <f>P153/'סכום נכסי הקרן'!$C$42</f>
        <v>1.9066317414338937E-2</v>
      </c>
    </row>
    <row r="154" spans="2:18">
      <c r="B154" s="76" t="s">
        <v>1649</v>
      </c>
      <c r="C154" s="86" t="s">
        <v>1522</v>
      </c>
      <c r="D154" s="73" t="s">
        <v>1594</v>
      </c>
      <c r="E154" s="73"/>
      <c r="F154" s="73" t="s">
        <v>1537</v>
      </c>
      <c r="G154" s="93">
        <v>43186</v>
      </c>
      <c r="H154" s="73" t="s">
        <v>1509</v>
      </c>
      <c r="I154" s="83">
        <v>5.0599999999999996</v>
      </c>
      <c r="J154" s="86" t="s">
        <v>142</v>
      </c>
      <c r="K154" s="86" t="s">
        <v>120</v>
      </c>
      <c r="L154" s="87">
        <v>4.8000000000000001E-2</v>
      </c>
      <c r="M154" s="87">
        <v>0.02</v>
      </c>
      <c r="N154" s="83">
        <v>108179</v>
      </c>
      <c r="O154" s="85">
        <v>116.28</v>
      </c>
      <c r="P154" s="83">
        <v>404.41658000000001</v>
      </c>
      <c r="Q154" s="84">
        <f t="shared" si="2"/>
        <v>3.1221957155002346E-2</v>
      </c>
      <c r="R154" s="84">
        <f>P154/'סכום נכסי הקרן'!$C$42</f>
        <v>1.3621743010086491E-3</v>
      </c>
    </row>
    <row r="155" spans="2:18">
      <c r="B155" s="76" t="s">
        <v>1649</v>
      </c>
      <c r="C155" s="86" t="s">
        <v>1522</v>
      </c>
      <c r="D155" s="73">
        <v>6831</v>
      </c>
      <c r="E155" s="73"/>
      <c r="F155" s="73" t="s">
        <v>1537</v>
      </c>
      <c r="G155" s="93">
        <v>43552</v>
      </c>
      <c r="H155" s="73" t="s">
        <v>1509</v>
      </c>
      <c r="I155" s="83">
        <v>5.04</v>
      </c>
      <c r="J155" s="86" t="s">
        <v>142</v>
      </c>
      <c r="K155" s="86" t="s">
        <v>120</v>
      </c>
      <c r="L155" s="87">
        <v>4.5999999999999999E-2</v>
      </c>
      <c r="M155" s="87">
        <v>2.4E-2</v>
      </c>
      <c r="N155" s="83">
        <v>53521.02</v>
      </c>
      <c r="O155" s="85">
        <v>112.89</v>
      </c>
      <c r="P155" s="83">
        <v>194.24991</v>
      </c>
      <c r="Q155" s="84">
        <f t="shared" si="2"/>
        <v>1.4996572018345691E-2</v>
      </c>
      <c r="R155" s="84">
        <f>P155/'סכום נכסי הקרן'!$C$42</f>
        <v>6.5428137336813192E-4</v>
      </c>
    </row>
    <row r="156" spans="2:18">
      <c r="B156" s="76" t="s">
        <v>1649</v>
      </c>
      <c r="C156" s="86" t="s">
        <v>1510</v>
      </c>
      <c r="D156" s="73">
        <v>7598</v>
      </c>
      <c r="E156" s="73"/>
      <c r="F156" s="73" t="s">
        <v>1537</v>
      </c>
      <c r="G156" s="93">
        <v>43942</v>
      </c>
      <c r="H156" s="73" t="s">
        <v>1509</v>
      </c>
      <c r="I156" s="83">
        <v>4.8699999999999992</v>
      </c>
      <c r="J156" s="86" t="s">
        <v>142</v>
      </c>
      <c r="K156" s="86" t="s">
        <v>120</v>
      </c>
      <c r="L156" s="87">
        <v>5.4400000000000004E-2</v>
      </c>
      <c r="M156" s="87">
        <v>3.9599999999999996E-2</v>
      </c>
      <c r="N156" s="83">
        <v>53508.59</v>
      </c>
      <c r="O156" s="85">
        <v>109.08</v>
      </c>
      <c r="P156" s="83">
        <v>187.65045000000001</v>
      </c>
      <c r="Q156" s="84">
        <f t="shared" si="2"/>
        <v>1.4487077433909633E-2</v>
      </c>
      <c r="R156" s="84">
        <f>P156/'סכום נכסי הקרן'!$C$42</f>
        <v>6.3205277232379652E-4</v>
      </c>
    </row>
    <row r="157" spans="2:18">
      <c r="B157" s="76" t="s">
        <v>1650</v>
      </c>
      <c r="C157" s="86" t="s">
        <v>1510</v>
      </c>
      <c r="D157" s="73">
        <v>7088</v>
      </c>
      <c r="E157" s="73"/>
      <c r="F157" s="73" t="s">
        <v>864</v>
      </c>
      <c r="G157" s="93">
        <v>43684</v>
      </c>
      <c r="H157" s="73" t="s">
        <v>284</v>
      </c>
      <c r="I157" s="83">
        <v>8.02</v>
      </c>
      <c r="J157" s="86" t="s">
        <v>868</v>
      </c>
      <c r="K157" s="86" t="s">
        <v>120</v>
      </c>
      <c r="L157" s="87">
        <v>4.36E-2</v>
      </c>
      <c r="M157" s="87">
        <v>3.9300000000000002E-2</v>
      </c>
      <c r="N157" s="83">
        <v>66724.39</v>
      </c>
      <c r="O157" s="85">
        <v>105.95</v>
      </c>
      <c r="P157" s="83">
        <v>227.28279000000001</v>
      </c>
      <c r="Q157" s="84">
        <f t="shared" si="2"/>
        <v>1.7546791804256383E-2</v>
      </c>
      <c r="R157" s="84">
        <f>P157/'סכום נכסי הקרן'!$C$42</f>
        <v>7.6554422076252561E-4</v>
      </c>
    </row>
    <row r="158" spans="2:18">
      <c r="B158" s="76" t="s">
        <v>1651</v>
      </c>
      <c r="C158" s="86" t="s">
        <v>1510</v>
      </c>
      <c r="D158" s="73" t="s">
        <v>1595</v>
      </c>
      <c r="E158" s="73"/>
      <c r="F158" s="73" t="s">
        <v>953</v>
      </c>
      <c r="G158" s="93">
        <v>43811</v>
      </c>
      <c r="H158" s="73" t="s">
        <v>898</v>
      </c>
      <c r="I158" s="83">
        <v>9.59</v>
      </c>
      <c r="J158" s="86" t="s">
        <v>868</v>
      </c>
      <c r="K158" s="86" t="s">
        <v>120</v>
      </c>
      <c r="L158" s="87">
        <v>4.4800000000000006E-2</v>
      </c>
      <c r="M158" s="87">
        <v>3.0699999999999995E-2</v>
      </c>
      <c r="N158" s="83">
        <v>21029.52</v>
      </c>
      <c r="O158" s="85">
        <v>115.36</v>
      </c>
      <c r="P158" s="83">
        <v>77.994799999999998</v>
      </c>
      <c r="Q158" s="84">
        <f t="shared" si="2"/>
        <v>6.0213908735219923E-3</v>
      </c>
      <c r="R158" s="84">
        <f>P158/'סכום נכסי הקרן'!$C$42</f>
        <v>2.6270562935948219E-4</v>
      </c>
    </row>
    <row r="159" spans="2:18">
      <c r="B159" s="76" t="s">
        <v>1652</v>
      </c>
      <c r="C159" s="86" t="s">
        <v>1510</v>
      </c>
      <c r="D159" s="73">
        <v>7258</v>
      </c>
      <c r="E159" s="73"/>
      <c r="F159" s="73" t="s">
        <v>626</v>
      </c>
      <c r="G159" s="93">
        <v>43774</v>
      </c>
      <c r="H159" s="73"/>
      <c r="I159" s="83">
        <v>4.8</v>
      </c>
      <c r="J159" s="86" t="s">
        <v>868</v>
      </c>
      <c r="K159" s="86" t="s">
        <v>120</v>
      </c>
      <c r="L159" s="87">
        <v>2.3967000000000002E-2</v>
      </c>
      <c r="M159" s="87">
        <v>2.0400000000000001E-2</v>
      </c>
      <c r="N159" s="83">
        <v>16674.28</v>
      </c>
      <c r="O159" s="85">
        <v>102.9</v>
      </c>
      <c r="P159" s="83">
        <v>55.162419999999997</v>
      </c>
      <c r="Q159" s="84">
        <f t="shared" si="2"/>
        <v>4.2586748392121915E-3</v>
      </c>
      <c r="R159" s="84">
        <f>P159/'סכום נכסי הקרן'!$C$42</f>
        <v>1.8580056956479262E-4</v>
      </c>
    </row>
    <row r="160" spans="2:18">
      <c r="B160" s="76" t="s">
        <v>1653</v>
      </c>
      <c r="C160" s="86" t="s">
        <v>1510</v>
      </c>
      <c r="D160" s="73">
        <v>8150</v>
      </c>
      <c r="E160" s="73"/>
      <c r="F160" s="73" t="s">
        <v>626</v>
      </c>
      <c r="G160" s="93">
        <v>44186</v>
      </c>
      <c r="H160" s="73"/>
      <c r="I160" s="83">
        <v>0.37</v>
      </c>
      <c r="J160" s="86" t="s">
        <v>868</v>
      </c>
      <c r="K160" s="86" t="s">
        <v>120</v>
      </c>
      <c r="L160" s="87">
        <v>2.6516000000000001E-2</v>
      </c>
      <c r="M160" s="87">
        <v>2.06E-2</v>
      </c>
      <c r="N160" s="83">
        <v>43812.82</v>
      </c>
      <c r="O160" s="85">
        <v>100.31</v>
      </c>
      <c r="P160" s="83">
        <v>141.29487</v>
      </c>
      <c r="Q160" s="84">
        <f t="shared" si="2"/>
        <v>1.0908312357919713E-2</v>
      </c>
      <c r="R160" s="84">
        <f>P160/'סכום נכסי הקרן'!$C$42</f>
        <v>4.7591580142030267E-4</v>
      </c>
    </row>
    <row r="161" spans="2:18">
      <c r="B161" s="76" t="s">
        <v>1654</v>
      </c>
      <c r="C161" s="86" t="s">
        <v>1510</v>
      </c>
      <c r="D161" s="73">
        <v>7889</v>
      </c>
      <c r="E161" s="73"/>
      <c r="F161" s="73" t="s">
        <v>626</v>
      </c>
      <c r="G161" s="93">
        <v>44064</v>
      </c>
      <c r="H161" s="73"/>
      <c r="I161" s="83">
        <v>4.9400000000000004</v>
      </c>
      <c r="J161" s="86" t="s">
        <v>868</v>
      </c>
      <c r="K161" s="86" t="s">
        <v>120</v>
      </c>
      <c r="L161" s="87">
        <v>3.6499999999999998E-2</v>
      </c>
      <c r="M161" s="87">
        <v>3.4099999999999998E-2</v>
      </c>
      <c r="N161" s="83">
        <v>18281.830000000002</v>
      </c>
      <c r="O161" s="85">
        <v>101.66</v>
      </c>
      <c r="P161" s="83">
        <v>59.751779999999997</v>
      </c>
      <c r="Q161" s="84">
        <f t="shared" si="2"/>
        <v>4.6129847472997417E-3</v>
      </c>
      <c r="R161" s="84">
        <f>P161/'סכום נכסי הקרן'!$C$42</f>
        <v>2.0125866045235478E-4</v>
      </c>
    </row>
    <row r="162" spans="2:18">
      <c r="B162" s="76" t="s">
        <v>1654</v>
      </c>
      <c r="C162" s="86" t="s">
        <v>1510</v>
      </c>
      <c r="D162" s="73">
        <v>7979</v>
      </c>
      <c r="E162" s="73"/>
      <c r="F162" s="73" t="s">
        <v>626</v>
      </c>
      <c r="G162" s="93">
        <v>44104</v>
      </c>
      <c r="H162" s="73"/>
      <c r="I162" s="83">
        <v>4.9399999999999995</v>
      </c>
      <c r="J162" s="86" t="s">
        <v>868</v>
      </c>
      <c r="K162" s="86" t="s">
        <v>120</v>
      </c>
      <c r="L162" s="87">
        <v>3.6499999999999998E-2</v>
      </c>
      <c r="M162" s="87">
        <v>3.4099999999999998E-2</v>
      </c>
      <c r="N162" s="83">
        <v>1629.58</v>
      </c>
      <c r="O162" s="85">
        <v>101.66</v>
      </c>
      <c r="P162" s="83">
        <v>5.3261000000000003</v>
      </c>
      <c r="Q162" s="84">
        <f t="shared" si="2"/>
        <v>4.11188052683839E-4</v>
      </c>
      <c r="R162" s="84">
        <f>P162/'סכום נכסי הקרן'!$C$42</f>
        <v>1.7939612032232127E-5</v>
      </c>
    </row>
    <row r="163" spans="2:18">
      <c r="B163" s="76" t="s">
        <v>1654</v>
      </c>
      <c r="C163" s="86" t="s">
        <v>1510</v>
      </c>
      <c r="D163" s="73">
        <v>8037</v>
      </c>
      <c r="E163" s="73"/>
      <c r="F163" s="73" t="s">
        <v>626</v>
      </c>
      <c r="G163" s="93">
        <v>44134</v>
      </c>
      <c r="H163" s="73"/>
      <c r="I163" s="83">
        <v>4.9399999999999995</v>
      </c>
      <c r="J163" s="86" t="s">
        <v>868</v>
      </c>
      <c r="K163" s="86" t="s">
        <v>120</v>
      </c>
      <c r="L163" s="87">
        <v>3.6499999999999998E-2</v>
      </c>
      <c r="M163" s="87">
        <v>3.4099999999999991E-2</v>
      </c>
      <c r="N163" s="83">
        <v>2070.92</v>
      </c>
      <c r="O163" s="85">
        <v>101.66</v>
      </c>
      <c r="P163" s="83">
        <v>6.7685399999999998</v>
      </c>
      <c r="Q163" s="84">
        <f t="shared" si="2"/>
        <v>5.2254797734039378E-4</v>
      </c>
      <c r="R163" s="84">
        <f>P163/'סכום נכסי הקרן'!$C$42</f>
        <v>2.2798103983147973E-5</v>
      </c>
    </row>
    <row r="164" spans="2:18">
      <c r="B164" s="76" t="s">
        <v>1654</v>
      </c>
      <c r="C164" s="86" t="s">
        <v>1510</v>
      </c>
      <c r="D164" s="73">
        <v>8102</v>
      </c>
      <c r="E164" s="73"/>
      <c r="F164" s="73" t="s">
        <v>626</v>
      </c>
      <c r="G164" s="93">
        <v>44165</v>
      </c>
      <c r="H164" s="73"/>
      <c r="I164" s="83">
        <v>4.9400000000000004</v>
      </c>
      <c r="J164" s="86" t="s">
        <v>868</v>
      </c>
      <c r="K164" s="86" t="s">
        <v>120</v>
      </c>
      <c r="L164" s="87">
        <v>3.6499999999999998E-2</v>
      </c>
      <c r="M164" s="87">
        <v>3.4099999999999998E-2</v>
      </c>
      <c r="N164" s="83">
        <v>2444.37</v>
      </c>
      <c r="O164" s="85">
        <v>101.66</v>
      </c>
      <c r="P164" s="83">
        <v>7.9891099999999993</v>
      </c>
      <c r="Q164" s="84">
        <f t="shared" si="2"/>
        <v>6.1677899092712953E-4</v>
      </c>
      <c r="R164" s="84">
        <f>P164/'סכום נכסי הקרן'!$C$42</f>
        <v>2.690928331853063E-5</v>
      </c>
    </row>
    <row r="165" spans="2:18">
      <c r="B165" s="76" t="s">
        <v>1654</v>
      </c>
      <c r="C165" s="86" t="s">
        <v>1510</v>
      </c>
      <c r="D165" s="73">
        <v>8164</v>
      </c>
      <c r="E165" s="73"/>
      <c r="F165" s="73" t="s">
        <v>626</v>
      </c>
      <c r="G165" s="93">
        <v>44196</v>
      </c>
      <c r="H165" s="73"/>
      <c r="I165" s="83">
        <v>4.9200000000000008</v>
      </c>
      <c r="J165" s="86" t="s">
        <v>868</v>
      </c>
      <c r="K165" s="86" t="s">
        <v>120</v>
      </c>
      <c r="L165" s="87">
        <v>3.6499999999999998E-2</v>
      </c>
      <c r="M165" s="87">
        <v>4.2900000000000001E-2</v>
      </c>
      <c r="N165" s="83">
        <v>5414.95</v>
      </c>
      <c r="O165" s="85">
        <v>97.5</v>
      </c>
      <c r="P165" s="83">
        <v>16.973849999999999</v>
      </c>
      <c r="Q165" s="84">
        <f t="shared" si="2"/>
        <v>1.3104230728014081E-3</v>
      </c>
      <c r="R165" s="84">
        <f>P165/'סכום נכסי הקרן'!$C$42</f>
        <v>5.7172092843413236E-5</v>
      </c>
    </row>
    <row r="166" spans="2:18">
      <c r="B166" s="76" t="s">
        <v>1655</v>
      </c>
      <c r="C166" s="86" t="s">
        <v>1510</v>
      </c>
      <c r="D166" s="73">
        <v>8056</v>
      </c>
      <c r="E166" s="73"/>
      <c r="F166" s="73" t="s">
        <v>626</v>
      </c>
      <c r="G166" s="93">
        <v>44141</v>
      </c>
      <c r="H166" s="73"/>
      <c r="I166" s="83">
        <v>2.9800000000000004</v>
      </c>
      <c r="J166" s="86" t="s">
        <v>868</v>
      </c>
      <c r="K166" s="86" t="s">
        <v>120</v>
      </c>
      <c r="L166" s="87">
        <v>4.7538999999999998E-2</v>
      </c>
      <c r="M166" s="87">
        <v>5.0200000000000002E-2</v>
      </c>
      <c r="N166" s="83">
        <v>45220.39</v>
      </c>
      <c r="O166" s="85">
        <v>99.63</v>
      </c>
      <c r="P166" s="83">
        <v>144.84560999999999</v>
      </c>
      <c r="Q166" s="84">
        <f t="shared" si="2"/>
        <v>1.1182438241058709E-2</v>
      </c>
      <c r="R166" s="84">
        <f>P166/'סכום נכסי הקרן'!$C$42</f>
        <v>4.8787556523009361E-4</v>
      </c>
    </row>
    <row r="167" spans="2:18">
      <c r="B167" s="76" t="s">
        <v>1656</v>
      </c>
      <c r="C167" s="86" t="s">
        <v>1510</v>
      </c>
      <c r="D167" s="73">
        <v>7903</v>
      </c>
      <c r="E167" s="73"/>
      <c r="F167" s="73" t="s">
        <v>626</v>
      </c>
      <c r="G167" s="93">
        <v>44070</v>
      </c>
      <c r="H167" s="73"/>
      <c r="I167" s="83">
        <v>3.69</v>
      </c>
      <c r="J167" s="86" t="s">
        <v>896</v>
      </c>
      <c r="K167" s="86" t="s">
        <v>120</v>
      </c>
      <c r="L167" s="87">
        <v>2.7339000000000002E-2</v>
      </c>
      <c r="M167" s="87">
        <v>2.81E-2</v>
      </c>
      <c r="N167" s="83">
        <v>48393.279999999999</v>
      </c>
      <c r="O167" s="85">
        <v>100.67</v>
      </c>
      <c r="P167" s="83">
        <v>156.62682000000001</v>
      </c>
      <c r="Q167" s="84">
        <f t="shared" si="2"/>
        <v>1.2091976702251586E-2</v>
      </c>
      <c r="R167" s="84">
        <f>P167/'סכום נכסי הקרן'!$C$42</f>
        <v>5.2755757207755309E-4</v>
      </c>
    </row>
    <row r="168" spans="2:18">
      <c r="B168" s="76" t="s">
        <v>1656</v>
      </c>
      <c r="C168" s="86" t="s">
        <v>1510</v>
      </c>
      <c r="D168" s="73">
        <v>7364</v>
      </c>
      <c r="E168" s="73"/>
      <c r="F168" s="73" t="s">
        <v>626</v>
      </c>
      <c r="G168" s="93">
        <v>43846</v>
      </c>
      <c r="H168" s="73"/>
      <c r="I168" s="83">
        <v>2.29</v>
      </c>
      <c r="J168" s="86" t="s">
        <v>868</v>
      </c>
      <c r="K168" s="86" t="s">
        <v>122</v>
      </c>
      <c r="L168" s="87">
        <v>1.7500000000000002E-2</v>
      </c>
      <c r="M168" s="87">
        <v>1.3699999999999999E-2</v>
      </c>
      <c r="N168" s="83">
        <v>74221.289999999994</v>
      </c>
      <c r="O168" s="85">
        <v>100.94</v>
      </c>
      <c r="P168" s="83">
        <v>295.48795000000001</v>
      </c>
      <c r="Q168" s="84">
        <f t="shared" si="2"/>
        <v>2.2812398331244172E-2</v>
      </c>
      <c r="R168" s="84">
        <f>P168/'סכום נכסי הקרן'!$C$42</f>
        <v>9.9527593984333846E-4</v>
      </c>
    </row>
    <row r="169" spans="2:18">
      <c r="B169" s="76" t="s">
        <v>1657</v>
      </c>
      <c r="C169" s="86" t="s">
        <v>1510</v>
      </c>
      <c r="D169" s="73">
        <v>8160</v>
      </c>
      <c r="E169" s="73"/>
      <c r="F169" s="73" t="s">
        <v>626</v>
      </c>
      <c r="G169" s="93">
        <v>44195</v>
      </c>
      <c r="H169" s="73"/>
      <c r="I169" s="83">
        <v>5.4600000000000009</v>
      </c>
      <c r="J169" s="86" t="s">
        <v>868</v>
      </c>
      <c r="K169" s="86" t="s">
        <v>122</v>
      </c>
      <c r="L169" s="87">
        <v>2.6249999999999999E-2</v>
      </c>
      <c r="M169" s="87">
        <v>2.86E-2</v>
      </c>
      <c r="N169" s="83">
        <v>6440.33</v>
      </c>
      <c r="O169" s="85">
        <v>99.1</v>
      </c>
      <c r="P169" s="83">
        <v>25.172709999999999</v>
      </c>
      <c r="Q169" s="84">
        <f t="shared" si="2"/>
        <v>1.9433952809138019E-3</v>
      </c>
      <c r="R169" s="84">
        <f>P169/'סכום נכסי הקרן'!$C$42</f>
        <v>8.4787865642757345E-5</v>
      </c>
    </row>
    <row r="170" spans="2:18">
      <c r="B170" s="76" t="s">
        <v>1657</v>
      </c>
      <c r="C170" s="86" t="s">
        <v>1510</v>
      </c>
      <c r="D170" s="73">
        <v>7384</v>
      </c>
      <c r="E170" s="73"/>
      <c r="F170" s="73" t="s">
        <v>626</v>
      </c>
      <c r="G170" s="93">
        <v>43861</v>
      </c>
      <c r="H170" s="73"/>
      <c r="I170" s="83">
        <v>5.4600000000000009</v>
      </c>
      <c r="J170" s="86" t="s">
        <v>868</v>
      </c>
      <c r="K170" s="86" t="s">
        <v>122</v>
      </c>
      <c r="L170" s="87">
        <v>2.6249999999999999E-2</v>
      </c>
      <c r="M170" s="87">
        <v>2.86E-2</v>
      </c>
      <c r="N170" s="83">
        <v>340.75</v>
      </c>
      <c r="O170" s="85">
        <v>99.1</v>
      </c>
      <c r="P170" s="83">
        <v>1.3318399999999999</v>
      </c>
      <c r="Q170" s="84">
        <f t="shared" si="2"/>
        <v>1.0282133194766228E-4</v>
      </c>
      <c r="R170" s="84">
        <f>P170/'סכום נכסי הקרן'!$C$42</f>
        <v>4.4859640053712906E-6</v>
      </c>
    </row>
    <row r="171" spans="2:18">
      <c r="B171" s="76" t="s">
        <v>1657</v>
      </c>
      <c r="C171" s="86" t="s">
        <v>1510</v>
      </c>
      <c r="D171" s="73" t="s">
        <v>1596</v>
      </c>
      <c r="E171" s="73"/>
      <c r="F171" s="73" t="s">
        <v>626</v>
      </c>
      <c r="G171" s="93">
        <v>43937</v>
      </c>
      <c r="H171" s="73"/>
      <c r="I171" s="83">
        <v>5.46</v>
      </c>
      <c r="J171" s="86" t="s">
        <v>868</v>
      </c>
      <c r="K171" s="86" t="s">
        <v>122</v>
      </c>
      <c r="L171" s="87">
        <v>2.6249999999999999E-2</v>
      </c>
      <c r="M171" s="87">
        <v>2.86E-2</v>
      </c>
      <c r="N171" s="83">
        <v>1205.4100000000001</v>
      </c>
      <c r="O171" s="85">
        <v>99.1</v>
      </c>
      <c r="P171" s="83">
        <v>4.7115</v>
      </c>
      <c r="Q171" s="84">
        <f t="shared" si="2"/>
        <v>3.6373941725087916E-4</v>
      </c>
      <c r="R171" s="84">
        <f>P171/'סכום נכסי הקרן'!$C$42</f>
        <v>1.5869488385471858E-5</v>
      </c>
    </row>
    <row r="172" spans="2:18">
      <c r="B172" s="76" t="s">
        <v>1657</v>
      </c>
      <c r="C172" s="86" t="s">
        <v>1510</v>
      </c>
      <c r="D172" s="73">
        <v>7824</v>
      </c>
      <c r="E172" s="73"/>
      <c r="F172" s="73" t="s">
        <v>626</v>
      </c>
      <c r="G172" s="93">
        <v>44027</v>
      </c>
      <c r="H172" s="73"/>
      <c r="I172" s="83">
        <v>5.46</v>
      </c>
      <c r="J172" s="86" t="s">
        <v>868</v>
      </c>
      <c r="K172" s="86" t="s">
        <v>122</v>
      </c>
      <c r="L172" s="87">
        <v>2.6249999999999999E-2</v>
      </c>
      <c r="M172" s="87">
        <v>2.86E-2</v>
      </c>
      <c r="N172" s="83">
        <v>90.91</v>
      </c>
      <c r="O172" s="85">
        <v>99.1</v>
      </c>
      <c r="P172" s="83">
        <v>0.35532999999999998</v>
      </c>
      <c r="Q172" s="84">
        <f t="shared" si="2"/>
        <v>2.7432352145124669E-5</v>
      </c>
      <c r="R172" s="84">
        <f>P172/'סכום נכסי הקרן'!$C$42</f>
        <v>1.1968386518114644E-6</v>
      </c>
    </row>
    <row r="173" spans="2:18">
      <c r="B173" s="76" t="s">
        <v>1657</v>
      </c>
      <c r="C173" s="86" t="s">
        <v>1510</v>
      </c>
      <c r="D173" s="73">
        <v>8016</v>
      </c>
      <c r="E173" s="73"/>
      <c r="F173" s="73" t="s">
        <v>626</v>
      </c>
      <c r="G173" s="93">
        <v>44124</v>
      </c>
      <c r="H173" s="73"/>
      <c r="I173" s="83">
        <v>5.4599999999999991</v>
      </c>
      <c r="J173" s="86" t="s">
        <v>868</v>
      </c>
      <c r="K173" s="86" t="s">
        <v>122</v>
      </c>
      <c r="L173" s="87">
        <v>2.6249999999999999E-2</v>
      </c>
      <c r="M173" s="87">
        <v>2.86E-2</v>
      </c>
      <c r="N173" s="83">
        <v>150.19999999999999</v>
      </c>
      <c r="O173" s="85">
        <v>99.1</v>
      </c>
      <c r="P173" s="83">
        <v>0.58708000000000005</v>
      </c>
      <c r="Q173" s="84">
        <f t="shared" si="2"/>
        <v>4.5324023576280619E-5</v>
      </c>
      <c r="R173" s="84">
        <f>P173/'סכום נכסי הקרן'!$C$42</f>
        <v>1.9774295322811881E-6</v>
      </c>
    </row>
    <row r="174" spans="2:18">
      <c r="B174" s="76" t="s">
        <v>1657</v>
      </c>
      <c r="C174" s="86" t="s">
        <v>1510</v>
      </c>
      <c r="D174" s="73">
        <v>8127</v>
      </c>
      <c r="E174" s="73"/>
      <c r="F174" s="73" t="s">
        <v>626</v>
      </c>
      <c r="G174" s="93">
        <v>44179</v>
      </c>
      <c r="H174" s="73"/>
      <c r="I174" s="83">
        <v>5.4599999999999991</v>
      </c>
      <c r="J174" s="86" t="s">
        <v>868</v>
      </c>
      <c r="K174" s="86" t="s">
        <v>122</v>
      </c>
      <c r="L174" s="87">
        <v>2.6249999999999999E-2</v>
      </c>
      <c r="M174" s="87">
        <v>2.86E-2</v>
      </c>
      <c r="N174" s="83">
        <v>9098.5499999999993</v>
      </c>
      <c r="O174" s="85">
        <v>99.1</v>
      </c>
      <c r="P174" s="83">
        <v>35.562650000000005</v>
      </c>
      <c r="Q174" s="84">
        <f t="shared" si="2"/>
        <v>2.7455242676211354E-3</v>
      </c>
      <c r="R174" s="84">
        <f>P174/'סכום נכסי הקרן'!$C$42</f>
        <v>1.1978373365841045E-4</v>
      </c>
    </row>
    <row r="175" spans="2:18">
      <c r="B175" s="76" t="s">
        <v>1657</v>
      </c>
      <c r="C175" s="86" t="s">
        <v>1510</v>
      </c>
      <c r="D175" s="73">
        <v>8151</v>
      </c>
      <c r="E175" s="73"/>
      <c r="F175" s="73" t="s">
        <v>626</v>
      </c>
      <c r="G175" s="93">
        <v>44187</v>
      </c>
      <c r="H175" s="73"/>
      <c r="I175" s="83">
        <v>5.46</v>
      </c>
      <c r="J175" s="86" t="s">
        <v>868</v>
      </c>
      <c r="K175" s="86" t="s">
        <v>122</v>
      </c>
      <c r="L175" s="87">
        <v>2.6249999999999999E-2</v>
      </c>
      <c r="M175" s="87">
        <v>2.8600000000000004E-2</v>
      </c>
      <c r="N175" s="83">
        <v>121.51</v>
      </c>
      <c r="O175" s="85">
        <v>99.1</v>
      </c>
      <c r="P175" s="83">
        <v>0.47494999999999998</v>
      </c>
      <c r="Q175" s="84">
        <f t="shared" si="2"/>
        <v>3.6667311094832864E-5</v>
      </c>
      <c r="R175" s="84">
        <f>P175/'סכום נכסי הקרן'!$C$42</f>
        <v>1.5997481712150818E-6</v>
      </c>
    </row>
    <row r="176" spans="2:18">
      <c r="B176" s="76" t="s">
        <v>1657</v>
      </c>
      <c r="C176" s="86" t="s">
        <v>1510</v>
      </c>
      <c r="D176" s="73">
        <v>8159</v>
      </c>
      <c r="E176" s="73"/>
      <c r="F176" s="73" t="s">
        <v>626</v>
      </c>
      <c r="G176" s="93">
        <v>44195</v>
      </c>
      <c r="H176" s="73"/>
      <c r="I176" s="83">
        <v>5.4299999999999988</v>
      </c>
      <c r="J176" s="86" t="s">
        <v>868</v>
      </c>
      <c r="K176" s="86" t="s">
        <v>123</v>
      </c>
      <c r="L176" s="87">
        <v>2.8999E-2</v>
      </c>
      <c r="M176" s="87">
        <v>3.1099999999999999E-2</v>
      </c>
      <c r="N176" s="83">
        <v>4782</v>
      </c>
      <c r="O176" s="85">
        <v>99.1</v>
      </c>
      <c r="P176" s="83">
        <v>20.813040000000001</v>
      </c>
      <c r="Q176" s="84">
        <f t="shared" si="2"/>
        <v>1.6068180071780193E-3</v>
      </c>
      <c r="R176" s="84">
        <f>P176/'סכום נכסי הקרן'!$C$42</f>
        <v>7.0103427050060749E-5</v>
      </c>
    </row>
    <row r="177" spans="2:18">
      <c r="B177" s="76" t="s">
        <v>1657</v>
      </c>
      <c r="C177" s="86" t="s">
        <v>1510</v>
      </c>
      <c r="D177" s="73">
        <v>7385</v>
      </c>
      <c r="E177" s="73"/>
      <c r="F177" s="73" t="s">
        <v>626</v>
      </c>
      <c r="G177" s="93">
        <v>43861</v>
      </c>
      <c r="H177" s="73"/>
      <c r="I177" s="83">
        <v>5.43</v>
      </c>
      <c r="J177" s="86" t="s">
        <v>868</v>
      </c>
      <c r="K177" s="86" t="s">
        <v>123</v>
      </c>
      <c r="L177" s="87">
        <v>2.9003999999999999E-2</v>
      </c>
      <c r="M177" s="87">
        <v>3.1099999999999999E-2</v>
      </c>
      <c r="N177" s="83">
        <v>1110.93</v>
      </c>
      <c r="O177" s="85">
        <v>99.1</v>
      </c>
      <c r="P177" s="83">
        <v>4.8352200000000005</v>
      </c>
      <c r="Q177" s="84">
        <f t="shared" si="2"/>
        <v>3.7329090631004906E-4</v>
      </c>
      <c r="R177" s="84">
        <f>P177/'סכום נכסי הקרן'!$C$42</f>
        <v>1.6286207711175048E-5</v>
      </c>
    </row>
    <row r="178" spans="2:18">
      <c r="B178" s="76" t="s">
        <v>1657</v>
      </c>
      <c r="C178" s="86" t="s">
        <v>1510</v>
      </c>
      <c r="D178" s="73">
        <v>7610</v>
      </c>
      <c r="E178" s="73"/>
      <c r="F178" s="73" t="s">
        <v>626</v>
      </c>
      <c r="G178" s="93">
        <v>43937</v>
      </c>
      <c r="H178" s="73"/>
      <c r="I178" s="83">
        <v>5.43</v>
      </c>
      <c r="J178" s="86" t="s">
        <v>868</v>
      </c>
      <c r="K178" s="86" t="s">
        <v>123</v>
      </c>
      <c r="L178" s="87">
        <v>2.9003999999999999E-2</v>
      </c>
      <c r="M178" s="87">
        <v>3.1099999999999999E-2</v>
      </c>
      <c r="N178" s="83">
        <v>1720.65</v>
      </c>
      <c r="O178" s="85">
        <v>99.1</v>
      </c>
      <c r="P178" s="83">
        <v>7.4888999999999992</v>
      </c>
      <c r="Q178" s="84">
        <f t="shared" si="2"/>
        <v>5.7816154554814995E-4</v>
      </c>
      <c r="R178" s="84">
        <f>P178/'סכום נכסי הקרן'!$C$42</f>
        <v>2.5224453267528425E-5</v>
      </c>
    </row>
    <row r="179" spans="2:18">
      <c r="B179" s="76" t="s">
        <v>1657</v>
      </c>
      <c r="C179" s="86" t="s">
        <v>1510</v>
      </c>
      <c r="D179" s="73">
        <v>7828</v>
      </c>
      <c r="E179" s="73"/>
      <c r="F179" s="73" t="s">
        <v>626</v>
      </c>
      <c r="G179" s="93">
        <v>44027</v>
      </c>
      <c r="H179" s="73"/>
      <c r="I179" s="83">
        <v>5.4300000000000006</v>
      </c>
      <c r="J179" s="86" t="s">
        <v>868</v>
      </c>
      <c r="K179" s="86" t="s">
        <v>123</v>
      </c>
      <c r="L179" s="87">
        <v>2.8999E-2</v>
      </c>
      <c r="M179" s="87">
        <v>3.1100000000000003E-2</v>
      </c>
      <c r="N179" s="83">
        <v>1142.6300000000001</v>
      </c>
      <c r="O179" s="85">
        <v>99.1</v>
      </c>
      <c r="P179" s="83">
        <v>4.9731199999999998</v>
      </c>
      <c r="Q179" s="84">
        <f t="shared" si="2"/>
        <v>3.8393712633316186E-4</v>
      </c>
      <c r="R179" s="84">
        <f>P179/'סכום נכסי הקרן'!$C$42</f>
        <v>1.6750688757202121E-5</v>
      </c>
    </row>
    <row r="180" spans="2:18">
      <c r="B180" s="76" t="s">
        <v>1657</v>
      </c>
      <c r="C180" s="86" t="s">
        <v>1510</v>
      </c>
      <c r="D180" s="73">
        <v>8015</v>
      </c>
      <c r="E180" s="73"/>
      <c r="F180" s="73" t="s">
        <v>626</v>
      </c>
      <c r="G180" s="93">
        <v>44124</v>
      </c>
      <c r="H180" s="73"/>
      <c r="I180" s="83">
        <v>5.4300000000000006</v>
      </c>
      <c r="J180" s="86" t="s">
        <v>868</v>
      </c>
      <c r="K180" s="86" t="s">
        <v>123</v>
      </c>
      <c r="L180" s="87">
        <v>2.9014999999999999E-2</v>
      </c>
      <c r="M180" s="87">
        <v>3.1100000000000003E-2</v>
      </c>
      <c r="N180" s="83">
        <v>855.44</v>
      </c>
      <c r="O180" s="85">
        <v>99.1</v>
      </c>
      <c r="P180" s="83">
        <v>3.72323</v>
      </c>
      <c r="Q180" s="84">
        <f t="shared" si="2"/>
        <v>2.8744253645144664E-4</v>
      </c>
      <c r="R180" s="84">
        <f>P180/'סכום נכסי הקרן'!$C$42</f>
        <v>1.254075246555033E-5</v>
      </c>
    </row>
    <row r="181" spans="2:18">
      <c r="B181" s="76" t="s">
        <v>1657</v>
      </c>
      <c r="C181" s="86" t="s">
        <v>1510</v>
      </c>
      <c r="D181" s="73">
        <v>8143</v>
      </c>
      <c r="E181" s="73"/>
      <c r="F181" s="73" t="s">
        <v>626</v>
      </c>
      <c r="G181" s="93">
        <v>44187</v>
      </c>
      <c r="H181" s="73"/>
      <c r="I181" s="83">
        <v>5.43</v>
      </c>
      <c r="J181" s="86" t="s">
        <v>868</v>
      </c>
      <c r="K181" s="86" t="s">
        <v>123</v>
      </c>
      <c r="L181" s="87">
        <v>2.8999E-2</v>
      </c>
      <c r="M181" s="87">
        <v>3.1100000000000003E-2</v>
      </c>
      <c r="N181" s="83">
        <v>413.36</v>
      </c>
      <c r="O181" s="85">
        <v>99.1</v>
      </c>
      <c r="P181" s="83">
        <v>1.7990999999999999</v>
      </c>
      <c r="Q181" s="84">
        <f t="shared" si="2"/>
        <v>1.3889495608109022E-4</v>
      </c>
      <c r="R181" s="84">
        <f>P181/'סכום נכסי הקרן'!$C$42</f>
        <v>6.0598103691610775E-6</v>
      </c>
    </row>
    <row r="182" spans="2:18">
      <c r="B182" s="76" t="s">
        <v>1657</v>
      </c>
      <c r="C182" s="86" t="s">
        <v>1510</v>
      </c>
      <c r="D182" s="73">
        <v>7276</v>
      </c>
      <c r="E182" s="73"/>
      <c r="F182" s="73" t="s">
        <v>626</v>
      </c>
      <c r="G182" s="93">
        <v>43788</v>
      </c>
      <c r="H182" s="73"/>
      <c r="I182" s="83">
        <v>5.46</v>
      </c>
      <c r="J182" s="86" t="s">
        <v>868</v>
      </c>
      <c r="K182" s="86" t="s">
        <v>122</v>
      </c>
      <c r="L182" s="87">
        <v>2.6249999999999999E-2</v>
      </c>
      <c r="M182" s="87">
        <v>2.86E-2</v>
      </c>
      <c r="N182" s="83">
        <v>14858.88</v>
      </c>
      <c r="O182" s="85">
        <v>99.1</v>
      </c>
      <c r="P182" s="83">
        <v>58.077460000000002</v>
      </c>
      <c r="Q182" s="84">
        <f t="shared" si="2"/>
        <v>4.483723114891488E-3</v>
      </c>
      <c r="R182" s="84">
        <f>P182/'סכום נכסי הקרן'!$C$42</f>
        <v>1.9561913974906216E-4</v>
      </c>
    </row>
    <row r="183" spans="2:18">
      <c r="B183" s="76" t="s">
        <v>1657</v>
      </c>
      <c r="C183" s="86" t="s">
        <v>1510</v>
      </c>
      <c r="D183" s="73">
        <v>7275</v>
      </c>
      <c r="E183" s="73"/>
      <c r="F183" s="73" t="s">
        <v>626</v>
      </c>
      <c r="G183" s="93">
        <v>43788</v>
      </c>
      <c r="H183" s="73"/>
      <c r="I183" s="83">
        <v>5.43</v>
      </c>
      <c r="J183" s="86" t="s">
        <v>868</v>
      </c>
      <c r="K183" s="86" t="s">
        <v>123</v>
      </c>
      <c r="L183" s="87">
        <v>2.9003999999999999E-2</v>
      </c>
      <c r="M183" s="87">
        <v>3.1100000000000003E-2</v>
      </c>
      <c r="N183" s="83">
        <v>13962.85</v>
      </c>
      <c r="O183" s="85">
        <v>99.1</v>
      </c>
      <c r="P183" s="83">
        <v>60.771560000000001</v>
      </c>
      <c r="Q183" s="84">
        <f t="shared" si="2"/>
        <v>4.691714277794086E-3</v>
      </c>
      <c r="R183" s="84">
        <f>P183/'סכום נכסי הקרן'!$C$42</f>
        <v>2.046935297860567E-4</v>
      </c>
    </row>
    <row r="184" spans="2:18">
      <c r="B184" s="76" t="s">
        <v>1658</v>
      </c>
      <c r="C184" s="86" t="s">
        <v>1510</v>
      </c>
      <c r="D184" s="73" t="s">
        <v>1597</v>
      </c>
      <c r="E184" s="73"/>
      <c r="F184" s="73" t="s">
        <v>626</v>
      </c>
      <c r="G184" s="93">
        <v>43797</v>
      </c>
      <c r="H184" s="73"/>
      <c r="I184" s="83">
        <v>5.59</v>
      </c>
      <c r="J184" s="86" t="s">
        <v>868</v>
      </c>
      <c r="K184" s="86" t="s">
        <v>120</v>
      </c>
      <c r="L184" s="87">
        <v>3.15E-2</v>
      </c>
      <c r="M184" s="87">
        <v>2.5099999999999997E-2</v>
      </c>
      <c r="N184" s="83">
        <v>1318.14</v>
      </c>
      <c r="O184" s="85">
        <v>105.15</v>
      </c>
      <c r="P184" s="83">
        <v>4.4560500000000003</v>
      </c>
      <c r="Q184" s="84">
        <f t="shared" si="2"/>
        <v>3.4401804738210337E-4</v>
      </c>
      <c r="R184" s="84">
        <f>P184/'סכום נכסי הקרן'!$C$42</f>
        <v>1.5009070088099729E-5</v>
      </c>
    </row>
    <row r="185" spans="2:18">
      <c r="B185" s="76" t="s">
        <v>1658</v>
      </c>
      <c r="C185" s="86" t="s">
        <v>1510</v>
      </c>
      <c r="D185" s="73">
        <v>7847</v>
      </c>
      <c r="E185" s="73"/>
      <c r="F185" s="73" t="s">
        <v>626</v>
      </c>
      <c r="G185" s="93">
        <v>44043</v>
      </c>
      <c r="H185" s="73"/>
      <c r="I185" s="83">
        <v>5.59</v>
      </c>
      <c r="J185" s="86" t="s">
        <v>868</v>
      </c>
      <c r="K185" s="86" t="s">
        <v>120</v>
      </c>
      <c r="L185" s="87">
        <v>3.15E-2</v>
      </c>
      <c r="M185" s="87">
        <v>2.5099999999999997E-2</v>
      </c>
      <c r="N185" s="83">
        <v>5405.84</v>
      </c>
      <c r="O185" s="85">
        <v>105.15</v>
      </c>
      <c r="P185" s="83">
        <v>18.274830000000001</v>
      </c>
      <c r="Q185" s="84">
        <f t="shared" si="2"/>
        <v>1.4108619366568788E-3</v>
      </c>
      <c r="R185" s="84">
        <f>P185/'סכום נכסי הקרן'!$C$42</f>
        <v>6.1554112794539456E-5</v>
      </c>
    </row>
    <row r="186" spans="2:18">
      <c r="B186" s="76" t="s">
        <v>1658</v>
      </c>
      <c r="C186" s="86" t="s">
        <v>1510</v>
      </c>
      <c r="D186" s="73">
        <v>7906</v>
      </c>
      <c r="E186" s="73"/>
      <c r="F186" s="73" t="s">
        <v>626</v>
      </c>
      <c r="G186" s="93">
        <v>44071</v>
      </c>
      <c r="H186" s="73"/>
      <c r="I186" s="83">
        <v>5.5900000000000007</v>
      </c>
      <c r="J186" s="86" t="s">
        <v>868</v>
      </c>
      <c r="K186" s="86" t="s">
        <v>120</v>
      </c>
      <c r="L186" s="87">
        <v>3.15E-2</v>
      </c>
      <c r="M186" s="87">
        <v>2.5099999999999997E-2</v>
      </c>
      <c r="N186" s="83">
        <v>6179.08</v>
      </c>
      <c r="O186" s="85">
        <v>105.15</v>
      </c>
      <c r="P186" s="83">
        <v>20.888819999999999</v>
      </c>
      <c r="Q186" s="84">
        <f t="shared" si="2"/>
        <v>1.6126684100304593E-3</v>
      </c>
      <c r="R186" s="84">
        <f>P186/'סכום נכסי הקרן'!$C$42</f>
        <v>7.0358672689422103E-5</v>
      </c>
    </row>
    <row r="187" spans="2:18">
      <c r="B187" s="76" t="s">
        <v>1658</v>
      </c>
      <c r="C187" s="86" t="s">
        <v>1510</v>
      </c>
      <c r="D187" s="73">
        <v>7977</v>
      </c>
      <c r="E187" s="73"/>
      <c r="F187" s="73" t="s">
        <v>626</v>
      </c>
      <c r="G187" s="93">
        <v>44104</v>
      </c>
      <c r="H187" s="73"/>
      <c r="I187" s="83">
        <v>5.589999999999999</v>
      </c>
      <c r="J187" s="86" t="s">
        <v>868</v>
      </c>
      <c r="K187" s="86" t="s">
        <v>120</v>
      </c>
      <c r="L187" s="87">
        <v>3.15E-2</v>
      </c>
      <c r="M187" s="87">
        <v>2.5099999999999997E-2</v>
      </c>
      <c r="N187" s="83">
        <v>5074.7700000000004</v>
      </c>
      <c r="O187" s="85">
        <v>105.15</v>
      </c>
      <c r="P187" s="83">
        <v>17.155630000000002</v>
      </c>
      <c r="Q187" s="84">
        <f t="shared" ref="Q187:Q250" si="3">IFERROR(P187/$P$10,0)</f>
        <v>1.3244569370204182E-3</v>
      </c>
      <c r="R187" s="84">
        <f>P187/'סכום נכסי הקרן'!$C$42</f>
        <v>5.7784372499300137E-5</v>
      </c>
    </row>
    <row r="188" spans="2:18">
      <c r="B188" s="76" t="s">
        <v>1658</v>
      </c>
      <c r="C188" s="86" t="s">
        <v>1510</v>
      </c>
      <c r="D188" s="73">
        <v>8023</v>
      </c>
      <c r="E188" s="73"/>
      <c r="F188" s="73" t="s">
        <v>626</v>
      </c>
      <c r="G188" s="93">
        <v>44134</v>
      </c>
      <c r="H188" s="73"/>
      <c r="I188" s="83">
        <v>5.5900000000000007</v>
      </c>
      <c r="J188" s="86" t="s">
        <v>868</v>
      </c>
      <c r="K188" s="86" t="s">
        <v>120</v>
      </c>
      <c r="L188" s="87">
        <v>3.15E-2</v>
      </c>
      <c r="M188" s="87">
        <v>2.5100000000000001E-2</v>
      </c>
      <c r="N188" s="83">
        <v>3917.34</v>
      </c>
      <c r="O188" s="85">
        <v>105.15</v>
      </c>
      <c r="P188" s="83">
        <v>13.242839999999999</v>
      </c>
      <c r="Q188" s="84">
        <f t="shared" si="3"/>
        <v>1.0223799011666417E-3</v>
      </c>
      <c r="R188" s="84">
        <f>P188/'סכום נכסי הקרן'!$C$42</f>
        <v>4.4605135428348105E-5</v>
      </c>
    </row>
    <row r="189" spans="2:18">
      <c r="B189" s="76" t="s">
        <v>1658</v>
      </c>
      <c r="C189" s="86" t="s">
        <v>1510</v>
      </c>
      <c r="D189" s="73">
        <v>8082</v>
      </c>
      <c r="E189" s="73"/>
      <c r="F189" s="73" t="s">
        <v>626</v>
      </c>
      <c r="G189" s="93">
        <v>44165</v>
      </c>
      <c r="H189" s="73"/>
      <c r="I189" s="83">
        <v>5.59</v>
      </c>
      <c r="J189" s="86" t="s">
        <v>868</v>
      </c>
      <c r="K189" s="86" t="s">
        <v>120</v>
      </c>
      <c r="L189" s="87">
        <v>3.15E-2</v>
      </c>
      <c r="M189" s="87">
        <v>2.5099999999999997E-2</v>
      </c>
      <c r="N189" s="83">
        <v>4725.41</v>
      </c>
      <c r="O189" s="85">
        <v>105.15</v>
      </c>
      <c r="P189" s="83">
        <v>15.974590000000001</v>
      </c>
      <c r="Q189" s="84">
        <f t="shared" si="3"/>
        <v>1.233277736903687E-3</v>
      </c>
      <c r="R189" s="84">
        <f>P189/'סכום נכסי הקרן'!$C$42</f>
        <v>5.3806339906117981E-5</v>
      </c>
    </row>
    <row r="190" spans="2:18">
      <c r="B190" s="76" t="s">
        <v>1658</v>
      </c>
      <c r="C190" s="86" t="s">
        <v>1510</v>
      </c>
      <c r="D190" s="73">
        <v>8163</v>
      </c>
      <c r="E190" s="73"/>
      <c r="F190" s="73" t="s">
        <v>626</v>
      </c>
      <c r="G190" s="93">
        <v>44196</v>
      </c>
      <c r="H190" s="73"/>
      <c r="I190" s="83">
        <v>5.5600000000000005</v>
      </c>
      <c r="J190" s="86" t="s">
        <v>868</v>
      </c>
      <c r="K190" s="86" t="s">
        <v>120</v>
      </c>
      <c r="L190" s="87">
        <v>3.1451E-2</v>
      </c>
      <c r="M190" s="87">
        <v>3.4299999999999997E-2</v>
      </c>
      <c r="N190" s="83">
        <v>5621.58</v>
      </c>
      <c r="O190" s="85">
        <v>100</v>
      </c>
      <c r="P190" s="83">
        <v>18.07338</v>
      </c>
      <c r="Q190" s="84">
        <f t="shared" si="3"/>
        <v>1.3953094999371101E-3</v>
      </c>
      <c r="R190" s="84">
        <f>P190/'סכום נכסי הקרן'!$C$42</f>
        <v>6.0875579750869012E-5</v>
      </c>
    </row>
    <row r="191" spans="2:18">
      <c r="B191" s="76" t="s">
        <v>1658</v>
      </c>
      <c r="C191" s="86" t="s">
        <v>1510</v>
      </c>
      <c r="D191" s="73">
        <v>7386</v>
      </c>
      <c r="E191" s="73"/>
      <c r="F191" s="73" t="s">
        <v>626</v>
      </c>
      <c r="G191" s="93">
        <v>43861</v>
      </c>
      <c r="H191" s="73"/>
      <c r="I191" s="83">
        <v>5.5900000000000007</v>
      </c>
      <c r="J191" s="86" t="s">
        <v>868</v>
      </c>
      <c r="K191" s="86" t="s">
        <v>120</v>
      </c>
      <c r="L191" s="87">
        <v>3.15E-2</v>
      </c>
      <c r="M191" s="87">
        <v>2.5099999999999997E-2</v>
      </c>
      <c r="N191" s="83">
        <v>3544.22</v>
      </c>
      <c r="O191" s="85">
        <v>105.15</v>
      </c>
      <c r="P191" s="83">
        <v>11.9815</v>
      </c>
      <c r="Q191" s="84">
        <f t="shared" si="3"/>
        <v>9.2500134305240555E-4</v>
      </c>
      <c r="R191" s="84">
        <f>P191/'סכום נכסי הקרן'!$C$42</f>
        <v>4.0356632726420687E-5</v>
      </c>
    </row>
    <row r="192" spans="2:18">
      <c r="B192" s="76" t="s">
        <v>1658</v>
      </c>
      <c r="C192" s="86" t="s">
        <v>1510</v>
      </c>
      <c r="D192" s="73">
        <v>7535</v>
      </c>
      <c r="E192" s="73"/>
      <c r="F192" s="73" t="s">
        <v>626</v>
      </c>
      <c r="G192" s="93">
        <v>43921</v>
      </c>
      <c r="H192" s="73"/>
      <c r="I192" s="83">
        <v>5.59</v>
      </c>
      <c r="J192" s="86" t="s">
        <v>868</v>
      </c>
      <c r="K192" s="86" t="s">
        <v>120</v>
      </c>
      <c r="L192" s="87">
        <v>3.15E-2</v>
      </c>
      <c r="M192" s="87">
        <v>2.5099999999999997E-2</v>
      </c>
      <c r="N192" s="83">
        <v>3921.41</v>
      </c>
      <c r="O192" s="85">
        <v>105.15</v>
      </c>
      <c r="P192" s="83">
        <v>13.256600000000001</v>
      </c>
      <c r="Q192" s="84">
        <f t="shared" si="3"/>
        <v>1.0234422070949814E-3</v>
      </c>
      <c r="R192" s="84">
        <f>P192/'סכום נכסי הקרן'!$C$42</f>
        <v>4.4651482485587653E-5</v>
      </c>
    </row>
    <row r="193" spans="2:18">
      <c r="B193" s="76" t="s">
        <v>1658</v>
      </c>
      <c r="C193" s="86" t="s">
        <v>1510</v>
      </c>
      <c r="D193" s="73">
        <v>7645</v>
      </c>
      <c r="E193" s="73"/>
      <c r="F193" s="73" t="s">
        <v>626</v>
      </c>
      <c r="G193" s="93">
        <v>43951</v>
      </c>
      <c r="H193" s="73"/>
      <c r="I193" s="83">
        <v>5.59</v>
      </c>
      <c r="J193" s="86" t="s">
        <v>868</v>
      </c>
      <c r="K193" s="86" t="s">
        <v>120</v>
      </c>
      <c r="L193" s="87">
        <v>3.15E-2</v>
      </c>
      <c r="M193" s="87">
        <v>2.5099999999999997E-2</v>
      </c>
      <c r="N193" s="83">
        <v>3360.98</v>
      </c>
      <c r="O193" s="85">
        <v>105.15</v>
      </c>
      <c r="P193" s="83">
        <v>11.36204</v>
      </c>
      <c r="Q193" s="84">
        <f t="shared" si="3"/>
        <v>8.7717750363603504E-4</v>
      </c>
      <c r="R193" s="84">
        <f>P193/'סכום נכסי הקרן'!$C$42</f>
        <v>3.8270139406827266E-5</v>
      </c>
    </row>
    <row r="194" spans="2:18">
      <c r="B194" s="76" t="s">
        <v>1658</v>
      </c>
      <c r="C194" s="86" t="s">
        <v>1510</v>
      </c>
      <c r="D194" s="73">
        <v>7778</v>
      </c>
      <c r="E194" s="73"/>
      <c r="F194" s="73" t="s">
        <v>626</v>
      </c>
      <c r="G194" s="93">
        <v>44012</v>
      </c>
      <c r="H194" s="73"/>
      <c r="I194" s="83">
        <v>5.59</v>
      </c>
      <c r="J194" s="86" t="s">
        <v>868</v>
      </c>
      <c r="K194" s="86" t="s">
        <v>120</v>
      </c>
      <c r="L194" s="87">
        <v>3.15E-2</v>
      </c>
      <c r="M194" s="87">
        <v>2.5100000000000001E-2</v>
      </c>
      <c r="N194" s="83">
        <v>5145.91</v>
      </c>
      <c r="O194" s="85">
        <v>105.15</v>
      </c>
      <c r="P194" s="83">
        <v>17.39611</v>
      </c>
      <c r="Q194" s="84">
        <f t="shared" si="3"/>
        <v>1.3430225859773302E-3</v>
      </c>
      <c r="R194" s="84">
        <f>P194/'סכום נכסי הקרן'!$C$42</f>
        <v>5.8594368162451624E-5</v>
      </c>
    </row>
    <row r="195" spans="2:18">
      <c r="B195" s="76" t="s">
        <v>1658</v>
      </c>
      <c r="C195" s="86" t="s">
        <v>1510</v>
      </c>
      <c r="D195" s="73">
        <v>7125</v>
      </c>
      <c r="E195" s="73"/>
      <c r="F195" s="73" t="s">
        <v>626</v>
      </c>
      <c r="G195" s="93">
        <v>43706</v>
      </c>
      <c r="H195" s="73"/>
      <c r="I195" s="83">
        <v>5.59</v>
      </c>
      <c r="J195" s="86" t="s">
        <v>868</v>
      </c>
      <c r="K195" s="86" t="s">
        <v>120</v>
      </c>
      <c r="L195" s="87">
        <v>3.15E-2</v>
      </c>
      <c r="M195" s="87">
        <v>2.5099999999999997E-2</v>
      </c>
      <c r="N195" s="83">
        <v>3077.63</v>
      </c>
      <c r="O195" s="85">
        <v>105.15</v>
      </c>
      <c r="P195" s="83">
        <v>10.404159999999999</v>
      </c>
      <c r="Q195" s="84">
        <f t="shared" si="3"/>
        <v>8.0322680576990478E-4</v>
      </c>
      <c r="R195" s="84">
        <f>P195/'סכום נכסי הקרן'!$C$42</f>
        <v>3.5043764465794517E-5</v>
      </c>
    </row>
    <row r="196" spans="2:18">
      <c r="B196" s="76" t="s">
        <v>1658</v>
      </c>
      <c r="C196" s="86" t="s">
        <v>1510</v>
      </c>
      <c r="D196" s="73">
        <v>7204</v>
      </c>
      <c r="E196" s="73"/>
      <c r="F196" s="73" t="s">
        <v>626</v>
      </c>
      <c r="G196" s="93">
        <v>43738</v>
      </c>
      <c r="H196" s="73"/>
      <c r="I196" s="83">
        <v>5.59</v>
      </c>
      <c r="J196" s="86" t="s">
        <v>868</v>
      </c>
      <c r="K196" s="86" t="s">
        <v>120</v>
      </c>
      <c r="L196" s="87">
        <v>3.15E-2</v>
      </c>
      <c r="M196" s="87">
        <v>2.5100000000000001E-2</v>
      </c>
      <c r="N196" s="83">
        <v>1515.21</v>
      </c>
      <c r="O196" s="85">
        <v>105.15</v>
      </c>
      <c r="P196" s="83">
        <v>5.1222599999999998</v>
      </c>
      <c r="Q196" s="84">
        <f t="shared" si="3"/>
        <v>3.9545110207099397E-4</v>
      </c>
      <c r="R196" s="84">
        <f>P196/'סכום נכסי הקרן'!$C$42</f>
        <v>1.725302888196266E-5</v>
      </c>
    </row>
    <row r="197" spans="2:18">
      <c r="B197" s="76" t="s">
        <v>1658</v>
      </c>
      <c r="C197" s="86" t="s">
        <v>1510</v>
      </c>
      <c r="D197" s="73">
        <v>7246</v>
      </c>
      <c r="E197" s="73"/>
      <c r="F197" s="73" t="s">
        <v>626</v>
      </c>
      <c r="G197" s="93">
        <v>43769</v>
      </c>
      <c r="H197" s="73"/>
      <c r="I197" s="83">
        <v>5.59</v>
      </c>
      <c r="J197" s="86" t="s">
        <v>868</v>
      </c>
      <c r="K197" s="86" t="s">
        <v>120</v>
      </c>
      <c r="L197" s="87">
        <v>3.15E-2</v>
      </c>
      <c r="M197" s="87">
        <v>2.5099999999999997E-2</v>
      </c>
      <c r="N197" s="83">
        <v>2868.16</v>
      </c>
      <c r="O197" s="85">
        <v>105.15</v>
      </c>
      <c r="P197" s="83">
        <v>9.6960200000000007</v>
      </c>
      <c r="Q197" s="84">
        <f t="shared" si="3"/>
        <v>7.4855665169327589E-4</v>
      </c>
      <c r="R197" s="84">
        <f>P197/'סכום נכסי הקרן'!$C$42</f>
        <v>3.2658575140677669E-5</v>
      </c>
    </row>
    <row r="198" spans="2:18">
      <c r="B198" s="76" t="s">
        <v>1658</v>
      </c>
      <c r="C198" s="86" t="s">
        <v>1510</v>
      </c>
      <c r="D198" s="73">
        <v>7280</v>
      </c>
      <c r="E198" s="73"/>
      <c r="F198" s="73" t="s">
        <v>626</v>
      </c>
      <c r="G198" s="93">
        <v>43798</v>
      </c>
      <c r="H198" s="73"/>
      <c r="I198" s="83">
        <v>5.59</v>
      </c>
      <c r="J198" s="86" t="s">
        <v>868</v>
      </c>
      <c r="K198" s="86" t="s">
        <v>120</v>
      </c>
      <c r="L198" s="87">
        <v>3.15E-2</v>
      </c>
      <c r="M198" s="87">
        <v>2.5099999999999997E-2</v>
      </c>
      <c r="N198" s="83">
        <v>518.4</v>
      </c>
      <c r="O198" s="85">
        <v>105.15</v>
      </c>
      <c r="P198" s="83">
        <v>1.7524900000000001</v>
      </c>
      <c r="Q198" s="84">
        <f t="shared" si="3"/>
        <v>1.3529654915377126E-4</v>
      </c>
      <c r="R198" s="84">
        <f>P198/'סכום נכסי הקרן'!$C$42</f>
        <v>5.9028164492530141E-6</v>
      </c>
    </row>
    <row r="199" spans="2:18">
      <c r="B199" s="76" t="s">
        <v>1658</v>
      </c>
      <c r="C199" s="86" t="s">
        <v>1510</v>
      </c>
      <c r="D199" s="73">
        <v>7337</v>
      </c>
      <c r="E199" s="73"/>
      <c r="F199" s="73" t="s">
        <v>626</v>
      </c>
      <c r="G199" s="93">
        <v>43830</v>
      </c>
      <c r="H199" s="73"/>
      <c r="I199" s="83">
        <v>5.589999999999999</v>
      </c>
      <c r="J199" s="86" t="s">
        <v>868</v>
      </c>
      <c r="K199" s="86" t="s">
        <v>120</v>
      </c>
      <c r="L199" s="87">
        <v>3.15E-2</v>
      </c>
      <c r="M199" s="87">
        <v>2.5099999999999997E-2</v>
      </c>
      <c r="N199" s="83">
        <v>3478.46</v>
      </c>
      <c r="O199" s="85">
        <v>105.15</v>
      </c>
      <c r="P199" s="83">
        <v>11.75919</v>
      </c>
      <c r="Q199" s="84">
        <f t="shared" si="3"/>
        <v>9.0783846289766855E-4</v>
      </c>
      <c r="R199" s="84">
        <f>P199/'סכום נכסי הקרן'!$C$42</f>
        <v>3.9607838082894366E-5</v>
      </c>
    </row>
    <row r="200" spans="2:18">
      <c r="B200" s="76" t="s">
        <v>1659</v>
      </c>
      <c r="C200" s="86" t="s">
        <v>1510</v>
      </c>
      <c r="D200" s="73">
        <v>7533</v>
      </c>
      <c r="E200" s="73"/>
      <c r="F200" s="73" t="s">
        <v>626</v>
      </c>
      <c r="G200" s="93">
        <v>43921</v>
      </c>
      <c r="H200" s="73"/>
      <c r="I200" s="83">
        <v>5.22</v>
      </c>
      <c r="J200" s="86" t="s">
        <v>868</v>
      </c>
      <c r="K200" s="86" t="s">
        <v>120</v>
      </c>
      <c r="L200" s="87">
        <v>3.2538999999999998E-2</v>
      </c>
      <c r="M200" s="87">
        <v>2.7300000000000001E-2</v>
      </c>
      <c r="N200" s="83">
        <v>954.74</v>
      </c>
      <c r="O200" s="85">
        <v>102.97</v>
      </c>
      <c r="P200" s="83">
        <v>3.1606700000000001</v>
      </c>
      <c r="Q200" s="84">
        <f t="shared" si="3"/>
        <v>2.4401151733467817E-4</v>
      </c>
      <c r="R200" s="84">
        <f>P200/'סכום נכסי הקרן'!$C$42</f>
        <v>1.0645912311431462E-5</v>
      </c>
    </row>
    <row r="201" spans="2:18">
      <c r="B201" s="76" t="s">
        <v>1659</v>
      </c>
      <c r="C201" s="86" t="s">
        <v>1510</v>
      </c>
      <c r="D201" s="73">
        <v>7647</v>
      </c>
      <c r="E201" s="73"/>
      <c r="F201" s="73" t="s">
        <v>626</v>
      </c>
      <c r="G201" s="93">
        <v>43955</v>
      </c>
      <c r="H201" s="73"/>
      <c r="I201" s="83">
        <v>5.21</v>
      </c>
      <c r="J201" s="86" t="s">
        <v>868</v>
      </c>
      <c r="K201" s="86" t="s">
        <v>120</v>
      </c>
      <c r="L201" s="87">
        <v>3.1600000000000003E-2</v>
      </c>
      <c r="M201" s="87">
        <v>2.6900000000000004E-2</v>
      </c>
      <c r="N201" s="83">
        <v>3628</v>
      </c>
      <c r="O201" s="85">
        <v>102.97</v>
      </c>
      <c r="P201" s="83">
        <v>12.01047</v>
      </c>
      <c r="Q201" s="84">
        <f t="shared" si="3"/>
        <v>9.2723789848438208E-4</v>
      </c>
      <c r="R201" s="84">
        <f>P201/'סכום נכסי הקרן'!$C$42</f>
        <v>4.0454210796786198E-5</v>
      </c>
    </row>
    <row r="202" spans="2:18">
      <c r="B202" s="76" t="s">
        <v>1659</v>
      </c>
      <c r="C202" s="86" t="s">
        <v>1510</v>
      </c>
      <c r="D202" s="73">
        <v>7713</v>
      </c>
      <c r="E202" s="73"/>
      <c r="F202" s="73" t="s">
        <v>626</v>
      </c>
      <c r="G202" s="93">
        <v>43987</v>
      </c>
      <c r="H202" s="73"/>
      <c r="I202" s="83">
        <v>5.2099999999999991</v>
      </c>
      <c r="J202" s="86" t="s">
        <v>868</v>
      </c>
      <c r="K202" s="86" t="s">
        <v>120</v>
      </c>
      <c r="L202" s="87">
        <v>3.1600000000000003E-2</v>
      </c>
      <c r="M202" s="87">
        <v>2.69E-2</v>
      </c>
      <c r="N202" s="83">
        <v>5561.35</v>
      </c>
      <c r="O202" s="85">
        <v>102.97</v>
      </c>
      <c r="P202" s="83">
        <v>18.410790000000002</v>
      </c>
      <c r="Q202" s="84">
        <f t="shared" si="3"/>
        <v>1.4213583838964903E-3</v>
      </c>
      <c r="R202" s="84">
        <f>P202/'סכום נכסי הקרן'!$C$42</f>
        <v>6.2012059444415036E-5</v>
      </c>
    </row>
    <row r="203" spans="2:18">
      <c r="B203" s="76" t="s">
        <v>1659</v>
      </c>
      <c r="C203" s="86" t="s">
        <v>1510</v>
      </c>
      <c r="D203" s="73">
        <v>7859</v>
      </c>
      <c r="E203" s="73"/>
      <c r="F203" s="73" t="s">
        <v>626</v>
      </c>
      <c r="G203" s="93">
        <v>44048</v>
      </c>
      <c r="H203" s="73"/>
      <c r="I203" s="83">
        <v>5.2100000000000009</v>
      </c>
      <c r="J203" s="86" t="s">
        <v>868</v>
      </c>
      <c r="K203" s="86" t="s">
        <v>120</v>
      </c>
      <c r="L203" s="87">
        <v>3.1600000000000003E-2</v>
      </c>
      <c r="M203" s="87">
        <v>2.69E-2</v>
      </c>
      <c r="N203" s="83">
        <v>6587.69</v>
      </c>
      <c r="O203" s="85">
        <v>102.97</v>
      </c>
      <c r="P203" s="83">
        <v>21.80847</v>
      </c>
      <c r="Q203" s="84">
        <f t="shared" si="3"/>
        <v>1.6836676576320237E-3</v>
      </c>
      <c r="R203" s="84">
        <f>P203/'סכום נכסי הקרן'!$C$42</f>
        <v>7.3456279607324933E-5</v>
      </c>
    </row>
    <row r="204" spans="2:18">
      <c r="B204" s="76" t="s">
        <v>1659</v>
      </c>
      <c r="C204" s="86" t="s">
        <v>1510</v>
      </c>
      <c r="D204" s="73">
        <v>7872</v>
      </c>
      <c r="E204" s="73"/>
      <c r="F204" s="73" t="s">
        <v>626</v>
      </c>
      <c r="G204" s="93">
        <v>44053</v>
      </c>
      <c r="H204" s="73"/>
      <c r="I204" s="83">
        <v>5.21</v>
      </c>
      <c r="J204" s="86" t="s">
        <v>868</v>
      </c>
      <c r="K204" s="86" t="s">
        <v>120</v>
      </c>
      <c r="L204" s="87">
        <v>3.1600000000000003E-2</v>
      </c>
      <c r="M204" s="87">
        <v>2.69E-2</v>
      </c>
      <c r="N204" s="83">
        <v>3651.87</v>
      </c>
      <c r="O204" s="85">
        <v>102.97</v>
      </c>
      <c r="P204" s="83">
        <v>12.08949</v>
      </c>
      <c r="Q204" s="84">
        <f t="shared" si="3"/>
        <v>9.3333843732576265E-4</v>
      </c>
      <c r="R204" s="84">
        <f>P204/'סכום נכסי הקרן'!$C$42</f>
        <v>4.0720369551369659E-5</v>
      </c>
    </row>
    <row r="205" spans="2:18">
      <c r="B205" s="76" t="s">
        <v>1659</v>
      </c>
      <c r="C205" s="86" t="s">
        <v>1510</v>
      </c>
      <c r="D205" s="73">
        <v>7921</v>
      </c>
      <c r="E205" s="73"/>
      <c r="F205" s="73" t="s">
        <v>626</v>
      </c>
      <c r="G205" s="93">
        <v>44078</v>
      </c>
      <c r="H205" s="73"/>
      <c r="I205" s="83">
        <v>5.21</v>
      </c>
      <c r="J205" s="86" t="s">
        <v>868</v>
      </c>
      <c r="K205" s="86" t="s">
        <v>120</v>
      </c>
      <c r="L205" s="87">
        <v>3.1600000000000003E-2</v>
      </c>
      <c r="M205" s="87">
        <v>2.69E-2</v>
      </c>
      <c r="N205" s="83">
        <v>9093.8799999999992</v>
      </c>
      <c r="O205" s="85">
        <v>102.97</v>
      </c>
      <c r="P205" s="83">
        <v>30.105160000000001</v>
      </c>
      <c r="Q205" s="84">
        <f t="shared" si="3"/>
        <v>2.3241925829660358E-3</v>
      </c>
      <c r="R205" s="84">
        <f>P205/'סכום נכסי הקרן'!$C$42</f>
        <v>1.014015678579586E-4</v>
      </c>
    </row>
    <row r="206" spans="2:18">
      <c r="B206" s="76" t="s">
        <v>1659</v>
      </c>
      <c r="C206" s="86" t="s">
        <v>1510</v>
      </c>
      <c r="D206" s="73">
        <v>7973</v>
      </c>
      <c r="E206" s="73"/>
      <c r="F206" s="73" t="s">
        <v>626</v>
      </c>
      <c r="G206" s="93">
        <v>44103</v>
      </c>
      <c r="H206" s="73"/>
      <c r="I206" s="83">
        <v>5.22</v>
      </c>
      <c r="J206" s="86" t="s">
        <v>868</v>
      </c>
      <c r="K206" s="86" t="s">
        <v>120</v>
      </c>
      <c r="L206" s="87">
        <v>3.2538999999999998E-2</v>
      </c>
      <c r="M206" s="87">
        <v>2.7299999999999994E-2</v>
      </c>
      <c r="N206" s="83">
        <v>859.26</v>
      </c>
      <c r="O206" s="85">
        <v>102.97</v>
      </c>
      <c r="P206" s="83">
        <v>2.84457</v>
      </c>
      <c r="Q206" s="84">
        <f t="shared" si="3"/>
        <v>2.1960781791984153E-4</v>
      </c>
      <c r="R206" s="84">
        <f>P206/'סכום נכסי הקרן'!$C$42</f>
        <v>9.581209928188831E-6</v>
      </c>
    </row>
    <row r="207" spans="2:18">
      <c r="B207" s="76" t="s">
        <v>1659</v>
      </c>
      <c r="C207" s="86" t="s">
        <v>1510</v>
      </c>
      <c r="D207" s="73">
        <v>8046</v>
      </c>
      <c r="E207" s="73"/>
      <c r="F207" s="73" t="s">
        <v>626</v>
      </c>
      <c r="G207" s="93">
        <v>44140</v>
      </c>
      <c r="H207" s="73"/>
      <c r="I207" s="83">
        <v>5.21</v>
      </c>
      <c r="J207" s="86" t="s">
        <v>868</v>
      </c>
      <c r="K207" s="86" t="s">
        <v>120</v>
      </c>
      <c r="L207" s="87">
        <v>3.1600000000000003E-2</v>
      </c>
      <c r="M207" s="87">
        <v>2.69E-2</v>
      </c>
      <c r="N207" s="83">
        <v>9857.67</v>
      </c>
      <c r="O207" s="85">
        <v>102.97</v>
      </c>
      <c r="P207" s="83">
        <v>32.633659999999999</v>
      </c>
      <c r="Q207" s="84">
        <f t="shared" si="3"/>
        <v>2.5193990175450122E-3</v>
      </c>
      <c r="R207" s="84">
        <f>P207/'סכום נכסי הקרן'!$C$42</f>
        <v>1.0991817645026796E-4</v>
      </c>
    </row>
    <row r="208" spans="2:18">
      <c r="B208" s="76" t="s">
        <v>1659</v>
      </c>
      <c r="C208" s="86" t="s">
        <v>1510</v>
      </c>
      <c r="D208" s="73">
        <v>8118</v>
      </c>
      <c r="E208" s="73"/>
      <c r="F208" s="73" t="s">
        <v>626</v>
      </c>
      <c r="G208" s="93">
        <v>44172</v>
      </c>
      <c r="H208" s="73"/>
      <c r="I208" s="83">
        <v>5.21</v>
      </c>
      <c r="J208" s="86" t="s">
        <v>868</v>
      </c>
      <c r="K208" s="86" t="s">
        <v>120</v>
      </c>
      <c r="L208" s="87">
        <v>3.1600000000000003E-2</v>
      </c>
      <c r="M208" s="87">
        <v>2.69E-2</v>
      </c>
      <c r="N208" s="83">
        <v>1766.27</v>
      </c>
      <c r="O208" s="85">
        <v>102.97</v>
      </c>
      <c r="P208" s="83">
        <v>5.8472100000000005</v>
      </c>
      <c r="Q208" s="84">
        <f t="shared" si="3"/>
        <v>4.5141902959641586E-4</v>
      </c>
      <c r="R208" s="84">
        <f>P208/'סכום נכסי הקרן'!$C$42</f>
        <v>1.9694838412907759E-5</v>
      </c>
    </row>
    <row r="209" spans="2:18">
      <c r="B209" s="76" t="s">
        <v>1659</v>
      </c>
      <c r="C209" s="86" t="s">
        <v>1510</v>
      </c>
      <c r="D209" s="73" t="s">
        <v>1598</v>
      </c>
      <c r="E209" s="73"/>
      <c r="F209" s="73" t="s">
        <v>626</v>
      </c>
      <c r="G209" s="93">
        <v>43593</v>
      </c>
      <c r="H209" s="73"/>
      <c r="I209" s="83">
        <v>5.22</v>
      </c>
      <c r="J209" s="86" t="s">
        <v>868</v>
      </c>
      <c r="K209" s="86" t="s">
        <v>120</v>
      </c>
      <c r="L209" s="87">
        <v>3.2538999999999998E-2</v>
      </c>
      <c r="M209" s="87">
        <v>2.7400000000000001E-2</v>
      </c>
      <c r="N209" s="83">
        <v>4439.54</v>
      </c>
      <c r="O209" s="85">
        <v>102.97</v>
      </c>
      <c r="P209" s="83">
        <v>14.69703</v>
      </c>
      <c r="Q209" s="84">
        <f t="shared" si="3"/>
        <v>1.1346469547954341E-3</v>
      </c>
      <c r="R209" s="84">
        <f>P209/'סכום נכסי הקרן'!$C$42</f>
        <v>4.9503204263171268E-5</v>
      </c>
    </row>
    <row r="210" spans="2:18">
      <c r="B210" s="76" t="s">
        <v>1659</v>
      </c>
      <c r="C210" s="86" t="s">
        <v>1510</v>
      </c>
      <c r="D210" s="73" t="s">
        <v>1599</v>
      </c>
      <c r="E210" s="73"/>
      <c r="F210" s="73" t="s">
        <v>626</v>
      </c>
      <c r="G210" s="93">
        <v>43836</v>
      </c>
      <c r="H210" s="73"/>
      <c r="I210" s="83">
        <v>5.2100000000000009</v>
      </c>
      <c r="J210" s="86" t="s">
        <v>868</v>
      </c>
      <c r="K210" s="86" t="s">
        <v>120</v>
      </c>
      <c r="L210" s="87">
        <v>3.1600000000000003E-2</v>
      </c>
      <c r="M210" s="87">
        <v>2.69E-2</v>
      </c>
      <c r="N210" s="83">
        <v>16946.59</v>
      </c>
      <c r="O210" s="85">
        <v>102.97</v>
      </c>
      <c r="P210" s="83">
        <v>56.101469999999999</v>
      </c>
      <c r="Q210" s="84">
        <f t="shared" si="3"/>
        <v>4.3311718146487694E-3</v>
      </c>
      <c r="R210" s="84">
        <f>P210/'סכום נכסי הקרן'!$C$42</f>
        <v>1.8896352044421051E-4</v>
      </c>
    </row>
    <row r="211" spans="2:18">
      <c r="B211" s="76" t="s">
        <v>1659</v>
      </c>
      <c r="C211" s="86" t="s">
        <v>1510</v>
      </c>
      <c r="D211" s="73">
        <v>7399</v>
      </c>
      <c r="E211" s="73"/>
      <c r="F211" s="73" t="s">
        <v>626</v>
      </c>
      <c r="G211" s="93">
        <v>43866</v>
      </c>
      <c r="H211" s="73"/>
      <c r="I211" s="83">
        <v>5.21</v>
      </c>
      <c r="J211" s="86" t="s">
        <v>868</v>
      </c>
      <c r="K211" s="86" t="s">
        <v>120</v>
      </c>
      <c r="L211" s="87">
        <v>3.1600000000000003E-2</v>
      </c>
      <c r="M211" s="87">
        <v>2.69E-2</v>
      </c>
      <c r="N211" s="83">
        <v>9571.25</v>
      </c>
      <c r="O211" s="85">
        <v>102.97</v>
      </c>
      <c r="P211" s="83">
        <v>31.685470000000002</v>
      </c>
      <c r="Q211" s="84">
        <f t="shared" si="3"/>
        <v>2.4461964115717319E-3</v>
      </c>
      <c r="R211" s="84">
        <f>P211/'סכום נכסי הקרן'!$C$42</f>
        <v>1.0672443980753836E-4</v>
      </c>
    </row>
    <row r="212" spans="2:18">
      <c r="B212" s="76" t="s">
        <v>1659</v>
      </c>
      <c r="C212" s="86" t="s">
        <v>1510</v>
      </c>
      <c r="D212" s="73">
        <v>7471</v>
      </c>
      <c r="E212" s="73"/>
      <c r="F212" s="73" t="s">
        <v>626</v>
      </c>
      <c r="G212" s="93">
        <v>43895</v>
      </c>
      <c r="H212" s="73"/>
      <c r="I212" s="83">
        <v>5.21</v>
      </c>
      <c r="J212" s="86" t="s">
        <v>868</v>
      </c>
      <c r="K212" s="86" t="s">
        <v>120</v>
      </c>
      <c r="L212" s="87">
        <v>3.1600000000000003E-2</v>
      </c>
      <c r="M212" s="87">
        <v>2.69E-2</v>
      </c>
      <c r="N212" s="83">
        <v>3795.08</v>
      </c>
      <c r="O212" s="85">
        <v>102.97</v>
      </c>
      <c r="P212" s="83">
        <v>12.56357</v>
      </c>
      <c r="Q212" s="84">
        <f t="shared" si="3"/>
        <v>9.6993858227541717E-4</v>
      </c>
      <c r="R212" s="84">
        <f>P212/'סכום נכסי הקרן'!$C$42</f>
        <v>4.2317187349052885E-5</v>
      </c>
    </row>
    <row r="213" spans="2:18">
      <c r="B213" s="76" t="s">
        <v>1659</v>
      </c>
      <c r="C213" s="86" t="s">
        <v>1510</v>
      </c>
      <c r="D213" s="73">
        <v>7587</v>
      </c>
      <c r="E213" s="73"/>
      <c r="F213" s="73" t="s">
        <v>626</v>
      </c>
      <c r="G213" s="93">
        <v>43927</v>
      </c>
      <c r="H213" s="73"/>
      <c r="I213" s="83">
        <v>5.21</v>
      </c>
      <c r="J213" s="86" t="s">
        <v>868</v>
      </c>
      <c r="K213" s="86" t="s">
        <v>120</v>
      </c>
      <c r="L213" s="87">
        <v>3.1600000000000003E-2</v>
      </c>
      <c r="M213" s="87">
        <v>2.69E-2</v>
      </c>
      <c r="N213" s="83">
        <v>4153.1099999999997</v>
      </c>
      <c r="O213" s="85">
        <v>102.97</v>
      </c>
      <c r="P213" s="83">
        <v>13.748790000000001</v>
      </c>
      <c r="Q213" s="84">
        <f t="shared" si="3"/>
        <v>1.0614404886988677E-3</v>
      </c>
      <c r="R213" s="84">
        <f>P213/'סכום נכסי הקרן'!$C$42</f>
        <v>4.6309299208169722E-5</v>
      </c>
    </row>
    <row r="214" spans="2:18">
      <c r="B214" s="76" t="s">
        <v>1659</v>
      </c>
      <c r="C214" s="86" t="s">
        <v>1510</v>
      </c>
      <c r="D214" s="73">
        <v>7779</v>
      </c>
      <c r="E214" s="73"/>
      <c r="F214" s="73" t="s">
        <v>626</v>
      </c>
      <c r="G214" s="93">
        <v>44012</v>
      </c>
      <c r="H214" s="73"/>
      <c r="I214" s="83">
        <v>5.22</v>
      </c>
      <c r="J214" s="86" t="s">
        <v>868</v>
      </c>
      <c r="K214" s="86" t="s">
        <v>120</v>
      </c>
      <c r="L214" s="87">
        <v>3.2538999999999998E-2</v>
      </c>
      <c r="M214" s="87">
        <v>2.7300000000000001E-2</v>
      </c>
      <c r="N214" s="83">
        <v>835.4</v>
      </c>
      <c r="O214" s="85">
        <v>102.97</v>
      </c>
      <c r="P214" s="83">
        <v>2.7656100000000001</v>
      </c>
      <c r="Q214" s="84">
        <f t="shared" si="3"/>
        <v>2.1351191122640431E-4</v>
      </c>
      <c r="R214" s="84">
        <f>P214/'סכום נכסי הקרן'!$C$42</f>
        <v>9.3152532683317048E-6</v>
      </c>
    </row>
    <row r="215" spans="2:18">
      <c r="B215" s="76" t="s">
        <v>1659</v>
      </c>
      <c r="C215" s="86" t="s">
        <v>1510</v>
      </c>
      <c r="D215" s="73">
        <v>7802</v>
      </c>
      <c r="E215" s="73"/>
      <c r="F215" s="73" t="s">
        <v>626</v>
      </c>
      <c r="G215" s="93">
        <v>44018</v>
      </c>
      <c r="H215" s="73"/>
      <c r="I215" s="83">
        <v>5.21</v>
      </c>
      <c r="J215" s="86" t="s">
        <v>868</v>
      </c>
      <c r="K215" s="86" t="s">
        <v>120</v>
      </c>
      <c r="L215" s="87">
        <v>3.1600000000000003E-2</v>
      </c>
      <c r="M215" s="87">
        <v>2.69E-2</v>
      </c>
      <c r="N215" s="83">
        <v>5418.14</v>
      </c>
      <c r="O215" s="85">
        <v>102.97</v>
      </c>
      <c r="P215" s="83">
        <v>17.936679999999999</v>
      </c>
      <c r="Q215" s="84">
        <f t="shared" si="3"/>
        <v>1.3847559228728639E-3</v>
      </c>
      <c r="R215" s="84">
        <f>P215/'סכום נכסי הקרן'!$C$42</f>
        <v>6.0415140599368638E-5</v>
      </c>
    </row>
    <row r="216" spans="2:18">
      <c r="B216" s="76" t="s">
        <v>1659</v>
      </c>
      <c r="C216" s="86" t="s">
        <v>1510</v>
      </c>
      <c r="D216" s="73">
        <v>7020</v>
      </c>
      <c r="E216" s="73"/>
      <c r="F216" s="73" t="s">
        <v>626</v>
      </c>
      <c r="G216" s="93">
        <v>43643</v>
      </c>
      <c r="H216" s="73"/>
      <c r="I216" s="83">
        <v>5.21</v>
      </c>
      <c r="J216" s="86" t="s">
        <v>868</v>
      </c>
      <c r="K216" s="86" t="s">
        <v>120</v>
      </c>
      <c r="L216" s="87">
        <v>3.1600000000000003E-2</v>
      </c>
      <c r="M216" s="87">
        <v>2.6499999999999999E-2</v>
      </c>
      <c r="N216" s="83">
        <v>525.11</v>
      </c>
      <c r="O216" s="85">
        <v>102.97</v>
      </c>
      <c r="P216" s="83">
        <v>1.73838</v>
      </c>
      <c r="Q216" s="84">
        <f t="shared" si="3"/>
        <v>1.342072223624288E-4</v>
      </c>
      <c r="R216" s="84">
        <f>P216/'סכום נכסי הקרן'!$C$42</f>
        <v>5.8552905061098514E-6</v>
      </c>
    </row>
    <row r="217" spans="2:18">
      <c r="B217" s="76" t="s">
        <v>1659</v>
      </c>
      <c r="C217" s="86" t="s">
        <v>1510</v>
      </c>
      <c r="D217" s="73">
        <v>7974</v>
      </c>
      <c r="E217" s="73"/>
      <c r="F217" s="73" t="s">
        <v>626</v>
      </c>
      <c r="G217" s="93">
        <v>44109</v>
      </c>
      <c r="H217" s="73"/>
      <c r="I217" s="83">
        <v>5.2100000000000009</v>
      </c>
      <c r="J217" s="86" t="s">
        <v>868</v>
      </c>
      <c r="K217" s="86" t="s">
        <v>120</v>
      </c>
      <c r="L217" s="87">
        <v>3.1600000000000003E-2</v>
      </c>
      <c r="M217" s="87">
        <v>2.69E-2</v>
      </c>
      <c r="N217" s="83">
        <v>9070.01</v>
      </c>
      <c r="O217" s="85">
        <v>102.97</v>
      </c>
      <c r="P217" s="83">
        <v>30.026169999999997</v>
      </c>
      <c r="Q217" s="84">
        <f t="shared" si="3"/>
        <v>2.3180943601986263E-3</v>
      </c>
      <c r="R217" s="84">
        <f>P217/'סכום נכסי הקרן'!$C$42</f>
        <v>1.0113551015073829E-4</v>
      </c>
    </row>
    <row r="218" spans="2:18">
      <c r="B218" s="76" t="s">
        <v>1659</v>
      </c>
      <c r="C218" s="86" t="s">
        <v>1510</v>
      </c>
      <c r="D218" s="73" t="s">
        <v>1600</v>
      </c>
      <c r="E218" s="73"/>
      <c r="F218" s="73" t="s">
        <v>626</v>
      </c>
      <c r="G218" s="93">
        <v>43804</v>
      </c>
      <c r="H218" s="73"/>
      <c r="I218" s="83">
        <v>5.19</v>
      </c>
      <c r="J218" s="86" t="s">
        <v>868</v>
      </c>
      <c r="K218" s="86" t="s">
        <v>120</v>
      </c>
      <c r="L218" s="87">
        <v>3.1600000000000003E-2</v>
      </c>
      <c r="M218" s="87">
        <v>2.69E-2</v>
      </c>
      <c r="N218" s="83">
        <v>7160.53</v>
      </c>
      <c r="O218" s="85">
        <v>102.97</v>
      </c>
      <c r="P218" s="83">
        <v>23.704840000000001</v>
      </c>
      <c r="Q218" s="84">
        <f t="shared" si="3"/>
        <v>1.8300720975539277E-3</v>
      </c>
      <c r="R218" s="84">
        <f>P218/'סכום נכסי הקרן'!$C$42</f>
        <v>7.9843719210329775E-5</v>
      </c>
    </row>
    <row r="219" spans="2:18">
      <c r="B219" s="76" t="s">
        <v>1659</v>
      </c>
      <c r="C219" s="86" t="s">
        <v>1510</v>
      </c>
      <c r="D219" s="73" t="s">
        <v>1601</v>
      </c>
      <c r="E219" s="73"/>
      <c r="F219" s="73" t="s">
        <v>626</v>
      </c>
      <c r="G219" s="93">
        <v>43830</v>
      </c>
      <c r="H219" s="73"/>
      <c r="I219" s="83">
        <v>5.2100000000000009</v>
      </c>
      <c r="J219" s="86" t="s">
        <v>868</v>
      </c>
      <c r="K219" s="86" t="s">
        <v>120</v>
      </c>
      <c r="L219" s="87">
        <v>3.1600000000000003E-2</v>
      </c>
      <c r="M219" s="87">
        <v>2.69E-2</v>
      </c>
      <c r="N219" s="83">
        <v>477.37</v>
      </c>
      <c r="O219" s="85">
        <v>102.97</v>
      </c>
      <c r="P219" s="83">
        <v>1.5803399999999999</v>
      </c>
      <c r="Q219" s="84">
        <f t="shared" si="3"/>
        <v>1.2200614467966768E-4</v>
      </c>
      <c r="R219" s="84">
        <f>P219/'סכום נכסי הקרן'!$C$42</f>
        <v>5.3229729969429251E-6</v>
      </c>
    </row>
    <row r="220" spans="2:18">
      <c r="B220" s="76" t="s">
        <v>1660</v>
      </c>
      <c r="C220" s="86" t="s">
        <v>1510</v>
      </c>
      <c r="D220" s="73">
        <v>7952</v>
      </c>
      <c r="E220" s="73"/>
      <c r="F220" s="73" t="s">
        <v>626</v>
      </c>
      <c r="G220" s="93">
        <v>44095</v>
      </c>
      <c r="H220" s="73"/>
      <c r="I220" s="83">
        <v>2.1399999999999997</v>
      </c>
      <c r="J220" s="86" t="s">
        <v>896</v>
      </c>
      <c r="K220" s="86" t="s">
        <v>120</v>
      </c>
      <c r="L220" s="87">
        <v>3.6516E-2</v>
      </c>
      <c r="M220" s="87">
        <v>3.6499999999999998E-2</v>
      </c>
      <c r="N220" s="83">
        <v>1347.88</v>
      </c>
      <c r="O220" s="85">
        <v>100.33</v>
      </c>
      <c r="P220" s="83">
        <v>4.3477100000000002</v>
      </c>
      <c r="Q220" s="84">
        <f t="shared" si="3"/>
        <v>3.3565393224574338E-4</v>
      </c>
      <c r="R220" s="84">
        <f>P220/'סכום נכסי הקרן'!$C$42</f>
        <v>1.464415437724713E-5</v>
      </c>
    </row>
    <row r="221" spans="2:18">
      <c r="B221" s="76" t="s">
        <v>1660</v>
      </c>
      <c r="C221" s="86" t="s">
        <v>1510</v>
      </c>
      <c r="D221" s="73">
        <v>7996</v>
      </c>
      <c r="E221" s="73"/>
      <c r="F221" s="73" t="s">
        <v>626</v>
      </c>
      <c r="G221" s="93">
        <v>44124</v>
      </c>
      <c r="H221" s="73"/>
      <c r="I221" s="83">
        <v>2.14</v>
      </c>
      <c r="J221" s="86" t="s">
        <v>896</v>
      </c>
      <c r="K221" s="86" t="s">
        <v>120</v>
      </c>
      <c r="L221" s="87">
        <v>3.6516E-2</v>
      </c>
      <c r="M221" s="87">
        <v>3.6499999999999998E-2</v>
      </c>
      <c r="N221" s="83">
        <v>2135.2600000000002</v>
      </c>
      <c r="O221" s="85">
        <v>100.33</v>
      </c>
      <c r="P221" s="83">
        <v>6.8875000000000002</v>
      </c>
      <c r="Q221" s="84">
        <f t="shared" si="3"/>
        <v>5.317319826627253E-4</v>
      </c>
      <c r="R221" s="84">
        <f>P221/'סכום נכסי הקרן'!$C$42</f>
        <v>2.3198790460561905E-5</v>
      </c>
    </row>
    <row r="222" spans="2:18">
      <c r="B222" s="76" t="s">
        <v>1660</v>
      </c>
      <c r="C222" s="86" t="s">
        <v>1510</v>
      </c>
      <c r="D222" s="73">
        <v>8078</v>
      </c>
      <c r="E222" s="73"/>
      <c r="F222" s="73" t="s">
        <v>626</v>
      </c>
      <c r="G222" s="93">
        <v>44155</v>
      </c>
      <c r="H222" s="73"/>
      <c r="I222" s="83">
        <v>2.14</v>
      </c>
      <c r="J222" s="86" t="s">
        <v>896</v>
      </c>
      <c r="K222" s="86" t="s">
        <v>120</v>
      </c>
      <c r="L222" s="87">
        <v>3.6516E-2</v>
      </c>
      <c r="M222" s="87">
        <v>3.6499999999999998E-2</v>
      </c>
      <c r="N222" s="83">
        <v>2356.64</v>
      </c>
      <c r="O222" s="85">
        <v>100.33</v>
      </c>
      <c r="P222" s="83">
        <v>7.60161</v>
      </c>
      <c r="Q222" s="84">
        <f t="shared" si="3"/>
        <v>5.8686303545971673E-4</v>
      </c>
      <c r="R222" s="84">
        <f>P222/'סכום נכסי הקרן'!$C$42</f>
        <v>2.5604088210949108E-5</v>
      </c>
    </row>
    <row r="223" spans="2:18">
      <c r="B223" s="76" t="s">
        <v>1660</v>
      </c>
      <c r="C223" s="86" t="s">
        <v>1510</v>
      </c>
      <c r="D223" s="73">
        <v>7902</v>
      </c>
      <c r="E223" s="73"/>
      <c r="F223" s="73" t="s">
        <v>626</v>
      </c>
      <c r="G223" s="93">
        <v>44063</v>
      </c>
      <c r="H223" s="73"/>
      <c r="I223" s="83">
        <v>2.14</v>
      </c>
      <c r="J223" s="86" t="s">
        <v>896</v>
      </c>
      <c r="K223" s="86" t="s">
        <v>120</v>
      </c>
      <c r="L223" s="87">
        <v>3.6516E-2</v>
      </c>
      <c r="M223" s="87">
        <v>3.6499999999999998E-2</v>
      </c>
      <c r="N223" s="83">
        <v>2996.5</v>
      </c>
      <c r="O223" s="85">
        <v>100.33</v>
      </c>
      <c r="P223" s="83">
        <v>9.6655200000000008</v>
      </c>
      <c r="Q223" s="84">
        <f t="shared" si="3"/>
        <v>7.4620197648874408E-4</v>
      </c>
      <c r="R223" s="84">
        <f>P223/'סכום נכסי הקרן'!$C$42</f>
        <v>3.2555843654790609E-5</v>
      </c>
    </row>
    <row r="224" spans="2:18">
      <c r="B224" s="76" t="s">
        <v>1660</v>
      </c>
      <c r="C224" s="86" t="s">
        <v>1510</v>
      </c>
      <c r="D224" s="73">
        <v>8129</v>
      </c>
      <c r="E224" s="73"/>
      <c r="F224" s="73" t="s">
        <v>626</v>
      </c>
      <c r="G224" s="93">
        <v>44186</v>
      </c>
      <c r="H224" s="73"/>
      <c r="I224" s="83">
        <v>2.1399999999999997</v>
      </c>
      <c r="J224" s="86" t="s">
        <v>896</v>
      </c>
      <c r="K224" s="86" t="s">
        <v>120</v>
      </c>
      <c r="L224" s="87">
        <v>3.6516E-2</v>
      </c>
      <c r="M224" s="87">
        <v>3.6499999999999998E-2</v>
      </c>
      <c r="N224" s="83">
        <v>5348.75</v>
      </c>
      <c r="O224" s="85">
        <v>100.32</v>
      </c>
      <c r="P224" s="83">
        <v>17.251270000000002</v>
      </c>
      <c r="Q224" s="84">
        <f t="shared" si="3"/>
        <v>1.3318405808421044E-3</v>
      </c>
      <c r="R224" s="84">
        <f>P224/'סכום נכסי הקרן'!$C$42</f>
        <v>5.8106511493078445E-5</v>
      </c>
    </row>
    <row r="225" spans="2:18">
      <c r="B225" s="76" t="s">
        <v>1661</v>
      </c>
      <c r="C225" s="86" t="s">
        <v>1510</v>
      </c>
      <c r="D225" s="73">
        <v>8062</v>
      </c>
      <c r="E225" s="73"/>
      <c r="F225" s="73" t="s">
        <v>626</v>
      </c>
      <c r="G225" s="93">
        <v>44137</v>
      </c>
      <c r="H225" s="73"/>
      <c r="I225" s="83">
        <v>1.68</v>
      </c>
      <c r="J225" s="86" t="s">
        <v>921</v>
      </c>
      <c r="K225" s="86" t="s">
        <v>120</v>
      </c>
      <c r="L225" s="87">
        <v>2.155E-2</v>
      </c>
      <c r="M225" s="87">
        <v>2.6699999999999998E-2</v>
      </c>
      <c r="N225" s="83">
        <v>122778.61</v>
      </c>
      <c r="O225" s="85">
        <v>99.41</v>
      </c>
      <c r="P225" s="83">
        <v>392.40431999999998</v>
      </c>
      <c r="Q225" s="84">
        <f t="shared" si="3"/>
        <v>3.0294581064104317E-2</v>
      </c>
      <c r="R225" s="84">
        <f>P225/'סכום נכסי הקרן'!$C$42</f>
        <v>1.3217140610525271E-3</v>
      </c>
    </row>
    <row r="226" spans="2:18">
      <c r="B226" s="76" t="s">
        <v>1661</v>
      </c>
      <c r="C226" s="86" t="s">
        <v>1510</v>
      </c>
      <c r="D226" s="73">
        <v>8144</v>
      </c>
      <c r="E226" s="73"/>
      <c r="F226" s="73" t="s">
        <v>626</v>
      </c>
      <c r="G226" s="93">
        <v>44188</v>
      </c>
      <c r="H226" s="73"/>
      <c r="I226" s="83">
        <v>1.6800000000000002</v>
      </c>
      <c r="J226" s="86" t="s">
        <v>921</v>
      </c>
      <c r="K226" s="86" t="s">
        <v>120</v>
      </c>
      <c r="L226" s="87">
        <v>2.155E-2</v>
      </c>
      <c r="M226" s="87">
        <v>2.6600000000000002E-2</v>
      </c>
      <c r="N226" s="83">
        <v>1530.25</v>
      </c>
      <c r="O226" s="85">
        <v>99.28</v>
      </c>
      <c r="P226" s="83">
        <v>4.88436</v>
      </c>
      <c r="Q226" s="84">
        <f t="shared" si="3"/>
        <v>3.7708463547564554E-4</v>
      </c>
      <c r="R226" s="84">
        <f>P226/'סכום נכסי הקרן'!$C$42</f>
        <v>1.6451723292043577E-5</v>
      </c>
    </row>
    <row r="227" spans="2:18">
      <c r="B227" s="76" t="s">
        <v>1661</v>
      </c>
      <c r="C227" s="86" t="s">
        <v>1510</v>
      </c>
      <c r="D227" s="73">
        <v>8072</v>
      </c>
      <c r="E227" s="73"/>
      <c r="F227" s="73" t="s">
        <v>626</v>
      </c>
      <c r="G227" s="93">
        <v>44152</v>
      </c>
      <c r="H227" s="73"/>
      <c r="I227" s="83">
        <v>1.6800000000000004</v>
      </c>
      <c r="J227" s="86" t="s">
        <v>921</v>
      </c>
      <c r="K227" s="86" t="s">
        <v>120</v>
      </c>
      <c r="L227" s="87">
        <v>2.155E-2</v>
      </c>
      <c r="M227" s="87">
        <v>2.6699999999999998E-2</v>
      </c>
      <c r="N227" s="83">
        <v>8191.63</v>
      </c>
      <c r="O227" s="85">
        <v>99.41</v>
      </c>
      <c r="P227" s="83">
        <v>26.180709999999998</v>
      </c>
      <c r="Q227" s="84">
        <f t="shared" si="3"/>
        <v>2.0212153663619363E-3</v>
      </c>
      <c r="R227" s="84">
        <f>P227/'סכום נכסי הקרן'!$C$42</f>
        <v>8.8183057045188769E-5</v>
      </c>
    </row>
    <row r="228" spans="2:18">
      <c r="B228" s="76" t="s">
        <v>1662</v>
      </c>
      <c r="C228" s="86" t="s">
        <v>1510</v>
      </c>
      <c r="D228" s="73">
        <v>8125</v>
      </c>
      <c r="E228" s="73"/>
      <c r="F228" s="73" t="s">
        <v>626</v>
      </c>
      <c r="G228" s="93">
        <v>44174</v>
      </c>
      <c r="H228" s="73"/>
      <c r="I228" s="83">
        <v>3.67</v>
      </c>
      <c r="J228" s="86" t="s">
        <v>921</v>
      </c>
      <c r="K228" s="86" t="s">
        <v>120</v>
      </c>
      <c r="L228" s="87">
        <v>2.3987999999999999E-2</v>
      </c>
      <c r="M228" s="87">
        <v>3.5400000000000001E-2</v>
      </c>
      <c r="N228" s="83">
        <v>101913.84</v>
      </c>
      <c r="O228" s="85">
        <v>96.34</v>
      </c>
      <c r="P228" s="83">
        <v>315.66091999999998</v>
      </c>
      <c r="Q228" s="84">
        <f t="shared" si="3"/>
        <v>2.4369801356187281E-2</v>
      </c>
      <c r="R228" s="84">
        <f>P228/'סכום נכסי הקרן'!$C$42</f>
        <v>1.0632234540353094E-3</v>
      </c>
    </row>
    <row r="229" spans="2:18">
      <c r="B229" s="76" t="s">
        <v>1663</v>
      </c>
      <c r="C229" s="86" t="s">
        <v>1510</v>
      </c>
      <c r="D229" s="73">
        <v>7323</v>
      </c>
      <c r="E229" s="73"/>
      <c r="F229" s="73" t="s">
        <v>626</v>
      </c>
      <c r="G229" s="93">
        <v>43822</v>
      </c>
      <c r="H229" s="73"/>
      <c r="I229" s="83">
        <v>3.0599999999999992</v>
      </c>
      <c r="J229" s="86" t="s">
        <v>868</v>
      </c>
      <c r="K229" s="86" t="s">
        <v>120</v>
      </c>
      <c r="L229" s="87">
        <v>4.2539E-2</v>
      </c>
      <c r="M229" s="87">
        <v>2.5700000000000004E-2</v>
      </c>
      <c r="N229" s="83">
        <v>9955.07</v>
      </c>
      <c r="O229" s="85">
        <v>105.54</v>
      </c>
      <c r="P229" s="83">
        <v>33.778649999999999</v>
      </c>
      <c r="Q229" s="84">
        <f t="shared" si="3"/>
        <v>2.6077950687724521E-3</v>
      </c>
      <c r="R229" s="84">
        <f>P229/'סכום נכסי הקרן'!$C$42</f>
        <v>1.1377478379537704E-4</v>
      </c>
    </row>
    <row r="230" spans="2:18">
      <c r="B230" s="76" t="s">
        <v>1663</v>
      </c>
      <c r="C230" s="86" t="s">
        <v>1510</v>
      </c>
      <c r="D230" s="73">
        <v>7324</v>
      </c>
      <c r="E230" s="73"/>
      <c r="F230" s="73" t="s">
        <v>626</v>
      </c>
      <c r="G230" s="93">
        <v>43822</v>
      </c>
      <c r="H230" s="73"/>
      <c r="I230" s="83">
        <v>3.0499999999999994</v>
      </c>
      <c r="J230" s="86" t="s">
        <v>868</v>
      </c>
      <c r="K230" s="86" t="s">
        <v>120</v>
      </c>
      <c r="L230" s="87">
        <v>4.2244000000000004E-2</v>
      </c>
      <c r="M230" s="87">
        <v>2.5899999999999999E-2</v>
      </c>
      <c r="N230" s="83">
        <v>10129.290000000001</v>
      </c>
      <c r="O230" s="85">
        <v>105.53</v>
      </c>
      <c r="P230" s="83">
        <v>34.366550000000004</v>
      </c>
      <c r="Q230" s="84">
        <f t="shared" si="3"/>
        <v>2.6531823983706256E-3</v>
      </c>
      <c r="R230" s="84">
        <f>P230/'סכום נכסי הקרן'!$C$42</f>
        <v>1.1575497528891815E-4</v>
      </c>
    </row>
    <row r="231" spans="2:18">
      <c r="B231" s="76" t="s">
        <v>1663</v>
      </c>
      <c r="C231" s="86" t="s">
        <v>1510</v>
      </c>
      <c r="D231" s="73">
        <v>7325</v>
      </c>
      <c r="E231" s="73"/>
      <c r="F231" s="73" t="s">
        <v>626</v>
      </c>
      <c r="G231" s="93">
        <v>43822</v>
      </c>
      <c r="H231" s="73"/>
      <c r="I231" s="83">
        <v>3.04</v>
      </c>
      <c r="J231" s="86" t="s">
        <v>868</v>
      </c>
      <c r="K231" s="86" t="s">
        <v>120</v>
      </c>
      <c r="L231" s="87">
        <v>4.2144000000000001E-2</v>
      </c>
      <c r="M231" s="87">
        <v>2.81E-2</v>
      </c>
      <c r="N231" s="83">
        <v>10129.290000000001</v>
      </c>
      <c r="O231" s="85">
        <v>105.53</v>
      </c>
      <c r="P231" s="83">
        <v>34.366550000000004</v>
      </c>
      <c r="Q231" s="84">
        <f t="shared" si="3"/>
        <v>2.6531823983706256E-3</v>
      </c>
      <c r="R231" s="84">
        <f>P231/'סכום נכסי הקרן'!$C$42</f>
        <v>1.1575497528891815E-4</v>
      </c>
    </row>
    <row r="232" spans="2:18">
      <c r="B232" s="76" t="s">
        <v>1663</v>
      </c>
      <c r="C232" s="86" t="s">
        <v>1510</v>
      </c>
      <c r="D232" s="73">
        <v>7552</v>
      </c>
      <c r="E232" s="73"/>
      <c r="F232" s="73" t="s">
        <v>626</v>
      </c>
      <c r="G232" s="93">
        <v>43921</v>
      </c>
      <c r="H232" s="73"/>
      <c r="I232" s="83">
        <v>3.06</v>
      </c>
      <c r="J232" s="86" t="s">
        <v>868</v>
      </c>
      <c r="K232" s="86" t="s">
        <v>120</v>
      </c>
      <c r="L232" s="87">
        <v>4.2539E-2</v>
      </c>
      <c r="M232" s="87">
        <v>2.5700000000000004E-2</v>
      </c>
      <c r="N232" s="83">
        <v>222.91</v>
      </c>
      <c r="O232" s="85">
        <v>105.53</v>
      </c>
      <c r="P232" s="83">
        <v>0.75629999999999997</v>
      </c>
      <c r="Q232" s="84">
        <f t="shared" si="3"/>
        <v>5.8388224825817655E-5</v>
      </c>
      <c r="R232" s="84">
        <f>P232/'סכום נכסי הקרן'!$C$42</f>
        <v>2.5474040254552404E-6</v>
      </c>
    </row>
    <row r="233" spans="2:18">
      <c r="B233" s="76" t="s">
        <v>1664</v>
      </c>
      <c r="C233" s="86" t="s">
        <v>1510</v>
      </c>
      <c r="D233" s="73">
        <v>8061</v>
      </c>
      <c r="E233" s="73"/>
      <c r="F233" s="73" t="s">
        <v>626</v>
      </c>
      <c r="G233" s="93">
        <v>44136</v>
      </c>
      <c r="H233" s="73"/>
      <c r="I233" s="83">
        <v>0.16</v>
      </c>
      <c r="J233" s="86" t="s">
        <v>921</v>
      </c>
      <c r="K233" s="86" t="s">
        <v>120</v>
      </c>
      <c r="L233" s="87">
        <v>2.1299999999999999E-2</v>
      </c>
      <c r="M233" s="87">
        <v>2.0300000000000002E-2</v>
      </c>
      <c r="N233" s="83">
        <v>69118.95</v>
      </c>
      <c r="O233" s="85">
        <v>100.2</v>
      </c>
      <c r="P233" s="83">
        <v>222.66185999999999</v>
      </c>
      <c r="Q233" s="84">
        <f t="shared" si="3"/>
        <v>1.7190044614325977E-2</v>
      </c>
      <c r="R233" s="84">
        <f>P233/'סכום נכסי הקרן'!$C$42</f>
        <v>7.4997979436645663E-4</v>
      </c>
    </row>
    <row r="234" spans="2:18">
      <c r="B234" s="76" t="s">
        <v>1664</v>
      </c>
      <c r="C234" s="86" t="s">
        <v>1510</v>
      </c>
      <c r="D234" s="73">
        <v>8073</v>
      </c>
      <c r="E234" s="73"/>
      <c r="F234" s="73" t="s">
        <v>626</v>
      </c>
      <c r="G234" s="93">
        <v>44153</v>
      </c>
      <c r="H234" s="73"/>
      <c r="I234" s="83">
        <v>0.15999999999999998</v>
      </c>
      <c r="J234" s="86" t="s">
        <v>921</v>
      </c>
      <c r="K234" s="86" t="s">
        <v>120</v>
      </c>
      <c r="L234" s="87">
        <v>2.1299999999999999E-2</v>
      </c>
      <c r="M234" s="87">
        <v>2.0499999999999997E-2</v>
      </c>
      <c r="N234" s="83">
        <v>269.29000000000002</v>
      </c>
      <c r="O234" s="85">
        <v>100.2</v>
      </c>
      <c r="P234" s="83">
        <v>0.86748000000000003</v>
      </c>
      <c r="Q234" s="84">
        <f t="shared" si="3"/>
        <v>6.6971594964829173E-5</v>
      </c>
      <c r="R234" s="84">
        <f>P234/'סכום נכסי הקרן'!$C$42</f>
        <v>2.9218855533543727E-6</v>
      </c>
    </row>
    <row r="235" spans="2:18">
      <c r="B235" s="76" t="s">
        <v>1665</v>
      </c>
      <c r="C235" s="86" t="s">
        <v>1510</v>
      </c>
      <c r="D235" s="73">
        <v>7373</v>
      </c>
      <c r="E235" s="73"/>
      <c r="F235" s="73" t="s">
        <v>626</v>
      </c>
      <c r="G235" s="93">
        <v>43857</v>
      </c>
      <c r="H235" s="73"/>
      <c r="I235" s="83">
        <v>4.419999999999999</v>
      </c>
      <c r="J235" s="86" t="s">
        <v>868</v>
      </c>
      <c r="K235" s="86" t="s">
        <v>120</v>
      </c>
      <c r="L235" s="87">
        <v>2.6467000000000001E-2</v>
      </c>
      <c r="M235" s="87">
        <v>2.8600000000000004E-2</v>
      </c>
      <c r="N235" s="83">
        <v>8584.6200000000008</v>
      </c>
      <c r="O235" s="85">
        <v>99.37</v>
      </c>
      <c r="P235" s="83">
        <v>27.425689999999999</v>
      </c>
      <c r="Q235" s="84">
        <f t="shared" si="3"/>
        <v>2.1173308921369552E-3</v>
      </c>
      <c r="R235" s="84">
        <f>P235/'סכום נכסי הקרן'!$C$42</f>
        <v>9.2376455251735464E-5</v>
      </c>
    </row>
    <row r="236" spans="2:18">
      <c r="B236" s="76" t="s">
        <v>1666</v>
      </c>
      <c r="C236" s="86" t="s">
        <v>1510</v>
      </c>
      <c r="D236" s="73">
        <v>7646</v>
      </c>
      <c r="E236" s="73"/>
      <c r="F236" s="73" t="s">
        <v>626</v>
      </c>
      <c r="G236" s="93">
        <v>43951</v>
      </c>
      <c r="H236" s="73"/>
      <c r="I236" s="83">
        <v>11</v>
      </c>
      <c r="J236" s="86" t="s">
        <v>868</v>
      </c>
      <c r="K236" s="86" t="s">
        <v>123</v>
      </c>
      <c r="L236" s="87">
        <v>2.9388999999999998E-2</v>
      </c>
      <c r="M236" s="87">
        <v>2.4899999999999999E-2</v>
      </c>
      <c r="N236" s="83">
        <v>316.2</v>
      </c>
      <c r="O236" s="85">
        <v>105.09</v>
      </c>
      <c r="P236" s="83">
        <v>1.4593900000000002</v>
      </c>
      <c r="Q236" s="84">
        <f t="shared" si="3"/>
        <v>1.1266850645054877E-4</v>
      </c>
      <c r="R236" s="84">
        <f>P236/'סכום נכסי הקרן'!$C$42</f>
        <v>4.9155837111055453E-6</v>
      </c>
    </row>
    <row r="237" spans="2:18">
      <c r="B237" s="76" t="s">
        <v>1666</v>
      </c>
      <c r="C237" s="86" t="s">
        <v>1510</v>
      </c>
      <c r="D237" s="73">
        <v>7701</v>
      </c>
      <c r="E237" s="73"/>
      <c r="F237" s="73" t="s">
        <v>626</v>
      </c>
      <c r="G237" s="93">
        <v>43979</v>
      </c>
      <c r="H237" s="73"/>
      <c r="I237" s="83">
        <v>10.99</v>
      </c>
      <c r="J237" s="86" t="s">
        <v>868</v>
      </c>
      <c r="K237" s="86" t="s">
        <v>123</v>
      </c>
      <c r="L237" s="87">
        <v>2.9388999999999998E-2</v>
      </c>
      <c r="M237" s="87">
        <v>2.4899999999999999E-2</v>
      </c>
      <c r="N237" s="83">
        <v>19.11</v>
      </c>
      <c r="O237" s="85">
        <v>105.09</v>
      </c>
      <c r="P237" s="83">
        <v>8.8190000000000004E-2</v>
      </c>
      <c r="Q237" s="84">
        <f t="shared" si="3"/>
        <v>6.8084854520545543E-6</v>
      </c>
      <c r="R237" s="84">
        <f>P237/'סכום נכסי הקרן'!$C$42</f>
        <v>2.9704556525836001E-7</v>
      </c>
    </row>
    <row r="238" spans="2:18">
      <c r="B238" s="76" t="s">
        <v>1666</v>
      </c>
      <c r="C238" s="86" t="s">
        <v>1510</v>
      </c>
      <c r="D238" s="73" t="s">
        <v>1602</v>
      </c>
      <c r="E238" s="73"/>
      <c r="F238" s="73" t="s">
        <v>626</v>
      </c>
      <c r="G238" s="93">
        <v>44012</v>
      </c>
      <c r="H238" s="73"/>
      <c r="I238" s="83">
        <v>11</v>
      </c>
      <c r="J238" s="86" t="s">
        <v>868</v>
      </c>
      <c r="K238" s="86" t="s">
        <v>123</v>
      </c>
      <c r="L238" s="87">
        <v>2.9388999999999998E-2</v>
      </c>
      <c r="M238" s="87">
        <v>2.4899999999999999E-2</v>
      </c>
      <c r="N238" s="83">
        <v>1196.6600000000001</v>
      </c>
      <c r="O238" s="85">
        <v>105.09</v>
      </c>
      <c r="P238" s="83">
        <v>5.5231199999999996</v>
      </c>
      <c r="Q238" s="84">
        <f t="shared" si="3"/>
        <v>4.2639848248045748E-4</v>
      </c>
      <c r="R238" s="84">
        <f>P238/'סכום נכסי הקרן'!$C$42</f>
        <v>1.8603223748608154E-5</v>
      </c>
    </row>
    <row r="239" spans="2:18">
      <c r="B239" s="76" t="s">
        <v>1666</v>
      </c>
      <c r="C239" s="86" t="s">
        <v>1510</v>
      </c>
      <c r="D239" s="73">
        <v>7846</v>
      </c>
      <c r="E239" s="73"/>
      <c r="F239" s="73" t="s">
        <v>626</v>
      </c>
      <c r="G239" s="93">
        <v>44043</v>
      </c>
      <c r="H239" s="73"/>
      <c r="I239" s="83">
        <v>11</v>
      </c>
      <c r="J239" s="86" t="s">
        <v>868</v>
      </c>
      <c r="K239" s="86" t="s">
        <v>123</v>
      </c>
      <c r="L239" s="87">
        <v>2.9388999999999998E-2</v>
      </c>
      <c r="M239" s="87">
        <v>2.4900000000000002E-2</v>
      </c>
      <c r="N239" s="83">
        <v>754.95</v>
      </c>
      <c r="O239" s="85">
        <v>105.09</v>
      </c>
      <c r="P239" s="83">
        <v>3.4844499999999998</v>
      </c>
      <c r="Q239" s="84">
        <f t="shared" si="3"/>
        <v>2.6900813168626248E-4</v>
      </c>
      <c r="R239" s="84">
        <f>P239/'סכום נכסי הקרן'!$C$42</f>
        <v>1.1736482819644998E-5</v>
      </c>
    </row>
    <row r="240" spans="2:18">
      <c r="B240" s="76" t="s">
        <v>1666</v>
      </c>
      <c r="C240" s="86" t="s">
        <v>1510</v>
      </c>
      <c r="D240" s="73">
        <v>7916</v>
      </c>
      <c r="E240" s="73"/>
      <c r="F240" s="73" t="s">
        <v>626</v>
      </c>
      <c r="G240" s="93">
        <v>44075</v>
      </c>
      <c r="H240" s="73"/>
      <c r="I240" s="83">
        <v>11</v>
      </c>
      <c r="J240" s="86" t="s">
        <v>868</v>
      </c>
      <c r="K240" s="86" t="s">
        <v>123</v>
      </c>
      <c r="L240" s="87">
        <v>2.9388999999999998E-2</v>
      </c>
      <c r="M240" s="87">
        <v>2.4900000000000002E-2</v>
      </c>
      <c r="N240" s="83">
        <v>910.27</v>
      </c>
      <c r="O240" s="85">
        <v>105.09</v>
      </c>
      <c r="P240" s="83">
        <v>4.2012900000000002</v>
      </c>
      <c r="Q240" s="84">
        <f t="shared" si="3"/>
        <v>3.2434994721467603E-4</v>
      </c>
      <c r="R240" s="84">
        <f>P240/'סכום נכסי הקרן'!$C$42</f>
        <v>1.4150975880080455E-5</v>
      </c>
    </row>
    <row r="241" spans="2:18">
      <c r="B241" s="76" t="s">
        <v>1666</v>
      </c>
      <c r="C241" s="86" t="s">
        <v>1510</v>
      </c>
      <c r="D241" s="73">
        <v>7978</v>
      </c>
      <c r="E241" s="73"/>
      <c r="F241" s="73" t="s">
        <v>626</v>
      </c>
      <c r="G241" s="93">
        <v>44104</v>
      </c>
      <c r="H241" s="73"/>
      <c r="I241" s="83">
        <v>10.999999999999998</v>
      </c>
      <c r="J241" s="86" t="s">
        <v>868</v>
      </c>
      <c r="K241" s="86" t="s">
        <v>123</v>
      </c>
      <c r="L241" s="87">
        <v>2.9388999999999998E-2</v>
      </c>
      <c r="M241" s="87">
        <v>2.4900000000000002E-2</v>
      </c>
      <c r="N241" s="83">
        <v>1014.55</v>
      </c>
      <c r="O241" s="85">
        <v>105.09</v>
      </c>
      <c r="P241" s="83">
        <v>4.6826000000000008</v>
      </c>
      <c r="Q241" s="84">
        <f t="shared" si="3"/>
        <v>3.615082659915031E-4</v>
      </c>
      <c r="R241" s="84">
        <f>P241/'סכום נכסי הקרן'!$C$42</f>
        <v>1.5772146092287069E-5</v>
      </c>
    </row>
    <row r="242" spans="2:18">
      <c r="B242" s="76" t="s">
        <v>1666</v>
      </c>
      <c r="C242" s="86" t="s">
        <v>1510</v>
      </c>
      <c r="D242" s="73">
        <v>8022</v>
      </c>
      <c r="E242" s="73"/>
      <c r="F242" s="73" t="s">
        <v>626</v>
      </c>
      <c r="G242" s="93">
        <v>44134</v>
      </c>
      <c r="H242" s="73"/>
      <c r="I242" s="83">
        <v>11</v>
      </c>
      <c r="J242" s="86" t="s">
        <v>868</v>
      </c>
      <c r="K242" s="86" t="s">
        <v>123</v>
      </c>
      <c r="L242" s="87">
        <v>2.9388999999999998E-2</v>
      </c>
      <c r="M242" s="87">
        <v>2.4900000000000002E-2</v>
      </c>
      <c r="N242" s="83">
        <v>420.6</v>
      </c>
      <c r="O242" s="85">
        <v>105.09</v>
      </c>
      <c r="P242" s="83">
        <v>1.94126</v>
      </c>
      <c r="Q242" s="84">
        <f t="shared" si="3"/>
        <v>1.4987005860818032E-4</v>
      </c>
      <c r="R242" s="84">
        <f>P242/'סכום נכסי הקרן'!$C$42</f>
        <v>6.5386401407579529E-6</v>
      </c>
    </row>
    <row r="243" spans="2:18">
      <c r="B243" s="76" t="s">
        <v>1666</v>
      </c>
      <c r="C243" s="86" t="s">
        <v>1510</v>
      </c>
      <c r="D243" s="73">
        <v>8101</v>
      </c>
      <c r="E243" s="73"/>
      <c r="F243" s="73" t="s">
        <v>626</v>
      </c>
      <c r="G243" s="93">
        <v>44165</v>
      </c>
      <c r="H243" s="73"/>
      <c r="I243" s="83">
        <v>9.69</v>
      </c>
      <c r="J243" s="86" t="s">
        <v>868</v>
      </c>
      <c r="K243" s="86" t="s">
        <v>123</v>
      </c>
      <c r="L243" s="87">
        <v>2.921E-2</v>
      </c>
      <c r="M243" s="87">
        <v>2.4199999999999999E-2</v>
      </c>
      <c r="N243" s="83">
        <v>223.28</v>
      </c>
      <c r="O243" s="85">
        <v>105.09</v>
      </c>
      <c r="P243" s="83">
        <v>1.0305599999999999</v>
      </c>
      <c r="Q243" s="84">
        <f t="shared" si="3"/>
        <v>7.9561773074830937E-5</v>
      </c>
      <c r="R243" s="84">
        <f>P243/'סכום נכסי הקרן'!$C$42</f>
        <v>3.4711790195334556E-6</v>
      </c>
    </row>
    <row r="244" spans="2:18">
      <c r="B244" s="76" t="s">
        <v>1666</v>
      </c>
      <c r="C244" s="86" t="s">
        <v>1510</v>
      </c>
      <c r="D244" s="73">
        <v>7436</v>
      </c>
      <c r="E244" s="73"/>
      <c r="F244" s="73" t="s">
        <v>626</v>
      </c>
      <c r="G244" s="93">
        <v>43871</v>
      </c>
      <c r="H244" s="73"/>
      <c r="I244" s="83">
        <v>11</v>
      </c>
      <c r="J244" s="86" t="s">
        <v>868</v>
      </c>
      <c r="K244" s="86" t="s">
        <v>123</v>
      </c>
      <c r="L244" s="87">
        <v>2.9388999999999998E-2</v>
      </c>
      <c r="M244" s="87">
        <v>2.4900000000000005E-2</v>
      </c>
      <c r="N244" s="83">
        <v>2399.6799999999998</v>
      </c>
      <c r="O244" s="85">
        <v>105.09</v>
      </c>
      <c r="P244" s="83">
        <v>11.07558</v>
      </c>
      <c r="Q244" s="84">
        <f t="shared" si="3"/>
        <v>8.5506208530520904E-4</v>
      </c>
      <c r="R244" s="84">
        <f>P244/'סכום נכסי הקרן'!$C$42</f>
        <v>3.7305271818394225E-5</v>
      </c>
    </row>
    <row r="245" spans="2:18">
      <c r="B245" s="76" t="s">
        <v>1666</v>
      </c>
      <c r="C245" s="86" t="s">
        <v>1510</v>
      </c>
      <c r="D245" s="73">
        <v>7455</v>
      </c>
      <c r="E245" s="73"/>
      <c r="F245" s="73" t="s">
        <v>626</v>
      </c>
      <c r="G245" s="93">
        <v>43889</v>
      </c>
      <c r="H245" s="73"/>
      <c r="I245" s="83">
        <v>11</v>
      </c>
      <c r="J245" s="86" t="s">
        <v>868</v>
      </c>
      <c r="K245" s="86" t="s">
        <v>123</v>
      </c>
      <c r="L245" s="87">
        <v>2.9388999999999998E-2</v>
      </c>
      <c r="M245" s="87">
        <v>2.4900000000000002E-2</v>
      </c>
      <c r="N245" s="83">
        <v>1646.26</v>
      </c>
      <c r="O245" s="85">
        <v>105.09</v>
      </c>
      <c r="P245" s="83">
        <v>7.5982099999999999</v>
      </c>
      <c r="Q245" s="84">
        <f t="shared" si="3"/>
        <v>5.8660054707626076E-4</v>
      </c>
      <c r="R245" s="84">
        <f>P245/'סכום נכסי הקרן'!$C$42</f>
        <v>2.5592636176456778E-5</v>
      </c>
    </row>
    <row r="246" spans="2:18">
      <c r="B246" s="76" t="s">
        <v>1666</v>
      </c>
      <c r="C246" s="86" t="s">
        <v>1510</v>
      </c>
      <c r="D246" s="73">
        <v>7536</v>
      </c>
      <c r="E246" s="73"/>
      <c r="F246" s="73" t="s">
        <v>626</v>
      </c>
      <c r="G246" s="93">
        <v>43921</v>
      </c>
      <c r="H246" s="73"/>
      <c r="I246" s="83">
        <v>11</v>
      </c>
      <c r="J246" s="86" t="s">
        <v>868</v>
      </c>
      <c r="K246" s="86" t="s">
        <v>123</v>
      </c>
      <c r="L246" s="87">
        <v>2.9388999999999998E-2</v>
      </c>
      <c r="M246" s="87">
        <v>2.4900000000000005E-2</v>
      </c>
      <c r="N246" s="83">
        <v>254.92</v>
      </c>
      <c r="O246" s="85">
        <v>105.09</v>
      </c>
      <c r="P246" s="83">
        <v>1.17659</v>
      </c>
      <c r="Q246" s="84">
        <f t="shared" si="3"/>
        <v>9.0835649144266559E-5</v>
      </c>
      <c r="R246" s="84">
        <f>P246/'סכום נכסי הקרן'!$C$42</f>
        <v>3.963043900978952E-6</v>
      </c>
    </row>
    <row r="247" spans="2:18">
      <c r="B247" s="76" t="s">
        <v>1667</v>
      </c>
      <c r="C247" s="86" t="s">
        <v>1510</v>
      </c>
      <c r="D247" s="73">
        <v>7770</v>
      </c>
      <c r="E247" s="73"/>
      <c r="F247" s="73" t="s">
        <v>626</v>
      </c>
      <c r="G247" s="93">
        <v>44004</v>
      </c>
      <c r="H247" s="73"/>
      <c r="I247" s="83">
        <v>4.0699999999999994</v>
      </c>
      <c r="J247" s="86" t="s">
        <v>868</v>
      </c>
      <c r="K247" s="86" t="s">
        <v>124</v>
      </c>
      <c r="L247" s="87">
        <v>4.6325999999999999E-2</v>
      </c>
      <c r="M247" s="87">
        <v>3.39E-2</v>
      </c>
      <c r="N247" s="83">
        <v>204827.81</v>
      </c>
      <c r="O247" s="85">
        <v>103.21</v>
      </c>
      <c r="P247" s="83">
        <v>524.99766</v>
      </c>
      <c r="Q247" s="84">
        <f t="shared" si="3"/>
        <v>4.0531113850466982E-2</v>
      </c>
      <c r="R247" s="84">
        <f>P247/'סכום נכסי הקרן'!$C$42</f>
        <v>1.7683209737387037E-3</v>
      </c>
    </row>
    <row r="248" spans="2:18">
      <c r="B248" s="76" t="s">
        <v>1667</v>
      </c>
      <c r="C248" s="86" t="s">
        <v>1510</v>
      </c>
      <c r="D248" s="73">
        <v>7771</v>
      </c>
      <c r="E248" s="73"/>
      <c r="F248" s="73" t="s">
        <v>626</v>
      </c>
      <c r="G248" s="93">
        <v>44004</v>
      </c>
      <c r="H248" s="73"/>
      <c r="I248" s="83">
        <v>4.07</v>
      </c>
      <c r="J248" s="86" t="s">
        <v>868</v>
      </c>
      <c r="K248" s="86" t="s">
        <v>124</v>
      </c>
      <c r="L248" s="87">
        <v>4.6325999999999999E-2</v>
      </c>
      <c r="M248" s="87">
        <v>3.4599999999999992E-2</v>
      </c>
      <c r="N248" s="83">
        <v>12402.47</v>
      </c>
      <c r="O248" s="85">
        <v>102.93</v>
      </c>
      <c r="P248" s="83">
        <v>31.702759999999998</v>
      </c>
      <c r="Q248" s="84">
        <f t="shared" si="3"/>
        <v>2.4475312422040708E-3</v>
      </c>
      <c r="R248" s="84">
        <f>P248/'סכום נכסי הקרן'!$C$42</f>
        <v>1.0678267677117728E-4</v>
      </c>
    </row>
    <row r="249" spans="2:18">
      <c r="B249" s="76" t="s">
        <v>1667</v>
      </c>
      <c r="C249" s="86" t="s">
        <v>1510</v>
      </c>
      <c r="D249" s="73">
        <v>8012</v>
      </c>
      <c r="E249" s="73"/>
      <c r="F249" s="73" t="s">
        <v>626</v>
      </c>
      <c r="G249" s="93">
        <v>44120</v>
      </c>
      <c r="H249" s="73"/>
      <c r="I249" s="83">
        <v>4.07</v>
      </c>
      <c r="J249" s="86" t="s">
        <v>868</v>
      </c>
      <c r="K249" s="86" t="s">
        <v>124</v>
      </c>
      <c r="L249" s="87">
        <v>4.6300000000000001E-2</v>
      </c>
      <c r="M249" s="87">
        <v>3.4400000000000007E-2</v>
      </c>
      <c r="N249" s="83">
        <v>404</v>
      </c>
      <c r="O249" s="85">
        <v>102.92</v>
      </c>
      <c r="P249" s="83">
        <v>1.03257</v>
      </c>
      <c r="Q249" s="84">
        <f t="shared" si="3"/>
        <v>7.9716950030932877E-5</v>
      </c>
      <c r="R249" s="84">
        <f>P249/'סכום נכסי הקרן'!$C$42</f>
        <v>3.4779491928656849E-6</v>
      </c>
    </row>
    <row r="250" spans="2:18">
      <c r="B250" s="76" t="s">
        <v>1667</v>
      </c>
      <c r="C250" s="86" t="s">
        <v>1510</v>
      </c>
      <c r="D250" s="73">
        <v>8018</v>
      </c>
      <c r="E250" s="73"/>
      <c r="F250" s="73" t="s">
        <v>626</v>
      </c>
      <c r="G250" s="93">
        <v>44127</v>
      </c>
      <c r="H250" s="73"/>
      <c r="I250" s="83">
        <v>4.0699999999999994</v>
      </c>
      <c r="J250" s="86" t="s">
        <v>868</v>
      </c>
      <c r="K250" s="86" t="s">
        <v>124</v>
      </c>
      <c r="L250" s="87">
        <v>4.6100000000000002E-2</v>
      </c>
      <c r="M250" s="87">
        <v>3.4099999999999998E-2</v>
      </c>
      <c r="N250" s="83">
        <v>3636</v>
      </c>
      <c r="O250" s="85">
        <v>102.92</v>
      </c>
      <c r="P250" s="83">
        <v>9.2932800000000011</v>
      </c>
      <c r="Q250" s="84">
        <f t="shared" si="3"/>
        <v>7.1746413064825438E-4</v>
      </c>
      <c r="R250" s="84">
        <f>P250/'סכום נכסי הקרן'!$C$42</f>
        <v>3.1302047972607006E-5</v>
      </c>
    </row>
    <row r="251" spans="2:18">
      <c r="B251" s="76" t="s">
        <v>1668</v>
      </c>
      <c r="C251" s="86" t="s">
        <v>1510</v>
      </c>
      <c r="D251" s="73">
        <v>7382</v>
      </c>
      <c r="E251" s="73"/>
      <c r="F251" s="73" t="s">
        <v>626</v>
      </c>
      <c r="G251" s="93">
        <v>43860</v>
      </c>
      <c r="H251" s="73"/>
      <c r="I251" s="83">
        <v>4.5900000000000007</v>
      </c>
      <c r="J251" s="86" t="s">
        <v>868</v>
      </c>
      <c r="K251" s="86" t="s">
        <v>120</v>
      </c>
      <c r="L251" s="87">
        <v>2.8967999999999997E-2</v>
      </c>
      <c r="M251" s="87">
        <v>2.0900000000000002E-2</v>
      </c>
      <c r="N251" s="83">
        <v>82062.89</v>
      </c>
      <c r="O251" s="85">
        <v>104.4</v>
      </c>
      <c r="P251" s="83">
        <v>275.44078999999999</v>
      </c>
      <c r="Q251" s="84">
        <f t="shared" ref="Q251:Q262" si="4">IFERROR(P251/$P$10,0)</f>
        <v>2.1264708148513591E-2</v>
      </c>
      <c r="R251" s="84">
        <f>P251/'סכום נכסי הקרן'!$C$42</f>
        <v>9.2775218461003766E-4</v>
      </c>
    </row>
    <row r="252" spans="2:18">
      <c r="B252" s="76" t="s">
        <v>1669</v>
      </c>
      <c r="C252" s="86" t="s">
        <v>1510</v>
      </c>
      <c r="D252" s="73">
        <v>7901</v>
      </c>
      <c r="E252" s="73"/>
      <c r="F252" s="73" t="s">
        <v>626</v>
      </c>
      <c r="G252" s="93">
        <v>44070</v>
      </c>
      <c r="H252" s="73"/>
      <c r="I252" s="83">
        <v>4.3199999999999985</v>
      </c>
      <c r="J252" s="86" t="s">
        <v>896</v>
      </c>
      <c r="K252" s="86" t="s">
        <v>123</v>
      </c>
      <c r="L252" s="87">
        <v>3.0472000000000003E-2</v>
      </c>
      <c r="M252" s="87">
        <v>2.3700000000000002E-2</v>
      </c>
      <c r="N252" s="83">
        <v>19990.29</v>
      </c>
      <c r="O252" s="85">
        <v>104.02</v>
      </c>
      <c r="P252" s="83">
        <v>91.325299999999999</v>
      </c>
      <c r="Q252" s="84">
        <f t="shared" si="4"/>
        <v>7.0505383428338562E-3</v>
      </c>
      <c r="R252" s="84">
        <f>P252/'סכום נכסי הקרן'!$C$42</f>
        <v>3.0760602518300605E-4</v>
      </c>
    </row>
    <row r="253" spans="2:18">
      <c r="B253" s="76" t="s">
        <v>1669</v>
      </c>
      <c r="C253" s="86" t="s">
        <v>1510</v>
      </c>
      <c r="D253" s="73">
        <v>7948</v>
      </c>
      <c r="E253" s="73"/>
      <c r="F253" s="73" t="s">
        <v>626</v>
      </c>
      <c r="G253" s="93">
        <v>44091</v>
      </c>
      <c r="H253" s="73"/>
      <c r="I253" s="83">
        <v>4.3299999999999992</v>
      </c>
      <c r="J253" s="86" t="s">
        <v>896</v>
      </c>
      <c r="K253" s="86" t="s">
        <v>123</v>
      </c>
      <c r="L253" s="87">
        <v>3.0748999999999999E-2</v>
      </c>
      <c r="M253" s="87">
        <v>2.3700000000000002E-2</v>
      </c>
      <c r="N253" s="83">
        <v>5140.3599999999997</v>
      </c>
      <c r="O253" s="85">
        <v>103.84</v>
      </c>
      <c r="P253" s="83">
        <v>23.44286</v>
      </c>
      <c r="Q253" s="84">
        <f t="shared" si="4"/>
        <v>1.8098465955839848E-3</v>
      </c>
      <c r="R253" s="84">
        <f>P253/'סכום נכסי הקרן'!$C$42</f>
        <v>7.8961306270241487E-5</v>
      </c>
    </row>
    <row r="254" spans="2:18">
      <c r="B254" s="76" t="s">
        <v>1669</v>
      </c>
      <c r="C254" s="86" t="s">
        <v>1510</v>
      </c>
      <c r="D254" s="73">
        <v>8011</v>
      </c>
      <c r="E254" s="73"/>
      <c r="F254" s="73" t="s">
        <v>626</v>
      </c>
      <c r="G254" s="93">
        <v>44120</v>
      </c>
      <c r="H254" s="73"/>
      <c r="I254" s="83">
        <v>4.34</v>
      </c>
      <c r="J254" s="86" t="s">
        <v>896</v>
      </c>
      <c r="K254" s="86" t="s">
        <v>123</v>
      </c>
      <c r="L254" s="87">
        <v>3.0523999999999999E-2</v>
      </c>
      <c r="M254" s="87">
        <v>2.3700000000000006E-2</v>
      </c>
      <c r="N254" s="83">
        <v>6282.66</v>
      </c>
      <c r="O254" s="85">
        <v>103.59</v>
      </c>
      <c r="P254" s="83">
        <v>28.583419999999997</v>
      </c>
      <c r="Q254" s="84">
        <f t="shared" si="4"/>
        <v>2.2067105027776977E-3</v>
      </c>
      <c r="R254" s="84">
        <f>P254/'סכום נכסי הקרן'!$C$42</f>
        <v>9.627597404373637E-5</v>
      </c>
    </row>
    <row r="255" spans="2:18">
      <c r="B255" s="76" t="s">
        <v>1669</v>
      </c>
      <c r="C255" s="86" t="s">
        <v>1510</v>
      </c>
      <c r="D255" s="73">
        <v>8074</v>
      </c>
      <c r="E255" s="73"/>
      <c r="F255" s="73" t="s">
        <v>626</v>
      </c>
      <c r="G255" s="93">
        <v>44154</v>
      </c>
      <c r="H255" s="73"/>
      <c r="I255" s="83">
        <v>4.3499999999999996</v>
      </c>
      <c r="J255" s="86" t="s">
        <v>896</v>
      </c>
      <c r="K255" s="86" t="s">
        <v>123</v>
      </c>
      <c r="L255" s="87">
        <v>3.0543999999999998E-2</v>
      </c>
      <c r="M255" s="87">
        <v>2.3700000000000002E-2</v>
      </c>
      <c r="N255" s="83">
        <v>7996.12</v>
      </c>
      <c r="O255" s="85">
        <v>103.31</v>
      </c>
      <c r="P255" s="83">
        <v>36.280559999999994</v>
      </c>
      <c r="Q255" s="84">
        <f t="shared" si="4"/>
        <v>2.8009486897878711E-3</v>
      </c>
      <c r="R255" s="84">
        <f>P255/'סכום נכסי הקרן'!$C$42</f>
        <v>1.222018307414655E-4</v>
      </c>
    </row>
    <row r="256" spans="2:18">
      <c r="B256" s="76" t="s">
        <v>1669</v>
      </c>
      <c r="C256" s="86" t="s">
        <v>1510</v>
      </c>
      <c r="D256" s="73">
        <v>8140</v>
      </c>
      <c r="E256" s="73"/>
      <c r="F256" s="73" t="s">
        <v>626</v>
      </c>
      <c r="G256" s="93">
        <v>44182</v>
      </c>
      <c r="H256" s="73"/>
      <c r="I256" s="83">
        <v>4.3600000000000003</v>
      </c>
      <c r="J256" s="86" t="s">
        <v>896</v>
      </c>
      <c r="K256" s="86" t="s">
        <v>123</v>
      </c>
      <c r="L256" s="87">
        <v>3.0276000000000001E-2</v>
      </c>
      <c r="M256" s="87">
        <v>2.3700000000000002E-2</v>
      </c>
      <c r="N256" s="83">
        <v>3426.91</v>
      </c>
      <c r="O256" s="85">
        <v>103.07</v>
      </c>
      <c r="P256" s="83">
        <v>15.51267</v>
      </c>
      <c r="Q256" s="84">
        <f t="shared" si="4"/>
        <v>1.1976163739372166E-3</v>
      </c>
      <c r="R256" s="84">
        <f>P256/'סכום נכסי הקרן'!$C$42</f>
        <v>5.2250479972972028E-5</v>
      </c>
    </row>
    <row r="257" spans="2:18">
      <c r="B257" s="76" t="s">
        <v>1669</v>
      </c>
      <c r="C257" s="86" t="s">
        <v>1510</v>
      </c>
      <c r="D257" s="73">
        <v>7900</v>
      </c>
      <c r="E257" s="73"/>
      <c r="F257" s="73" t="s">
        <v>626</v>
      </c>
      <c r="G257" s="93">
        <v>44070</v>
      </c>
      <c r="H257" s="73"/>
      <c r="I257" s="83">
        <v>4.3199999999999994</v>
      </c>
      <c r="J257" s="86" t="s">
        <v>896</v>
      </c>
      <c r="K257" s="86" t="s">
        <v>123</v>
      </c>
      <c r="L257" s="87">
        <v>3.0748999999999999E-2</v>
      </c>
      <c r="M257" s="87">
        <v>2.3699999999999995E-2</v>
      </c>
      <c r="N257" s="83">
        <v>32451.77</v>
      </c>
      <c r="O257" s="85">
        <v>104.02</v>
      </c>
      <c r="P257" s="83">
        <v>148.25447</v>
      </c>
      <c r="Q257" s="84">
        <f t="shared" si="4"/>
        <v>1.1445610638361019E-2</v>
      </c>
      <c r="R257" s="84">
        <f>P257/'סכום נכסי הקרן'!$C$42</f>
        <v>4.9935744237701064E-4</v>
      </c>
    </row>
    <row r="258" spans="2:18">
      <c r="B258" s="76" t="s">
        <v>1670</v>
      </c>
      <c r="C258" s="86" t="s">
        <v>1510</v>
      </c>
      <c r="D258" s="73">
        <v>8138</v>
      </c>
      <c r="E258" s="73"/>
      <c r="F258" s="73" t="s">
        <v>626</v>
      </c>
      <c r="G258" s="93">
        <v>44179</v>
      </c>
      <c r="H258" s="73"/>
      <c r="I258" s="83">
        <v>3.5199999999999996</v>
      </c>
      <c r="J258" s="86" t="s">
        <v>868</v>
      </c>
      <c r="K258" s="86" t="s">
        <v>120</v>
      </c>
      <c r="L258" s="87">
        <v>2.5289000000000002E-2</v>
      </c>
      <c r="M258" s="87">
        <v>1.9599999999999999E-2</v>
      </c>
      <c r="N258" s="83">
        <v>49264.55</v>
      </c>
      <c r="O258" s="85">
        <v>102.27</v>
      </c>
      <c r="P258" s="83">
        <v>161.98089000000002</v>
      </c>
      <c r="Q258" s="84">
        <f t="shared" si="4"/>
        <v>1.2505324107901679E-2</v>
      </c>
      <c r="R258" s="84">
        <f>P258/'סכום נכסי הקרן'!$C$42</f>
        <v>5.4559139393471178E-4</v>
      </c>
    </row>
    <row r="259" spans="2:18">
      <c r="B259" s="76" t="s">
        <v>1670</v>
      </c>
      <c r="C259" s="86" t="s">
        <v>1510</v>
      </c>
      <c r="D259" s="73">
        <v>8077</v>
      </c>
      <c r="E259" s="73"/>
      <c r="F259" s="73" t="s">
        <v>626</v>
      </c>
      <c r="G259" s="93">
        <v>44155</v>
      </c>
      <c r="H259" s="73"/>
      <c r="I259" s="83">
        <v>3.52</v>
      </c>
      <c r="J259" s="86" t="s">
        <v>868</v>
      </c>
      <c r="K259" s="86" t="s">
        <v>120</v>
      </c>
      <c r="L259" s="87">
        <v>2.5266E-2</v>
      </c>
      <c r="M259" s="87">
        <v>1.9400000000000001E-2</v>
      </c>
      <c r="N259" s="83">
        <v>3395.26</v>
      </c>
      <c r="O259" s="85">
        <v>102.29</v>
      </c>
      <c r="P259" s="83">
        <v>11.16573</v>
      </c>
      <c r="Q259" s="84">
        <f t="shared" si="4"/>
        <v>8.6202188759007938E-4</v>
      </c>
      <c r="R259" s="84">
        <f>P259/'סכום נכסי הקרן'!$C$42</f>
        <v>3.7608919144712865E-5</v>
      </c>
    </row>
    <row r="260" spans="2:18">
      <c r="B260" s="76" t="s">
        <v>1670</v>
      </c>
      <c r="C260" s="86" t="s">
        <v>1510</v>
      </c>
      <c r="D260" s="73">
        <v>8141</v>
      </c>
      <c r="E260" s="73"/>
      <c r="F260" s="73" t="s">
        <v>626</v>
      </c>
      <c r="G260" s="93">
        <v>44186</v>
      </c>
      <c r="H260" s="73"/>
      <c r="I260" s="83">
        <v>3.52</v>
      </c>
      <c r="J260" s="86" t="s">
        <v>868</v>
      </c>
      <c r="K260" s="86" t="s">
        <v>120</v>
      </c>
      <c r="L260" s="87">
        <v>2.5266E-2</v>
      </c>
      <c r="M260" s="87">
        <v>1.9E-2</v>
      </c>
      <c r="N260" s="83">
        <v>4393.87</v>
      </c>
      <c r="O260" s="85">
        <v>102.3</v>
      </c>
      <c r="P260" s="83">
        <v>14.4512</v>
      </c>
      <c r="Q260" s="84">
        <f t="shared" si="4"/>
        <v>1.1156682726469074E-3</v>
      </c>
      <c r="R260" s="84">
        <f>P260/'סכום נכסי הקרן'!$C$42</f>
        <v>4.867518848692155E-5</v>
      </c>
    </row>
    <row r="261" spans="2:18">
      <c r="B261" s="76" t="s">
        <v>1671</v>
      </c>
      <c r="C261" s="86" t="s">
        <v>1510</v>
      </c>
      <c r="D261" s="73">
        <v>7823</v>
      </c>
      <c r="E261" s="73"/>
      <c r="F261" s="73" t="s">
        <v>626</v>
      </c>
      <c r="G261" s="93">
        <v>44027</v>
      </c>
      <c r="H261" s="73"/>
      <c r="I261" s="83">
        <v>5.83</v>
      </c>
      <c r="J261" s="86" t="s">
        <v>868</v>
      </c>
      <c r="K261" s="86" t="s">
        <v>122</v>
      </c>
      <c r="L261" s="87">
        <v>2.35E-2</v>
      </c>
      <c r="M261" s="87">
        <v>1.8599999999999998E-2</v>
      </c>
      <c r="N261" s="83">
        <v>42657.26</v>
      </c>
      <c r="O261" s="85">
        <v>103.13</v>
      </c>
      <c r="P261" s="83">
        <v>173.51054000000002</v>
      </c>
      <c r="Q261" s="84">
        <f t="shared" si="4"/>
        <v>1.3395441516817439E-2</v>
      </c>
      <c r="R261" s="84">
        <f>P261/'סכום נכסי הקרן'!$C$42</f>
        <v>5.8442608495955651E-4</v>
      </c>
    </row>
    <row r="262" spans="2:18">
      <c r="B262" s="76" t="s">
        <v>1671</v>
      </c>
      <c r="C262" s="86" t="s">
        <v>1510</v>
      </c>
      <c r="D262" s="73">
        <v>7993</v>
      </c>
      <c r="E262" s="73"/>
      <c r="F262" s="73" t="s">
        <v>626</v>
      </c>
      <c r="G262" s="93">
        <v>44119</v>
      </c>
      <c r="H262" s="73"/>
      <c r="I262" s="83">
        <v>5.83</v>
      </c>
      <c r="J262" s="86" t="s">
        <v>868</v>
      </c>
      <c r="K262" s="86" t="s">
        <v>122</v>
      </c>
      <c r="L262" s="87">
        <v>2.35E-2</v>
      </c>
      <c r="M262" s="87">
        <v>1.8599999999999998E-2</v>
      </c>
      <c r="N262" s="83">
        <v>42657.26</v>
      </c>
      <c r="O262" s="85">
        <v>103.13</v>
      </c>
      <c r="P262" s="83">
        <v>173.51054000000002</v>
      </c>
      <c r="Q262" s="84">
        <f t="shared" si="4"/>
        <v>1.3395441516817439E-2</v>
      </c>
      <c r="R262" s="84">
        <f>P262/'סכום נכסי הקרן'!$C$42</f>
        <v>5.8442608495955651E-4</v>
      </c>
    </row>
    <row r="263" spans="2:18">
      <c r="B263" s="114"/>
      <c r="C263" s="114"/>
      <c r="D263" s="114"/>
      <c r="E263" s="114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</row>
    <row r="264" spans="2:18">
      <c r="B264" s="114"/>
      <c r="C264" s="114"/>
      <c r="D264" s="114"/>
      <c r="E264" s="114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</row>
    <row r="265" spans="2:18">
      <c r="B265" s="114"/>
      <c r="C265" s="114"/>
      <c r="D265" s="114"/>
      <c r="E265" s="114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</row>
    <row r="266" spans="2:18">
      <c r="B266" s="116" t="s">
        <v>200</v>
      </c>
      <c r="C266" s="114"/>
      <c r="D266" s="114"/>
      <c r="E266" s="114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</row>
    <row r="267" spans="2:18">
      <c r="B267" s="116" t="s">
        <v>104</v>
      </c>
      <c r="C267" s="114"/>
      <c r="D267" s="114"/>
      <c r="E267" s="114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</row>
    <row r="268" spans="2:18">
      <c r="B268" s="116" t="s">
        <v>183</v>
      </c>
      <c r="C268" s="114"/>
      <c r="D268" s="114"/>
      <c r="E268" s="114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</row>
    <row r="269" spans="2:18">
      <c r="B269" s="116" t="s">
        <v>191</v>
      </c>
      <c r="C269" s="114"/>
      <c r="D269" s="114"/>
      <c r="E269" s="114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</row>
    <row r="270" spans="2:18">
      <c r="B270" s="114"/>
      <c r="C270" s="114"/>
      <c r="D270" s="114"/>
      <c r="E270" s="114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</row>
    <row r="271" spans="2:18">
      <c r="B271" s="114"/>
      <c r="C271" s="114"/>
      <c r="D271" s="114"/>
      <c r="E271" s="114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</row>
    <row r="272" spans="2:18">
      <c r="B272" s="114"/>
      <c r="C272" s="114"/>
      <c r="D272" s="114"/>
      <c r="E272" s="114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</row>
    <row r="273" spans="2:18">
      <c r="B273" s="114"/>
      <c r="C273" s="114"/>
      <c r="D273" s="114"/>
      <c r="E273" s="114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</row>
    <row r="274" spans="2:18">
      <c r="B274" s="114"/>
      <c r="C274" s="114"/>
      <c r="D274" s="114"/>
      <c r="E274" s="114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</row>
    <row r="275" spans="2:18">
      <c r="B275" s="114"/>
      <c r="C275" s="114"/>
      <c r="D275" s="114"/>
      <c r="E275" s="114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</row>
    <row r="276" spans="2:18">
      <c r="B276" s="114"/>
      <c r="C276" s="114"/>
      <c r="D276" s="114"/>
      <c r="E276" s="114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</row>
    <row r="277" spans="2:18">
      <c r="B277" s="114"/>
      <c r="C277" s="114"/>
      <c r="D277" s="114"/>
      <c r="E277" s="114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</row>
    <row r="278" spans="2:18">
      <c r="B278" s="114"/>
      <c r="C278" s="114"/>
      <c r="D278" s="114"/>
      <c r="E278" s="114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</row>
    <row r="279" spans="2:18">
      <c r="B279" s="114"/>
      <c r="C279" s="114"/>
      <c r="D279" s="114"/>
      <c r="E279" s="114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</row>
    <row r="280" spans="2:18">
      <c r="B280" s="114"/>
      <c r="C280" s="114"/>
      <c r="D280" s="114"/>
      <c r="E280" s="114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</row>
    <row r="281" spans="2:18">
      <c r="B281" s="114"/>
      <c r="C281" s="114"/>
      <c r="D281" s="114"/>
      <c r="E281" s="114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</row>
    <row r="282" spans="2:18">
      <c r="B282" s="114"/>
      <c r="C282" s="114"/>
      <c r="D282" s="114"/>
      <c r="E282" s="114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</row>
    <row r="283" spans="2:18">
      <c r="B283" s="114"/>
      <c r="C283" s="114"/>
      <c r="D283" s="114"/>
      <c r="E283" s="114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</row>
    <row r="284" spans="2:18">
      <c r="B284" s="114"/>
      <c r="C284" s="114"/>
      <c r="D284" s="114"/>
      <c r="E284" s="114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</row>
    <row r="285" spans="2:18">
      <c r="B285" s="114"/>
      <c r="C285" s="114"/>
      <c r="D285" s="114"/>
      <c r="E285" s="114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</row>
    <row r="286" spans="2:18">
      <c r="B286" s="114"/>
      <c r="C286" s="114"/>
      <c r="D286" s="114"/>
      <c r="E286" s="114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</row>
    <row r="287" spans="2:18">
      <c r="B287" s="114"/>
      <c r="C287" s="114"/>
      <c r="D287" s="114"/>
      <c r="E287" s="114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</row>
    <row r="288" spans="2:18">
      <c r="B288" s="114"/>
      <c r="C288" s="114"/>
      <c r="D288" s="114"/>
      <c r="E288" s="114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</row>
    <row r="289" spans="2:18">
      <c r="B289" s="114"/>
      <c r="C289" s="114"/>
      <c r="D289" s="114"/>
      <c r="E289" s="114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</row>
    <row r="290" spans="2:18">
      <c r="B290" s="114"/>
      <c r="C290" s="114"/>
      <c r="D290" s="114"/>
      <c r="E290" s="114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</row>
    <row r="291" spans="2:18">
      <c r="B291" s="114"/>
      <c r="C291" s="114"/>
      <c r="D291" s="114"/>
      <c r="E291" s="114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</row>
    <row r="292" spans="2:18">
      <c r="B292" s="114"/>
      <c r="C292" s="114"/>
      <c r="D292" s="114"/>
      <c r="E292" s="114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</row>
    <row r="293" spans="2:18">
      <c r="B293" s="114"/>
      <c r="C293" s="114"/>
      <c r="D293" s="114"/>
      <c r="E293" s="114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</row>
    <row r="294" spans="2:18">
      <c r="B294" s="114"/>
      <c r="C294" s="114"/>
      <c r="D294" s="114"/>
      <c r="E294" s="114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</row>
    <row r="295" spans="2:18">
      <c r="B295" s="114"/>
      <c r="C295" s="114"/>
      <c r="D295" s="114"/>
      <c r="E295" s="114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</row>
    <row r="296" spans="2:18">
      <c r="B296" s="114"/>
      <c r="C296" s="114"/>
      <c r="D296" s="114"/>
      <c r="E296" s="114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</row>
    <row r="297" spans="2:18">
      <c r="B297" s="114"/>
      <c r="C297" s="114"/>
      <c r="D297" s="114"/>
      <c r="E297" s="114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</row>
    <row r="298" spans="2:18">
      <c r="B298" s="114"/>
      <c r="C298" s="114"/>
      <c r="D298" s="114"/>
      <c r="E298" s="114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</row>
    <row r="299" spans="2:18">
      <c r="B299" s="114"/>
      <c r="C299" s="114"/>
      <c r="D299" s="114"/>
      <c r="E299" s="114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</row>
    <row r="300" spans="2:18">
      <c r="B300" s="114"/>
      <c r="C300" s="114"/>
      <c r="D300" s="114"/>
      <c r="E300" s="114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</row>
    <row r="301" spans="2:18">
      <c r="B301" s="114"/>
      <c r="C301" s="114"/>
      <c r="D301" s="114"/>
      <c r="E301" s="114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</row>
    <row r="302" spans="2:18">
      <c r="B302" s="114"/>
      <c r="C302" s="114"/>
      <c r="D302" s="114"/>
      <c r="E302" s="114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</row>
    <row r="303" spans="2:18">
      <c r="B303" s="114"/>
      <c r="C303" s="114"/>
      <c r="D303" s="114"/>
      <c r="E303" s="114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</row>
    <row r="304" spans="2:18">
      <c r="B304" s="114"/>
      <c r="C304" s="114"/>
      <c r="D304" s="114"/>
      <c r="E304" s="114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</row>
    <row r="305" spans="2:18">
      <c r="B305" s="114"/>
      <c r="C305" s="114"/>
      <c r="D305" s="114"/>
      <c r="E305" s="114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</row>
    <row r="306" spans="2:18">
      <c r="B306" s="114"/>
      <c r="C306" s="114"/>
      <c r="D306" s="114"/>
      <c r="E306" s="114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</row>
    <row r="307" spans="2:18">
      <c r="B307" s="114"/>
      <c r="C307" s="114"/>
      <c r="D307" s="114"/>
      <c r="E307" s="114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</row>
    <row r="308" spans="2:18">
      <c r="B308" s="114"/>
      <c r="C308" s="114"/>
      <c r="D308" s="114"/>
      <c r="E308" s="114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</row>
    <row r="309" spans="2:18">
      <c r="B309" s="114"/>
      <c r="C309" s="114"/>
      <c r="D309" s="114"/>
      <c r="E309" s="114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</row>
    <row r="310" spans="2:18">
      <c r="B310" s="114"/>
      <c r="C310" s="114"/>
      <c r="D310" s="114"/>
      <c r="E310" s="114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</row>
    <row r="311" spans="2:18">
      <c r="B311" s="114"/>
      <c r="C311" s="114"/>
      <c r="D311" s="114"/>
      <c r="E311" s="114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</row>
    <row r="312" spans="2:18">
      <c r="B312" s="114"/>
      <c r="C312" s="114"/>
      <c r="D312" s="114"/>
      <c r="E312" s="114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</row>
    <row r="313" spans="2:18">
      <c r="B313" s="114"/>
      <c r="C313" s="114"/>
      <c r="D313" s="114"/>
      <c r="E313" s="114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</row>
    <row r="314" spans="2:18">
      <c r="B314" s="114"/>
      <c r="C314" s="114"/>
      <c r="D314" s="114"/>
      <c r="E314" s="114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</row>
    <row r="315" spans="2:18">
      <c r="B315" s="114"/>
      <c r="C315" s="114"/>
      <c r="D315" s="114"/>
      <c r="E315" s="114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</row>
    <row r="316" spans="2:18">
      <c r="B316" s="114"/>
      <c r="C316" s="114"/>
      <c r="D316" s="114"/>
      <c r="E316" s="114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</row>
    <row r="317" spans="2:18">
      <c r="B317" s="114"/>
      <c r="C317" s="114"/>
      <c r="D317" s="114"/>
      <c r="E317" s="114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</row>
    <row r="318" spans="2:18">
      <c r="B318" s="114"/>
      <c r="C318" s="114"/>
      <c r="D318" s="114"/>
      <c r="E318" s="114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</row>
    <row r="319" spans="2:18">
      <c r="B319" s="114"/>
      <c r="C319" s="114"/>
      <c r="D319" s="114"/>
      <c r="E319" s="114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</row>
    <row r="320" spans="2:18">
      <c r="B320" s="114"/>
      <c r="C320" s="114"/>
      <c r="D320" s="114"/>
      <c r="E320" s="114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</row>
    <row r="321" spans="2:18">
      <c r="B321" s="114"/>
      <c r="C321" s="114"/>
      <c r="D321" s="114"/>
      <c r="E321" s="114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</row>
    <row r="322" spans="2:18">
      <c r="B322" s="114"/>
      <c r="C322" s="114"/>
      <c r="D322" s="114"/>
      <c r="E322" s="114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</row>
    <row r="323" spans="2:18">
      <c r="B323" s="114"/>
      <c r="C323" s="114"/>
      <c r="D323" s="114"/>
      <c r="E323" s="114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</row>
    <row r="324" spans="2:18">
      <c r="B324" s="114"/>
      <c r="C324" s="114"/>
      <c r="D324" s="114"/>
      <c r="E324" s="114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</row>
    <row r="325" spans="2:18">
      <c r="B325" s="114"/>
      <c r="C325" s="114"/>
      <c r="D325" s="114"/>
      <c r="E325" s="114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</row>
    <row r="326" spans="2:18">
      <c r="B326" s="114"/>
      <c r="C326" s="114"/>
      <c r="D326" s="114"/>
      <c r="E326" s="114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</row>
    <row r="327" spans="2:18">
      <c r="B327" s="114"/>
      <c r="C327" s="114"/>
      <c r="D327" s="114"/>
      <c r="E327" s="114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</row>
    <row r="328" spans="2:18">
      <c r="B328" s="114"/>
      <c r="C328" s="114"/>
      <c r="D328" s="114"/>
      <c r="E328" s="114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</row>
    <row r="329" spans="2:18">
      <c r="B329" s="114"/>
      <c r="C329" s="114"/>
      <c r="D329" s="114"/>
      <c r="E329" s="114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</row>
    <row r="330" spans="2:18">
      <c r="B330" s="114"/>
      <c r="C330" s="114"/>
      <c r="D330" s="114"/>
      <c r="E330" s="114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</row>
    <row r="331" spans="2:18">
      <c r="B331" s="114"/>
      <c r="C331" s="114"/>
      <c r="D331" s="114"/>
      <c r="E331" s="114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</row>
    <row r="332" spans="2:18">
      <c r="B332" s="114"/>
      <c r="C332" s="114"/>
      <c r="D332" s="114"/>
      <c r="E332" s="114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</row>
    <row r="333" spans="2:18">
      <c r="B333" s="114"/>
      <c r="C333" s="114"/>
      <c r="D333" s="114"/>
      <c r="E333" s="114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</row>
    <row r="334" spans="2:18">
      <c r="B334" s="114"/>
      <c r="C334" s="114"/>
      <c r="D334" s="114"/>
      <c r="E334" s="114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</row>
    <row r="335" spans="2:18">
      <c r="B335" s="114"/>
      <c r="C335" s="114"/>
      <c r="D335" s="114"/>
      <c r="E335" s="114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</row>
    <row r="336" spans="2:18">
      <c r="B336" s="114"/>
      <c r="C336" s="114"/>
      <c r="D336" s="114"/>
      <c r="E336" s="114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</row>
    <row r="337" spans="2:18">
      <c r="B337" s="114"/>
      <c r="C337" s="114"/>
      <c r="D337" s="114"/>
      <c r="E337" s="114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</row>
    <row r="338" spans="2:18">
      <c r="B338" s="114"/>
      <c r="C338" s="114"/>
      <c r="D338" s="114"/>
      <c r="E338" s="114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</row>
    <row r="339" spans="2:18">
      <c r="B339" s="114"/>
      <c r="C339" s="114"/>
      <c r="D339" s="114"/>
      <c r="E339" s="114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</row>
    <row r="340" spans="2:18">
      <c r="B340" s="114"/>
      <c r="C340" s="114"/>
      <c r="D340" s="114"/>
      <c r="E340" s="114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</row>
    <row r="341" spans="2:18">
      <c r="B341" s="114"/>
      <c r="C341" s="114"/>
      <c r="D341" s="114"/>
      <c r="E341" s="114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</row>
    <row r="342" spans="2:18">
      <c r="B342" s="114"/>
      <c r="C342" s="114"/>
      <c r="D342" s="114"/>
      <c r="E342" s="114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</row>
    <row r="343" spans="2:18">
      <c r="B343" s="114"/>
      <c r="C343" s="114"/>
      <c r="D343" s="114"/>
      <c r="E343" s="114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</row>
    <row r="344" spans="2:18">
      <c r="B344" s="114"/>
      <c r="C344" s="114"/>
      <c r="D344" s="114"/>
      <c r="E344" s="114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</row>
    <row r="345" spans="2:18">
      <c r="B345" s="114"/>
      <c r="C345" s="114"/>
      <c r="D345" s="114"/>
      <c r="E345" s="114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</row>
    <row r="346" spans="2:18">
      <c r="B346" s="114"/>
      <c r="C346" s="114"/>
      <c r="D346" s="114"/>
      <c r="E346" s="114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</row>
    <row r="347" spans="2:18">
      <c r="B347" s="114"/>
      <c r="C347" s="114"/>
      <c r="D347" s="114"/>
      <c r="E347" s="114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</row>
    <row r="348" spans="2:18">
      <c r="B348" s="114"/>
      <c r="C348" s="114"/>
      <c r="D348" s="114"/>
      <c r="E348" s="114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</row>
    <row r="349" spans="2:18">
      <c r="B349" s="114"/>
      <c r="C349" s="114"/>
      <c r="D349" s="114"/>
      <c r="E349" s="114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</row>
    <row r="350" spans="2:18">
      <c r="B350" s="114"/>
      <c r="C350" s="114"/>
      <c r="D350" s="114"/>
      <c r="E350" s="114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</row>
    <row r="351" spans="2:18">
      <c r="B351" s="114"/>
      <c r="C351" s="114"/>
      <c r="D351" s="114"/>
      <c r="E351" s="114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</row>
    <row r="352" spans="2:18">
      <c r="B352" s="114"/>
      <c r="C352" s="114"/>
      <c r="D352" s="114"/>
      <c r="E352" s="114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</row>
    <row r="353" spans="2:18">
      <c r="B353" s="114"/>
      <c r="C353" s="114"/>
      <c r="D353" s="114"/>
      <c r="E353" s="114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</row>
    <row r="354" spans="2:18">
      <c r="B354" s="114"/>
      <c r="C354" s="114"/>
      <c r="D354" s="114"/>
      <c r="E354" s="114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</row>
    <row r="355" spans="2:18">
      <c r="B355" s="114"/>
      <c r="C355" s="114"/>
      <c r="D355" s="114"/>
      <c r="E355" s="114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</row>
    <row r="356" spans="2:18">
      <c r="B356" s="114"/>
      <c r="C356" s="114"/>
      <c r="D356" s="114"/>
      <c r="E356" s="114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</row>
    <row r="357" spans="2:18">
      <c r="B357" s="114"/>
      <c r="C357" s="114"/>
      <c r="D357" s="114"/>
      <c r="E357" s="114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</row>
    <row r="358" spans="2:18">
      <c r="B358" s="114"/>
      <c r="C358" s="114"/>
      <c r="D358" s="114"/>
      <c r="E358" s="114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</row>
    <row r="359" spans="2:18">
      <c r="B359" s="114"/>
      <c r="C359" s="114"/>
      <c r="D359" s="114"/>
      <c r="E359" s="114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</row>
    <row r="360" spans="2:18">
      <c r="B360" s="114"/>
      <c r="C360" s="114"/>
      <c r="D360" s="114"/>
      <c r="E360" s="114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</row>
    <row r="361" spans="2:18">
      <c r="B361" s="114"/>
      <c r="C361" s="114"/>
      <c r="D361" s="114"/>
      <c r="E361" s="114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</row>
    <row r="362" spans="2:18">
      <c r="B362" s="114"/>
      <c r="C362" s="114"/>
      <c r="D362" s="114"/>
      <c r="E362" s="114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</row>
    <row r="363" spans="2:18">
      <c r="B363" s="114"/>
      <c r="C363" s="114"/>
      <c r="D363" s="114"/>
      <c r="E363" s="114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</row>
    <row r="364" spans="2:18">
      <c r="B364" s="114"/>
      <c r="C364" s="114"/>
      <c r="D364" s="114"/>
      <c r="E364" s="114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</row>
    <row r="365" spans="2:18">
      <c r="B365" s="114"/>
      <c r="C365" s="114"/>
      <c r="D365" s="114"/>
      <c r="E365" s="114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</row>
    <row r="366" spans="2:18">
      <c r="B366" s="114"/>
      <c r="C366" s="114"/>
      <c r="D366" s="114"/>
      <c r="E366" s="114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</row>
    <row r="367" spans="2:18">
      <c r="B367" s="114"/>
      <c r="C367" s="114"/>
      <c r="D367" s="114"/>
      <c r="E367" s="114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</row>
    <row r="368" spans="2:18">
      <c r="B368" s="114"/>
      <c r="C368" s="114"/>
      <c r="D368" s="114"/>
      <c r="E368" s="114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</row>
    <row r="369" spans="2:18">
      <c r="B369" s="114"/>
      <c r="C369" s="114"/>
      <c r="D369" s="114"/>
      <c r="E369" s="114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</row>
    <row r="370" spans="2:18">
      <c r="B370" s="114"/>
      <c r="C370" s="114"/>
      <c r="D370" s="114"/>
      <c r="E370" s="114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</row>
    <row r="371" spans="2:18">
      <c r="B371" s="114"/>
      <c r="C371" s="114"/>
      <c r="D371" s="114"/>
      <c r="E371" s="114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</row>
    <row r="372" spans="2:18">
      <c r="B372" s="114"/>
      <c r="C372" s="114"/>
      <c r="D372" s="114"/>
      <c r="E372" s="114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</row>
    <row r="373" spans="2:18">
      <c r="B373" s="114"/>
      <c r="C373" s="114"/>
      <c r="D373" s="114"/>
      <c r="E373" s="114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</row>
    <row r="374" spans="2:18">
      <c r="B374" s="114"/>
      <c r="C374" s="114"/>
      <c r="D374" s="114"/>
      <c r="E374" s="114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</row>
    <row r="375" spans="2:18">
      <c r="B375" s="114"/>
      <c r="C375" s="114"/>
      <c r="D375" s="114"/>
      <c r="E375" s="114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</row>
    <row r="376" spans="2:18">
      <c r="B376" s="114"/>
      <c r="C376" s="114"/>
      <c r="D376" s="114"/>
      <c r="E376" s="114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</row>
    <row r="377" spans="2:18">
      <c r="B377" s="114"/>
      <c r="C377" s="114"/>
      <c r="D377" s="114"/>
      <c r="E377" s="114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</row>
    <row r="378" spans="2:18">
      <c r="B378" s="114"/>
      <c r="C378" s="114"/>
      <c r="D378" s="114"/>
      <c r="E378" s="114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</row>
    <row r="379" spans="2:18">
      <c r="B379" s="114"/>
      <c r="C379" s="114"/>
      <c r="D379" s="114"/>
      <c r="E379" s="114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</row>
    <row r="380" spans="2:18">
      <c r="B380" s="114"/>
      <c r="C380" s="114"/>
      <c r="D380" s="114"/>
      <c r="E380" s="114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</row>
    <row r="381" spans="2:18">
      <c r="B381" s="114"/>
      <c r="C381" s="114"/>
      <c r="D381" s="114"/>
      <c r="E381" s="114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</row>
    <row r="382" spans="2:18">
      <c r="B382" s="114"/>
      <c r="C382" s="114"/>
      <c r="D382" s="114"/>
      <c r="E382" s="114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</row>
    <row r="383" spans="2:18">
      <c r="B383" s="114"/>
      <c r="C383" s="114"/>
      <c r="D383" s="114"/>
      <c r="E383" s="114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</row>
    <row r="384" spans="2:18">
      <c r="B384" s="114"/>
      <c r="C384" s="114"/>
      <c r="D384" s="114"/>
      <c r="E384" s="114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</row>
    <row r="385" spans="2:18">
      <c r="B385" s="114"/>
      <c r="C385" s="114"/>
      <c r="D385" s="114"/>
      <c r="E385" s="114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</row>
    <row r="386" spans="2:18">
      <c r="B386" s="114"/>
      <c r="C386" s="114"/>
      <c r="D386" s="114"/>
      <c r="E386" s="114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</row>
    <row r="387" spans="2:18">
      <c r="B387" s="114"/>
      <c r="C387" s="114"/>
      <c r="D387" s="114"/>
      <c r="E387" s="114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</row>
    <row r="388" spans="2:18">
      <c r="B388" s="114"/>
      <c r="C388" s="114"/>
      <c r="D388" s="114"/>
      <c r="E388" s="114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</row>
    <row r="389" spans="2:18">
      <c r="B389" s="114"/>
      <c r="C389" s="114"/>
      <c r="D389" s="114"/>
      <c r="E389" s="114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</row>
    <row r="390" spans="2:18">
      <c r="B390" s="114"/>
      <c r="C390" s="114"/>
      <c r="D390" s="114"/>
      <c r="E390" s="114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</row>
    <row r="391" spans="2:18">
      <c r="B391" s="114"/>
      <c r="C391" s="114"/>
      <c r="D391" s="114"/>
      <c r="E391" s="114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</row>
    <row r="392" spans="2:18">
      <c r="B392" s="114"/>
      <c r="C392" s="114"/>
      <c r="D392" s="114"/>
      <c r="E392" s="114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</row>
    <row r="393" spans="2:18">
      <c r="B393" s="114"/>
      <c r="C393" s="114"/>
      <c r="D393" s="114"/>
      <c r="E393" s="114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</row>
    <row r="394" spans="2:18">
      <c r="B394" s="114"/>
      <c r="C394" s="114"/>
      <c r="D394" s="114"/>
      <c r="E394" s="114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</row>
    <row r="395" spans="2:18">
      <c r="B395" s="114"/>
      <c r="C395" s="114"/>
      <c r="D395" s="114"/>
      <c r="E395" s="114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</row>
    <row r="396" spans="2:18">
      <c r="B396" s="114"/>
      <c r="C396" s="114"/>
      <c r="D396" s="114"/>
      <c r="E396" s="114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</row>
    <row r="397" spans="2:18">
      <c r="B397" s="114"/>
      <c r="C397" s="114"/>
      <c r="D397" s="114"/>
      <c r="E397" s="114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</row>
    <row r="398" spans="2:18">
      <c r="B398" s="114"/>
      <c r="C398" s="114"/>
      <c r="D398" s="114"/>
      <c r="E398" s="114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</row>
    <row r="399" spans="2:18">
      <c r="B399" s="114"/>
      <c r="C399" s="114"/>
      <c r="D399" s="114"/>
      <c r="E399" s="114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</row>
    <row r="400" spans="2:18">
      <c r="B400" s="114"/>
      <c r="C400" s="114"/>
      <c r="D400" s="114"/>
      <c r="E400" s="114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</row>
    <row r="401" spans="2:18">
      <c r="B401" s="114"/>
      <c r="C401" s="114"/>
      <c r="D401" s="114"/>
      <c r="E401" s="114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</row>
    <row r="402" spans="2:18">
      <c r="B402" s="114"/>
      <c r="C402" s="114"/>
      <c r="D402" s="114"/>
      <c r="E402" s="114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</row>
    <row r="403" spans="2:18">
      <c r="B403" s="114"/>
      <c r="C403" s="114"/>
      <c r="D403" s="114"/>
      <c r="E403" s="114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</row>
    <row r="404" spans="2:18">
      <c r="B404" s="114"/>
      <c r="C404" s="114"/>
      <c r="D404" s="114"/>
      <c r="E404" s="114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</row>
    <row r="405" spans="2:18">
      <c r="B405" s="114"/>
      <c r="C405" s="114"/>
      <c r="D405" s="114"/>
      <c r="E405" s="114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</row>
    <row r="406" spans="2:18">
      <c r="B406" s="114"/>
      <c r="C406" s="114"/>
      <c r="D406" s="114"/>
      <c r="E406" s="114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</row>
    <row r="407" spans="2:18">
      <c r="B407" s="114"/>
      <c r="C407" s="114"/>
      <c r="D407" s="114"/>
      <c r="E407" s="114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</row>
    <row r="408" spans="2:18">
      <c r="B408" s="114"/>
      <c r="C408" s="114"/>
      <c r="D408" s="114"/>
      <c r="E408" s="114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</row>
    <row r="409" spans="2:18">
      <c r="B409" s="114"/>
      <c r="C409" s="114"/>
      <c r="D409" s="114"/>
      <c r="E409" s="114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</row>
    <row r="410" spans="2:18">
      <c r="B410" s="114"/>
      <c r="C410" s="114"/>
      <c r="D410" s="114"/>
      <c r="E410" s="114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</row>
    <row r="411" spans="2:18">
      <c r="B411" s="114"/>
      <c r="C411" s="114"/>
      <c r="D411" s="114"/>
      <c r="E411" s="114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</row>
    <row r="412" spans="2:18">
      <c r="B412" s="114"/>
      <c r="C412" s="114"/>
      <c r="D412" s="114"/>
      <c r="E412" s="114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</row>
    <row r="413" spans="2:18">
      <c r="B413" s="114"/>
      <c r="C413" s="114"/>
      <c r="D413" s="114"/>
      <c r="E413" s="114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</row>
    <row r="414" spans="2:18">
      <c r="B414" s="114"/>
      <c r="C414" s="114"/>
      <c r="D414" s="114"/>
      <c r="E414" s="114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</row>
    <row r="415" spans="2:18">
      <c r="B415" s="114"/>
      <c r="C415" s="114"/>
      <c r="D415" s="114"/>
      <c r="E415" s="114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</row>
    <row r="416" spans="2:18">
      <c r="B416" s="114"/>
      <c r="C416" s="114"/>
      <c r="D416" s="114"/>
      <c r="E416" s="114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</row>
    <row r="417" spans="2:18">
      <c r="B417" s="114"/>
      <c r="C417" s="114"/>
      <c r="D417" s="114"/>
      <c r="E417" s="114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</row>
    <row r="418" spans="2:18">
      <c r="B418" s="114"/>
      <c r="C418" s="114"/>
      <c r="D418" s="114"/>
      <c r="E418" s="114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</row>
    <row r="419" spans="2:18">
      <c r="B419" s="114"/>
      <c r="C419" s="114"/>
      <c r="D419" s="114"/>
      <c r="E419" s="114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</row>
    <row r="420" spans="2:18">
      <c r="B420" s="114"/>
      <c r="C420" s="114"/>
      <c r="D420" s="114"/>
      <c r="E420" s="114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</row>
    <row r="421" spans="2:18">
      <c r="B421" s="114"/>
      <c r="C421" s="114"/>
      <c r="D421" s="114"/>
      <c r="E421" s="114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</row>
    <row r="422" spans="2:18">
      <c r="B422" s="114"/>
      <c r="C422" s="114"/>
      <c r="D422" s="114"/>
      <c r="E422" s="114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</row>
    <row r="423" spans="2:18">
      <c r="B423" s="114"/>
      <c r="C423" s="114"/>
      <c r="D423" s="114"/>
      <c r="E423" s="114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</row>
    <row r="424" spans="2:18">
      <c r="B424" s="114"/>
      <c r="C424" s="114"/>
      <c r="D424" s="114"/>
      <c r="E424" s="114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</row>
    <row r="425" spans="2:18">
      <c r="B425" s="114"/>
      <c r="C425" s="114"/>
      <c r="D425" s="114"/>
      <c r="E425" s="114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</row>
    <row r="426" spans="2:18">
      <c r="B426" s="114"/>
      <c r="C426" s="114"/>
      <c r="D426" s="114"/>
      <c r="E426" s="114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</row>
    <row r="427" spans="2:18">
      <c r="B427" s="114"/>
      <c r="C427" s="114"/>
      <c r="D427" s="114"/>
      <c r="E427" s="114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</row>
    <row r="428" spans="2:18">
      <c r="B428" s="114"/>
      <c r="C428" s="114"/>
      <c r="D428" s="114"/>
      <c r="E428" s="114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</row>
    <row r="429" spans="2:18">
      <c r="B429" s="114"/>
      <c r="C429" s="114"/>
      <c r="D429" s="114"/>
      <c r="E429" s="114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</row>
    <row r="430" spans="2:18">
      <c r="B430" s="114"/>
      <c r="C430" s="114"/>
      <c r="D430" s="114"/>
      <c r="E430" s="114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</row>
    <row r="431" spans="2:18">
      <c r="B431" s="114"/>
      <c r="C431" s="114"/>
      <c r="D431" s="114"/>
      <c r="E431" s="114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</row>
    <row r="432" spans="2:18">
      <c r="B432" s="114"/>
      <c r="C432" s="114"/>
      <c r="D432" s="114"/>
      <c r="E432" s="114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</row>
    <row r="433" spans="2:18">
      <c r="B433" s="114"/>
      <c r="C433" s="114"/>
      <c r="D433" s="114"/>
      <c r="E433" s="114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</row>
    <row r="434" spans="2:18">
      <c r="B434" s="114"/>
      <c r="C434" s="114"/>
      <c r="D434" s="114"/>
      <c r="E434" s="114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</row>
    <row r="435" spans="2:18">
      <c r="B435" s="114"/>
      <c r="C435" s="114"/>
      <c r="D435" s="114"/>
      <c r="E435" s="114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</row>
    <row r="436" spans="2:18">
      <c r="B436" s="114"/>
      <c r="C436" s="114"/>
      <c r="D436" s="114"/>
      <c r="E436" s="114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</row>
    <row r="437" spans="2:18">
      <c r="B437" s="114"/>
      <c r="C437" s="114"/>
      <c r="D437" s="114"/>
      <c r="E437" s="114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</row>
    <row r="438" spans="2:18">
      <c r="B438" s="114"/>
      <c r="C438" s="114"/>
      <c r="D438" s="114"/>
      <c r="E438" s="114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</row>
    <row r="439" spans="2:18">
      <c r="B439" s="114"/>
      <c r="C439" s="114"/>
      <c r="D439" s="114"/>
      <c r="E439" s="114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</row>
    <row r="440" spans="2:18">
      <c r="B440" s="114"/>
      <c r="C440" s="114"/>
      <c r="D440" s="114"/>
      <c r="E440" s="114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</row>
    <row r="441" spans="2:18">
      <c r="B441" s="114"/>
      <c r="C441" s="114"/>
      <c r="D441" s="114"/>
      <c r="E441" s="114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</row>
    <row r="442" spans="2:18">
      <c r="B442" s="114"/>
      <c r="C442" s="114"/>
      <c r="D442" s="114"/>
      <c r="E442" s="114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</row>
    <row r="443" spans="2:18">
      <c r="B443" s="114"/>
      <c r="C443" s="114"/>
      <c r="D443" s="114"/>
      <c r="E443" s="114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</row>
    <row r="444" spans="2:18">
      <c r="B444" s="114"/>
      <c r="C444" s="114"/>
      <c r="D444" s="114"/>
      <c r="E444" s="114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</row>
    <row r="445" spans="2:18">
      <c r="B445" s="114"/>
      <c r="C445" s="114"/>
      <c r="D445" s="114"/>
      <c r="E445" s="114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</row>
    <row r="446" spans="2:18">
      <c r="B446" s="114"/>
      <c r="C446" s="114"/>
      <c r="D446" s="114"/>
      <c r="E446" s="114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</row>
    <row r="447" spans="2:18">
      <c r="B447" s="114"/>
      <c r="C447" s="114"/>
      <c r="D447" s="114"/>
      <c r="E447" s="114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</row>
    <row r="448" spans="2:18">
      <c r="B448" s="114"/>
      <c r="C448" s="114"/>
      <c r="D448" s="114"/>
      <c r="E448" s="114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</row>
    <row r="449" spans="2:18">
      <c r="B449" s="114"/>
      <c r="C449" s="114"/>
      <c r="D449" s="114"/>
      <c r="E449" s="114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</row>
    <row r="450" spans="2:18">
      <c r="B450" s="114"/>
      <c r="C450" s="114"/>
      <c r="D450" s="114"/>
      <c r="E450" s="114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</row>
    <row r="451" spans="2:18">
      <c r="B451" s="114"/>
      <c r="C451" s="114"/>
      <c r="D451" s="114"/>
      <c r="E451" s="114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</row>
    <row r="452" spans="2:18">
      <c r="B452" s="114"/>
      <c r="C452" s="114"/>
      <c r="D452" s="114"/>
      <c r="E452" s="114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</row>
    <row r="453" spans="2:18">
      <c r="B453" s="114"/>
      <c r="C453" s="114"/>
      <c r="D453" s="114"/>
      <c r="E453" s="114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</row>
    <row r="454" spans="2:18">
      <c r="B454" s="114"/>
      <c r="C454" s="114"/>
      <c r="D454" s="114"/>
      <c r="E454" s="114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</row>
    <row r="455" spans="2:18">
      <c r="B455" s="114"/>
      <c r="C455" s="114"/>
      <c r="D455" s="114"/>
      <c r="E455" s="114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</row>
    <row r="456" spans="2:18">
      <c r="B456" s="114"/>
      <c r="C456" s="114"/>
      <c r="D456" s="114"/>
      <c r="E456" s="114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</row>
    <row r="457" spans="2:18">
      <c r="B457" s="114"/>
      <c r="C457" s="114"/>
      <c r="D457" s="114"/>
      <c r="E457" s="114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</row>
    <row r="458" spans="2:18">
      <c r="B458" s="114"/>
      <c r="C458" s="114"/>
      <c r="D458" s="114"/>
      <c r="E458" s="114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</row>
    <row r="459" spans="2:18">
      <c r="B459" s="114"/>
      <c r="C459" s="114"/>
      <c r="D459" s="114"/>
      <c r="E459" s="114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</row>
    <row r="460" spans="2:18">
      <c r="B460" s="114"/>
      <c r="C460" s="114"/>
      <c r="D460" s="114"/>
      <c r="E460" s="114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</row>
    <row r="461" spans="2:18">
      <c r="B461" s="114"/>
      <c r="C461" s="114"/>
      <c r="D461" s="114"/>
      <c r="E461" s="114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</row>
    <row r="462" spans="2:18">
      <c r="B462" s="114"/>
      <c r="C462" s="114"/>
      <c r="D462" s="114"/>
      <c r="E462" s="114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</row>
    <row r="463" spans="2:18">
      <c r="B463" s="114"/>
      <c r="C463" s="114"/>
      <c r="D463" s="114"/>
      <c r="E463" s="114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</row>
    <row r="464" spans="2:18">
      <c r="B464" s="114"/>
      <c r="C464" s="114"/>
      <c r="D464" s="114"/>
      <c r="E464" s="114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</row>
    <row r="465" spans="2:18">
      <c r="B465" s="114"/>
      <c r="C465" s="114"/>
      <c r="D465" s="114"/>
      <c r="E465" s="114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</row>
    <row r="466" spans="2:18">
      <c r="B466" s="114"/>
      <c r="C466" s="114"/>
      <c r="D466" s="114"/>
      <c r="E466" s="114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</row>
    <row r="467" spans="2:18">
      <c r="B467" s="114"/>
      <c r="C467" s="114"/>
      <c r="D467" s="114"/>
      <c r="E467" s="114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</row>
    <row r="468" spans="2:18">
      <c r="B468" s="114"/>
      <c r="C468" s="114"/>
      <c r="D468" s="114"/>
      <c r="E468" s="114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</row>
    <row r="469" spans="2:18">
      <c r="B469" s="114"/>
      <c r="C469" s="114"/>
      <c r="D469" s="114"/>
      <c r="E469" s="114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</row>
    <row r="470" spans="2:18">
      <c r="B470" s="114"/>
      <c r="C470" s="114"/>
      <c r="D470" s="114"/>
      <c r="E470" s="114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</row>
    <row r="471" spans="2:18">
      <c r="B471" s="114"/>
      <c r="C471" s="114"/>
      <c r="D471" s="114"/>
      <c r="E471" s="114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</row>
    <row r="472" spans="2:18">
      <c r="B472" s="114"/>
      <c r="C472" s="114"/>
      <c r="D472" s="114"/>
      <c r="E472" s="114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</row>
    <row r="473" spans="2:18">
      <c r="B473" s="114"/>
      <c r="C473" s="114"/>
      <c r="D473" s="114"/>
      <c r="E473" s="114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</row>
    <row r="474" spans="2:18">
      <c r="B474" s="114"/>
      <c r="C474" s="114"/>
      <c r="D474" s="114"/>
      <c r="E474" s="114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</row>
    <row r="475" spans="2:18">
      <c r="B475" s="114"/>
      <c r="C475" s="114"/>
      <c r="D475" s="114"/>
      <c r="E475" s="114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</row>
    <row r="476" spans="2:18">
      <c r="B476" s="114"/>
      <c r="C476" s="114"/>
      <c r="D476" s="114"/>
      <c r="E476" s="114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</row>
    <row r="477" spans="2:18">
      <c r="B477" s="114"/>
      <c r="C477" s="114"/>
      <c r="D477" s="114"/>
      <c r="E477" s="114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</row>
    <row r="478" spans="2:18">
      <c r="B478" s="114"/>
      <c r="C478" s="114"/>
      <c r="D478" s="114"/>
      <c r="E478" s="114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</row>
    <row r="479" spans="2:18">
      <c r="B479" s="114"/>
      <c r="C479" s="114"/>
      <c r="D479" s="114"/>
      <c r="E479" s="114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</row>
    <row r="480" spans="2:18">
      <c r="B480" s="114"/>
      <c r="C480" s="114"/>
      <c r="D480" s="114"/>
      <c r="E480" s="114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</row>
    <row r="481" spans="2:18">
      <c r="B481" s="114"/>
      <c r="C481" s="114"/>
      <c r="D481" s="114"/>
      <c r="E481" s="114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</row>
    <row r="482" spans="2:18">
      <c r="B482" s="114"/>
      <c r="C482" s="114"/>
      <c r="D482" s="114"/>
      <c r="E482" s="114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</row>
    <row r="483" spans="2:18">
      <c r="B483" s="114"/>
      <c r="C483" s="114"/>
      <c r="D483" s="114"/>
      <c r="E483" s="114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</row>
    <row r="484" spans="2:18">
      <c r="B484" s="114"/>
      <c r="C484" s="114"/>
      <c r="D484" s="114"/>
      <c r="E484" s="114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</row>
    <row r="485" spans="2:18">
      <c r="B485" s="114"/>
      <c r="C485" s="114"/>
      <c r="D485" s="114"/>
      <c r="E485" s="114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</row>
    <row r="486" spans="2:18">
      <c r="B486" s="114"/>
      <c r="C486" s="114"/>
      <c r="D486" s="114"/>
      <c r="E486" s="114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</row>
    <row r="487" spans="2:18">
      <c r="B487" s="114"/>
      <c r="C487" s="114"/>
      <c r="D487" s="114"/>
      <c r="E487" s="114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</row>
    <row r="488" spans="2:18">
      <c r="B488" s="114"/>
      <c r="C488" s="114"/>
      <c r="D488" s="114"/>
      <c r="E488" s="114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</row>
    <row r="489" spans="2:18">
      <c r="B489" s="114"/>
      <c r="C489" s="114"/>
      <c r="D489" s="114"/>
      <c r="E489" s="114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</row>
    <row r="490" spans="2:18">
      <c r="B490" s="114"/>
      <c r="C490" s="114"/>
      <c r="D490" s="114"/>
      <c r="E490" s="114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</row>
    <row r="491" spans="2:18">
      <c r="B491" s="114"/>
      <c r="C491" s="114"/>
      <c r="D491" s="114"/>
      <c r="E491" s="114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</row>
    <row r="492" spans="2:18">
      <c r="B492" s="114"/>
      <c r="C492" s="114"/>
      <c r="D492" s="114"/>
      <c r="E492" s="114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</row>
    <row r="493" spans="2:18">
      <c r="B493" s="114"/>
      <c r="C493" s="114"/>
      <c r="D493" s="114"/>
      <c r="E493" s="114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</row>
    <row r="494" spans="2:18">
      <c r="B494" s="114"/>
      <c r="C494" s="114"/>
      <c r="D494" s="114"/>
      <c r="E494" s="114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</row>
    <row r="495" spans="2:18">
      <c r="B495" s="114"/>
      <c r="C495" s="114"/>
      <c r="D495" s="114"/>
      <c r="E495" s="114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</row>
    <row r="496" spans="2:18">
      <c r="B496" s="114"/>
      <c r="C496" s="114"/>
      <c r="D496" s="114"/>
      <c r="E496" s="114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</row>
    <row r="497" spans="2:18">
      <c r="B497" s="114"/>
      <c r="C497" s="114"/>
      <c r="D497" s="114"/>
      <c r="E497" s="114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</row>
    <row r="498" spans="2:18">
      <c r="B498" s="114"/>
      <c r="C498" s="114"/>
      <c r="D498" s="114"/>
      <c r="E498" s="114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</row>
    <row r="499" spans="2:18">
      <c r="B499" s="114"/>
      <c r="C499" s="114"/>
      <c r="D499" s="114"/>
      <c r="E499" s="114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</row>
    <row r="500" spans="2:18">
      <c r="B500" s="114"/>
      <c r="C500" s="114"/>
      <c r="D500" s="114"/>
      <c r="E500" s="114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</row>
    <row r="501" spans="2:18">
      <c r="B501" s="114"/>
      <c r="C501" s="114"/>
      <c r="D501" s="114"/>
      <c r="E501" s="114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</row>
    <row r="502" spans="2:18">
      <c r="B502" s="114"/>
      <c r="C502" s="114"/>
      <c r="D502" s="114"/>
      <c r="E502" s="114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</row>
    <row r="503" spans="2:18">
      <c r="B503" s="114"/>
      <c r="C503" s="114"/>
      <c r="D503" s="114"/>
      <c r="E503" s="114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</row>
    <row r="504" spans="2:18">
      <c r="B504" s="114"/>
      <c r="C504" s="114"/>
      <c r="D504" s="114"/>
      <c r="E504" s="114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</row>
    <row r="505" spans="2:18">
      <c r="B505" s="114"/>
      <c r="C505" s="114"/>
      <c r="D505" s="114"/>
      <c r="E505" s="114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</row>
    <row r="506" spans="2:18">
      <c r="B506" s="114"/>
      <c r="C506" s="114"/>
      <c r="D506" s="114"/>
      <c r="E506" s="114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</row>
    <row r="507" spans="2:18">
      <c r="B507" s="114"/>
      <c r="C507" s="114"/>
      <c r="D507" s="114"/>
      <c r="E507" s="114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</row>
    <row r="508" spans="2:18">
      <c r="B508" s="114"/>
      <c r="C508" s="114"/>
      <c r="D508" s="114"/>
      <c r="E508" s="114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</row>
    <row r="509" spans="2:18">
      <c r="B509" s="114"/>
      <c r="C509" s="114"/>
      <c r="D509" s="114"/>
      <c r="E509" s="114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</row>
    <row r="510" spans="2:18">
      <c r="B510" s="114"/>
      <c r="C510" s="114"/>
      <c r="D510" s="114"/>
      <c r="E510" s="114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</row>
    <row r="511" spans="2:18">
      <c r="B511" s="114"/>
      <c r="C511" s="114"/>
      <c r="D511" s="114"/>
      <c r="E511" s="114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</row>
    <row r="512" spans="2:18">
      <c r="B512" s="114"/>
      <c r="C512" s="114"/>
      <c r="D512" s="114"/>
      <c r="E512" s="114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</row>
    <row r="513" spans="2:18">
      <c r="B513" s="114"/>
      <c r="C513" s="114"/>
      <c r="D513" s="114"/>
      <c r="E513" s="114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</row>
    <row r="514" spans="2:18">
      <c r="B514" s="114"/>
      <c r="C514" s="114"/>
      <c r="D514" s="114"/>
      <c r="E514" s="114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</row>
    <row r="515" spans="2:18">
      <c r="B515" s="114"/>
      <c r="C515" s="114"/>
      <c r="D515" s="114"/>
      <c r="E515" s="114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</row>
    <row r="516" spans="2:18">
      <c r="B516" s="114"/>
      <c r="C516" s="114"/>
      <c r="D516" s="114"/>
      <c r="E516" s="114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</row>
    <row r="517" spans="2:18">
      <c r="B517" s="114"/>
      <c r="C517" s="114"/>
      <c r="D517" s="114"/>
      <c r="E517" s="114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</row>
    <row r="518" spans="2:18">
      <c r="B518" s="114"/>
      <c r="C518" s="114"/>
      <c r="D518" s="114"/>
      <c r="E518" s="114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</row>
    <row r="519" spans="2:18">
      <c r="B519" s="114"/>
      <c r="C519" s="114"/>
      <c r="D519" s="114"/>
      <c r="E519" s="114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</row>
    <row r="520" spans="2:18">
      <c r="B520" s="114"/>
      <c r="C520" s="114"/>
      <c r="D520" s="114"/>
      <c r="E520" s="114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</row>
    <row r="521" spans="2:18">
      <c r="B521" s="114"/>
      <c r="C521" s="114"/>
      <c r="D521" s="114"/>
      <c r="E521" s="114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</row>
    <row r="522" spans="2:18">
      <c r="B522" s="114"/>
      <c r="C522" s="114"/>
      <c r="D522" s="114"/>
      <c r="E522" s="114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</row>
    <row r="523" spans="2:18">
      <c r="B523" s="114"/>
      <c r="C523" s="114"/>
      <c r="D523" s="114"/>
      <c r="E523" s="114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</row>
    <row r="524" spans="2:18">
      <c r="B524" s="114"/>
      <c r="C524" s="114"/>
      <c r="D524" s="114"/>
      <c r="E524" s="114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</row>
    <row r="525" spans="2:18">
      <c r="B525" s="114"/>
      <c r="C525" s="114"/>
      <c r="D525" s="114"/>
      <c r="E525" s="114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</row>
    <row r="526" spans="2:18">
      <c r="B526" s="114"/>
      <c r="C526" s="114"/>
      <c r="D526" s="114"/>
      <c r="E526" s="114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</row>
    <row r="527" spans="2:18">
      <c r="B527" s="114"/>
      <c r="C527" s="114"/>
      <c r="D527" s="114"/>
      <c r="E527" s="114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</row>
    <row r="528" spans="2:18">
      <c r="B528" s="114"/>
      <c r="C528" s="114"/>
      <c r="D528" s="114"/>
      <c r="E528" s="114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</row>
    <row r="529" spans="2:18">
      <c r="B529" s="114"/>
      <c r="C529" s="114"/>
      <c r="D529" s="114"/>
      <c r="E529" s="114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</row>
    <row r="530" spans="2:18">
      <c r="B530" s="114"/>
      <c r="C530" s="114"/>
      <c r="D530" s="114"/>
      <c r="E530" s="114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</row>
    <row r="531" spans="2:18">
      <c r="B531" s="114"/>
      <c r="C531" s="114"/>
      <c r="D531" s="114"/>
      <c r="E531" s="114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</row>
    <row r="532" spans="2:18">
      <c r="B532" s="114"/>
      <c r="C532" s="114"/>
      <c r="D532" s="114"/>
      <c r="E532" s="114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</row>
    <row r="533" spans="2:18">
      <c r="B533" s="114"/>
      <c r="C533" s="114"/>
      <c r="D533" s="114"/>
      <c r="E533" s="114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</row>
    <row r="534" spans="2:18">
      <c r="B534" s="114"/>
      <c r="C534" s="114"/>
      <c r="D534" s="114"/>
      <c r="E534" s="114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</row>
    <row r="535" spans="2:18">
      <c r="B535" s="114"/>
      <c r="C535" s="114"/>
      <c r="D535" s="114"/>
      <c r="E535" s="114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</row>
    <row r="536" spans="2:18">
      <c r="B536" s="114"/>
      <c r="C536" s="114"/>
      <c r="D536" s="114"/>
      <c r="E536" s="114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</row>
    <row r="537" spans="2:18">
      <c r="B537" s="114"/>
      <c r="C537" s="114"/>
      <c r="D537" s="114"/>
      <c r="E537" s="114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</row>
    <row r="538" spans="2:18">
      <c r="B538" s="114"/>
      <c r="C538" s="114"/>
      <c r="D538" s="114"/>
      <c r="E538" s="114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</row>
    <row r="539" spans="2:18">
      <c r="B539" s="114"/>
      <c r="C539" s="114"/>
      <c r="D539" s="114"/>
      <c r="E539" s="114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</row>
    <row r="540" spans="2:18">
      <c r="B540" s="114"/>
      <c r="C540" s="114"/>
      <c r="D540" s="114"/>
      <c r="E540" s="114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</row>
    <row r="541" spans="2:18">
      <c r="B541" s="114"/>
      <c r="C541" s="114"/>
      <c r="D541" s="114"/>
      <c r="E541" s="114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</row>
    <row r="542" spans="2:18">
      <c r="B542" s="114"/>
      <c r="C542" s="114"/>
      <c r="D542" s="114"/>
      <c r="E542" s="114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</row>
    <row r="543" spans="2:18">
      <c r="B543" s="114"/>
      <c r="C543" s="114"/>
      <c r="D543" s="114"/>
      <c r="E543" s="114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</row>
    <row r="544" spans="2:18">
      <c r="B544" s="114"/>
      <c r="C544" s="114"/>
      <c r="D544" s="114"/>
      <c r="E544" s="114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</row>
    <row r="545" spans="2:18">
      <c r="B545" s="114"/>
      <c r="C545" s="114"/>
      <c r="D545" s="114"/>
      <c r="E545" s="114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</row>
    <row r="546" spans="2:18">
      <c r="B546" s="114"/>
      <c r="C546" s="114"/>
      <c r="D546" s="114"/>
      <c r="E546" s="114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</row>
    <row r="547" spans="2:18">
      <c r="B547" s="114"/>
      <c r="C547" s="114"/>
      <c r="D547" s="114"/>
      <c r="E547" s="114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</row>
    <row r="548" spans="2:18">
      <c r="B548" s="114"/>
      <c r="C548" s="114"/>
      <c r="D548" s="114"/>
      <c r="E548" s="114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</row>
    <row r="549" spans="2:18">
      <c r="B549" s="114"/>
      <c r="C549" s="114"/>
      <c r="D549" s="114"/>
      <c r="E549" s="114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</row>
    <row r="550" spans="2:18">
      <c r="B550" s="114"/>
      <c r="C550" s="114"/>
      <c r="D550" s="114"/>
      <c r="E550" s="114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</row>
    <row r="551" spans="2:18">
      <c r="B551" s="114"/>
      <c r="C551" s="114"/>
      <c r="D551" s="114"/>
      <c r="E551" s="114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</row>
    <row r="552" spans="2:18">
      <c r="B552" s="114"/>
      <c r="C552" s="114"/>
      <c r="D552" s="114"/>
      <c r="E552" s="114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</row>
    <row r="553" spans="2:18">
      <c r="B553" s="114"/>
      <c r="C553" s="114"/>
      <c r="D553" s="114"/>
      <c r="E553" s="114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</row>
    <row r="554" spans="2:18">
      <c r="B554" s="114"/>
      <c r="C554" s="114"/>
      <c r="D554" s="114"/>
      <c r="E554" s="114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</row>
    <row r="555" spans="2:18">
      <c r="B555" s="114"/>
      <c r="C555" s="114"/>
      <c r="D555" s="114"/>
      <c r="E555" s="114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</row>
    <row r="556" spans="2:18">
      <c r="B556" s="114"/>
      <c r="C556" s="114"/>
      <c r="D556" s="114"/>
      <c r="E556" s="114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</row>
    <row r="557" spans="2:18">
      <c r="B557" s="114"/>
      <c r="C557" s="114"/>
      <c r="D557" s="114"/>
      <c r="E557" s="114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</row>
    <row r="558" spans="2:18">
      <c r="B558" s="114"/>
      <c r="C558" s="114"/>
      <c r="D558" s="114"/>
      <c r="E558" s="114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</row>
    <row r="559" spans="2:18">
      <c r="B559" s="114"/>
      <c r="C559" s="114"/>
      <c r="D559" s="114"/>
      <c r="E559" s="114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</row>
    <row r="560" spans="2:18">
      <c r="B560" s="114"/>
      <c r="C560" s="114"/>
      <c r="D560" s="114"/>
      <c r="E560" s="114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</row>
    <row r="561" spans="2:18">
      <c r="B561" s="114"/>
      <c r="C561" s="114"/>
      <c r="D561" s="114"/>
      <c r="E561" s="114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</row>
    <row r="562" spans="2:18">
      <c r="B562" s="114"/>
      <c r="C562" s="114"/>
      <c r="D562" s="114"/>
      <c r="E562" s="114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</row>
    <row r="563" spans="2:18">
      <c r="B563" s="114"/>
      <c r="C563" s="114"/>
      <c r="D563" s="114"/>
      <c r="E563" s="114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</row>
    <row r="564" spans="2:18">
      <c r="B564" s="114"/>
      <c r="C564" s="114"/>
      <c r="D564" s="114"/>
      <c r="E564" s="114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</row>
    <row r="565" spans="2:18">
      <c r="B565" s="114"/>
      <c r="C565" s="114"/>
      <c r="D565" s="114"/>
      <c r="E565" s="114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</row>
    <row r="566" spans="2:18">
      <c r="B566" s="114"/>
      <c r="C566" s="114"/>
      <c r="D566" s="114"/>
      <c r="E566" s="114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</row>
    <row r="567" spans="2:18">
      <c r="B567" s="114"/>
      <c r="C567" s="114"/>
      <c r="D567" s="114"/>
      <c r="E567" s="114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</row>
    <row r="568" spans="2:18">
      <c r="B568" s="114"/>
      <c r="C568" s="114"/>
      <c r="D568" s="114"/>
      <c r="E568" s="114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</row>
    <row r="569" spans="2:18">
      <c r="B569" s="114"/>
      <c r="C569" s="114"/>
      <c r="D569" s="114"/>
      <c r="E569" s="114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</row>
    <row r="570" spans="2:18">
      <c r="B570" s="114"/>
      <c r="C570" s="114"/>
      <c r="D570" s="114"/>
      <c r="E570" s="114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</row>
    <row r="571" spans="2:18">
      <c r="B571" s="114"/>
      <c r="C571" s="114"/>
      <c r="D571" s="114"/>
      <c r="E571" s="114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</row>
    <row r="572" spans="2:18">
      <c r="B572" s="114"/>
      <c r="C572" s="114"/>
      <c r="D572" s="114"/>
      <c r="E572" s="114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</row>
    <row r="573" spans="2:18">
      <c r="B573" s="114"/>
      <c r="C573" s="114"/>
      <c r="D573" s="114"/>
      <c r="E573" s="114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</row>
    <row r="574" spans="2:18">
      <c r="B574" s="114"/>
      <c r="C574" s="114"/>
      <c r="D574" s="114"/>
      <c r="E574" s="114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</row>
    <row r="575" spans="2:18">
      <c r="B575" s="114"/>
      <c r="C575" s="114"/>
      <c r="D575" s="114"/>
      <c r="E575" s="114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</row>
    <row r="576" spans="2:18">
      <c r="B576" s="114"/>
      <c r="C576" s="114"/>
      <c r="D576" s="114"/>
      <c r="E576" s="114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</row>
    <row r="577" spans="2:18">
      <c r="B577" s="114"/>
      <c r="C577" s="114"/>
      <c r="D577" s="114"/>
      <c r="E577" s="114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</row>
    <row r="578" spans="2:18">
      <c r="B578" s="114"/>
      <c r="C578" s="114"/>
      <c r="D578" s="114"/>
      <c r="E578" s="114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</row>
    <row r="579" spans="2:18">
      <c r="B579" s="114"/>
      <c r="C579" s="114"/>
      <c r="D579" s="114"/>
      <c r="E579" s="114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</row>
    <row r="580" spans="2:18">
      <c r="B580" s="114"/>
      <c r="C580" s="114"/>
      <c r="D580" s="114"/>
      <c r="E580" s="114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</row>
    <row r="581" spans="2:18">
      <c r="B581" s="114"/>
      <c r="C581" s="114"/>
      <c r="D581" s="114"/>
      <c r="E581" s="114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</row>
    <row r="582" spans="2:18">
      <c r="B582" s="114"/>
      <c r="C582" s="114"/>
      <c r="D582" s="114"/>
      <c r="E582" s="114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</row>
    <row r="583" spans="2:18">
      <c r="B583" s="114"/>
      <c r="C583" s="114"/>
      <c r="D583" s="114"/>
      <c r="E583" s="114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</row>
    <row r="584" spans="2:18">
      <c r="B584" s="114"/>
      <c r="C584" s="114"/>
      <c r="D584" s="114"/>
      <c r="E584" s="114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</row>
    <row r="585" spans="2:18">
      <c r="B585" s="114"/>
      <c r="C585" s="114"/>
      <c r="D585" s="114"/>
      <c r="E585" s="114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</row>
    <row r="586" spans="2:18">
      <c r="B586" s="114"/>
      <c r="C586" s="114"/>
      <c r="D586" s="114"/>
      <c r="E586" s="114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</row>
    <row r="587" spans="2:18">
      <c r="B587" s="114"/>
      <c r="C587" s="114"/>
      <c r="D587" s="114"/>
      <c r="E587" s="114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</row>
    <row r="588" spans="2:18">
      <c r="B588" s="114"/>
      <c r="C588" s="114"/>
      <c r="D588" s="114"/>
      <c r="E588" s="114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</row>
    <row r="589" spans="2:18">
      <c r="B589" s="114"/>
      <c r="C589" s="114"/>
      <c r="D589" s="114"/>
      <c r="E589" s="114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</row>
    <row r="590" spans="2:18">
      <c r="B590" s="114"/>
      <c r="C590" s="114"/>
      <c r="D590" s="114"/>
      <c r="E590" s="114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</row>
    <row r="591" spans="2:18">
      <c r="B591" s="114"/>
      <c r="C591" s="114"/>
      <c r="D591" s="114"/>
      <c r="E591" s="114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</row>
    <row r="592" spans="2:18">
      <c r="B592" s="114"/>
      <c r="C592" s="114"/>
      <c r="D592" s="114"/>
      <c r="E592" s="114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</row>
    <row r="593" spans="2:18">
      <c r="B593" s="114"/>
      <c r="C593" s="114"/>
      <c r="D593" s="114"/>
      <c r="E593" s="114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</row>
    <row r="594" spans="2:18">
      <c r="B594" s="114"/>
      <c r="C594" s="114"/>
      <c r="D594" s="114"/>
      <c r="E594" s="114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</row>
    <row r="595" spans="2:18">
      <c r="B595" s="114"/>
      <c r="C595" s="114"/>
      <c r="D595" s="114"/>
      <c r="E595" s="114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</row>
    <row r="596" spans="2:18">
      <c r="B596" s="114"/>
      <c r="C596" s="114"/>
      <c r="D596" s="114"/>
      <c r="E596" s="114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</row>
    <row r="597" spans="2:18">
      <c r="B597" s="114"/>
      <c r="C597" s="114"/>
      <c r="D597" s="114"/>
      <c r="E597" s="114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</row>
    <row r="598" spans="2:18">
      <c r="B598" s="114"/>
      <c r="C598" s="114"/>
      <c r="D598" s="114"/>
      <c r="E598" s="114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</row>
    <row r="599" spans="2:18">
      <c r="B599" s="114"/>
      <c r="C599" s="114"/>
      <c r="D599" s="114"/>
      <c r="E599" s="114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</row>
    <row r="600" spans="2:18">
      <c r="B600" s="114"/>
      <c r="C600" s="114"/>
      <c r="D600" s="114"/>
      <c r="E600" s="114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</row>
    <row r="601" spans="2:18">
      <c r="B601" s="114"/>
      <c r="C601" s="114"/>
      <c r="D601" s="114"/>
      <c r="E601" s="114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</row>
    <row r="602" spans="2:18">
      <c r="B602" s="114"/>
      <c r="C602" s="114"/>
      <c r="D602" s="114"/>
      <c r="E602" s="114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</row>
    <row r="603" spans="2:18">
      <c r="B603" s="114"/>
      <c r="C603" s="114"/>
      <c r="D603" s="114"/>
      <c r="E603" s="114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</row>
    <row r="604" spans="2:18">
      <c r="B604" s="114"/>
      <c r="C604" s="114"/>
      <c r="D604" s="114"/>
      <c r="E604" s="114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</row>
    <row r="605" spans="2:18">
      <c r="B605" s="114"/>
      <c r="C605" s="114"/>
      <c r="D605" s="114"/>
      <c r="E605" s="114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</row>
    <row r="606" spans="2:18">
      <c r="B606" s="114"/>
      <c r="C606" s="114"/>
      <c r="D606" s="114"/>
      <c r="E606" s="114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</row>
    <row r="607" spans="2:18">
      <c r="B607" s="114"/>
      <c r="C607" s="114"/>
      <c r="D607" s="114"/>
      <c r="E607" s="114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</row>
    <row r="608" spans="2:18">
      <c r="B608" s="114"/>
      <c r="C608" s="114"/>
      <c r="D608" s="114"/>
      <c r="E608" s="114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</row>
    <row r="609" spans="2:18">
      <c r="B609" s="114"/>
      <c r="C609" s="114"/>
      <c r="D609" s="114"/>
      <c r="E609" s="114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</row>
    <row r="610" spans="2:18">
      <c r="B610" s="114"/>
      <c r="C610" s="114"/>
      <c r="D610" s="114"/>
      <c r="E610" s="114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</row>
    <row r="611" spans="2:18">
      <c r="B611" s="114"/>
      <c r="C611" s="114"/>
      <c r="D611" s="114"/>
      <c r="E611" s="114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</row>
    <row r="612" spans="2:18">
      <c r="B612" s="114"/>
      <c r="C612" s="114"/>
      <c r="D612" s="114"/>
      <c r="E612" s="114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</row>
    <row r="613" spans="2:18">
      <c r="B613" s="114"/>
      <c r="C613" s="114"/>
      <c r="D613" s="114"/>
      <c r="E613" s="114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</row>
    <row r="614" spans="2:18">
      <c r="B614" s="114"/>
      <c r="C614" s="114"/>
      <c r="D614" s="114"/>
      <c r="E614" s="114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</row>
    <row r="615" spans="2:18">
      <c r="B615" s="114"/>
      <c r="C615" s="114"/>
      <c r="D615" s="114"/>
      <c r="E615" s="114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</row>
    <row r="616" spans="2:18">
      <c r="B616" s="114"/>
      <c r="C616" s="114"/>
      <c r="D616" s="114"/>
      <c r="E616" s="114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</row>
    <row r="617" spans="2:18">
      <c r="B617" s="114"/>
      <c r="C617" s="114"/>
      <c r="D617" s="114"/>
      <c r="E617" s="114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</row>
    <row r="618" spans="2:18">
      <c r="B618" s="114"/>
      <c r="C618" s="114"/>
      <c r="D618" s="114"/>
      <c r="E618" s="114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</row>
    <row r="619" spans="2:18">
      <c r="B619" s="114"/>
      <c r="C619" s="114"/>
      <c r="D619" s="114"/>
      <c r="E619" s="114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</row>
    <row r="620" spans="2:18">
      <c r="B620" s="114"/>
      <c r="C620" s="114"/>
      <c r="D620" s="114"/>
      <c r="E620" s="114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</row>
    <row r="621" spans="2:18">
      <c r="B621" s="114"/>
      <c r="C621" s="114"/>
      <c r="D621" s="114"/>
      <c r="E621" s="114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</row>
    <row r="622" spans="2:18">
      <c r="B622" s="114"/>
      <c r="C622" s="114"/>
      <c r="D622" s="114"/>
      <c r="E622" s="114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</row>
    <row r="623" spans="2:18">
      <c r="B623" s="114"/>
      <c r="C623" s="114"/>
      <c r="D623" s="114"/>
      <c r="E623" s="114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</row>
    <row r="624" spans="2:18">
      <c r="B624" s="114"/>
      <c r="C624" s="114"/>
      <c r="D624" s="114"/>
      <c r="E624" s="114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</row>
    <row r="625" spans="2:18">
      <c r="B625" s="114"/>
      <c r="C625" s="114"/>
      <c r="D625" s="114"/>
      <c r="E625" s="114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</row>
    <row r="626" spans="2:18">
      <c r="B626" s="114"/>
      <c r="C626" s="114"/>
      <c r="D626" s="114"/>
      <c r="E626" s="114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</row>
    <row r="627" spans="2:18">
      <c r="B627" s="114"/>
      <c r="C627" s="114"/>
      <c r="D627" s="114"/>
      <c r="E627" s="114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</row>
    <row r="628" spans="2:18">
      <c r="B628" s="114"/>
      <c r="C628" s="114"/>
      <c r="D628" s="114"/>
      <c r="E628" s="114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</row>
    <row r="629" spans="2:18">
      <c r="B629" s="114"/>
      <c r="C629" s="114"/>
      <c r="D629" s="114"/>
      <c r="E629" s="114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</row>
    <row r="630" spans="2:18">
      <c r="B630" s="114"/>
      <c r="C630" s="114"/>
      <c r="D630" s="114"/>
      <c r="E630" s="114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</row>
    <row r="631" spans="2:18">
      <c r="B631" s="114"/>
      <c r="C631" s="114"/>
      <c r="D631" s="114"/>
      <c r="E631" s="114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</row>
    <row r="632" spans="2:18">
      <c r="B632" s="114"/>
      <c r="C632" s="114"/>
      <c r="D632" s="114"/>
      <c r="E632" s="114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</row>
    <row r="633" spans="2:18">
      <c r="B633" s="114"/>
      <c r="C633" s="114"/>
      <c r="D633" s="114"/>
      <c r="E633" s="114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</row>
    <row r="634" spans="2:18">
      <c r="B634" s="114"/>
      <c r="C634" s="114"/>
      <c r="D634" s="114"/>
      <c r="E634" s="114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</row>
    <row r="635" spans="2:18">
      <c r="B635" s="114"/>
      <c r="C635" s="114"/>
      <c r="D635" s="114"/>
      <c r="E635" s="114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</row>
    <row r="636" spans="2:18">
      <c r="B636" s="114"/>
      <c r="C636" s="114"/>
      <c r="D636" s="114"/>
      <c r="E636" s="114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</row>
    <row r="637" spans="2:18">
      <c r="B637" s="114"/>
      <c r="C637" s="114"/>
      <c r="D637" s="114"/>
      <c r="E637" s="114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</row>
    <row r="638" spans="2:18">
      <c r="B638" s="114"/>
      <c r="C638" s="114"/>
      <c r="D638" s="114"/>
      <c r="E638" s="114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</row>
    <row r="639" spans="2:18">
      <c r="B639" s="114"/>
      <c r="C639" s="114"/>
      <c r="D639" s="114"/>
      <c r="E639" s="114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</row>
    <row r="640" spans="2:18">
      <c r="B640" s="114"/>
      <c r="C640" s="114"/>
      <c r="D640" s="114"/>
      <c r="E640" s="114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</row>
    <row r="641" spans="2:18">
      <c r="B641" s="114"/>
      <c r="C641" s="114"/>
      <c r="D641" s="114"/>
      <c r="E641" s="114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</row>
    <row r="642" spans="2:18">
      <c r="B642" s="114"/>
      <c r="C642" s="114"/>
      <c r="D642" s="114"/>
      <c r="E642" s="114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</row>
    <row r="643" spans="2:18">
      <c r="B643" s="114"/>
      <c r="C643" s="114"/>
      <c r="D643" s="114"/>
      <c r="E643" s="114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</row>
    <row r="644" spans="2:18">
      <c r="B644" s="114"/>
      <c r="C644" s="114"/>
      <c r="D644" s="114"/>
      <c r="E644" s="114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</row>
    <row r="645" spans="2:18">
      <c r="B645" s="114"/>
      <c r="C645" s="114"/>
      <c r="D645" s="114"/>
      <c r="E645" s="114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</row>
    <row r="646" spans="2:18">
      <c r="B646" s="114"/>
      <c r="C646" s="114"/>
      <c r="D646" s="114"/>
      <c r="E646" s="114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</row>
    <row r="647" spans="2:18">
      <c r="B647" s="114"/>
      <c r="C647" s="114"/>
      <c r="D647" s="114"/>
      <c r="E647" s="114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</row>
    <row r="648" spans="2:18">
      <c r="B648" s="114"/>
      <c r="C648" s="114"/>
      <c r="D648" s="114"/>
      <c r="E648" s="114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</row>
    <row r="649" spans="2:18">
      <c r="B649" s="114"/>
      <c r="C649" s="114"/>
      <c r="D649" s="114"/>
      <c r="E649" s="114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</row>
    <row r="650" spans="2:18">
      <c r="B650" s="114"/>
      <c r="C650" s="114"/>
      <c r="D650" s="114"/>
      <c r="E650" s="114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</row>
    <row r="651" spans="2:18">
      <c r="B651" s="114"/>
      <c r="C651" s="114"/>
      <c r="D651" s="114"/>
      <c r="E651" s="114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</row>
    <row r="652" spans="2:18">
      <c r="B652" s="114"/>
      <c r="C652" s="114"/>
      <c r="D652" s="114"/>
      <c r="E652" s="114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</row>
    <row r="653" spans="2:18">
      <c r="B653" s="114"/>
      <c r="C653" s="114"/>
      <c r="D653" s="114"/>
      <c r="E653" s="114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</row>
    <row r="654" spans="2:18">
      <c r="B654" s="114"/>
      <c r="C654" s="114"/>
      <c r="D654" s="114"/>
      <c r="E654" s="114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</row>
    <row r="655" spans="2:18">
      <c r="B655" s="114"/>
      <c r="C655" s="114"/>
      <c r="D655" s="114"/>
      <c r="E655" s="114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</row>
    <row r="656" spans="2:18">
      <c r="B656" s="114"/>
      <c r="C656" s="114"/>
      <c r="D656" s="114"/>
      <c r="E656" s="114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</row>
    <row r="657" spans="2:18">
      <c r="B657" s="114"/>
      <c r="C657" s="114"/>
      <c r="D657" s="114"/>
      <c r="E657" s="114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</row>
    <row r="658" spans="2:18">
      <c r="B658" s="114"/>
      <c r="C658" s="114"/>
      <c r="D658" s="114"/>
      <c r="E658" s="114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</row>
    <row r="659" spans="2:18">
      <c r="B659" s="114"/>
      <c r="C659" s="114"/>
      <c r="D659" s="114"/>
      <c r="E659" s="114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</row>
    <row r="660" spans="2:18">
      <c r="B660" s="114"/>
      <c r="C660" s="114"/>
      <c r="D660" s="114"/>
      <c r="E660" s="114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</row>
    <row r="661" spans="2:18">
      <c r="B661" s="114"/>
      <c r="C661" s="114"/>
      <c r="D661" s="114"/>
      <c r="E661" s="114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</row>
    <row r="662" spans="2:18">
      <c r="B662" s="114"/>
      <c r="C662" s="114"/>
      <c r="D662" s="114"/>
      <c r="E662" s="114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</row>
    <row r="663" spans="2:18">
      <c r="B663" s="114"/>
      <c r="C663" s="114"/>
      <c r="D663" s="114"/>
      <c r="E663" s="114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</row>
    <row r="664" spans="2:18">
      <c r="B664" s="114"/>
      <c r="C664" s="114"/>
      <c r="D664" s="114"/>
      <c r="E664" s="114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</row>
    <row r="665" spans="2:18">
      <c r="B665" s="114"/>
      <c r="C665" s="114"/>
      <c r="D665" s="114"/>
      <c r="E665" s="114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</row>
    <row r="666" spans="2:18">
      <c r="B666" s="114"/>
      <c r="C666" s="114"/>
      <c r="D666" s="114"/>
      <c r="E666" s="114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</row>
    <row r="667" spans="2:18">
      <c r="B667" s="114"/>
      <c r="C667" s="114"/>
      <c r="D667" s="114"/>
      <c r="E667" s="114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</row>
    <row r="668" spans="2:18">
      <c r="B668" s="114"/>
      <c r="C668" s="114"/>
      <c r="D668" s="114"/>
      <c r="E668" s="114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</row>
    <row r="669" spans="2:18">
      <c r="B669" s="114"/>
      <c r="C669" s="114"/>
      <c r="D669" s="114"/>
      <c r="E669" s="114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</row>
    <row r="670" spans="2:18">
      <c r="B670" s="114"/>
      <c r="C670" s="114"/>
      <c r="D670" s="114"/>
      <c r="E670" s="114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</row>
    <row r="671" spans="2:18">
      <c r="B671" s="114"/>
      <c r="C671" s="114"/>
      <c r="D671" s="114"/>
      <c r="E671" s="114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</row>
    <row r="672" spans="2:18">
      <c r="B672" s="114"/>
      <c r="C672" s="114"/>
      <c r="D672" s="114"/>
      <c r="E672" s="114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</row>
    <row r="673" spans="2:18">
      <c r="B673" s="114"/>
      <c r="C673" s="114"/>
      <c r="D673" s="114"/>
      <c r="E673" s="114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</row>
    <row r="674" spans="2:18">
      <c r="B674" s="114"/>
      <c r="C674" s="114"/>
      <c r="D674" s="114"/>
      <c r="E674" s="114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</row>
    <row r="675" spans="2:18">
      <c r="B675" s="114"/>
      <c r="C675" s="114"/>
      <c r="D675" s="114"/>
      <c r="E675" s="114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</row>
    <row r="676" spans="2:18">
      <c r="B676" s="114"/>
      <c r="C676" s="114"/>
      <c r="D676" s="114"/>
      <c r="E676" s="114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</row>
    <row r="677" spans="2:18">
      <c r="B677" s="114"/>
      <c r="C677" s="114"/>
      <c r="D677" s="114"/>
      <c r="E677" s="114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</row>
    <row r="678" spans="2:18">
      <c r="B678" s="114"/>
      <c r="C678" s="114"/>
      <c r="D678" s="114"/>
      <c r="E678" s="114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</row>
    <row r="679" spans="2:18">
      <c r="B679" s="114"/>
      <c r="C679" s="114"/>
      <c r="D679" s="114"/>
      <c r="E679" s="114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</row>
    <row r="680" spans="2:18">
      <c r="B680" s="114"/>
      <c r="C680" s="114"/>
      <c r="D680" s="114"/>
      <c r="E680" s="114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</row>
    <row r="681" spans="2:18">
      <c r="B681" s="114"/>
      <c r="C681" s="114"/>
      <c r="D681" s="114"/>
      <c r="E681" s="114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</row>
    <row r="682" spans="2:18">
      <c r="B682" s="114"/>
      <c r="C682" s="114"/>
      <c r="D682" s="114"/>
      <c r="E682" s="114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</row>
    <row r="683" spans="2:18">
      <c r="B683" s="114"/>
      <c r="C683" s="114"/>
      <c r="D683" s="114"/>
      <c r="E683" s="114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</row>
    <row r="684" spans="2:18">
      <c r="B684" s="114"/>
      <c r="C684" s="114"/>
      <c r="D684" s="114"/>
      <c r="E684" s="114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</row>
    <row r="685" spans="2:18">
      <c r="B685" s="114"/>
      <c r="C685" s="114"/>
      <c r="D685" s="114"/>
      <c r="E685" s="114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</row>
    <row r="686" spans="2:18">
      <c r="B686" s="114"/>
      <c r="C686" s="114"/>
      <c r="D686" s="114"/>
      <c r="E686" s="114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</row>
    <row r="687" spans="2:18">
      <c r="B687" s="114"/>
      <c r="C687" s="114"/>
      <c r="D687" s="114"/>
      <c r="E687" s="114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</row>
    <row r="688" spans="2:18">
      <c r="B688" s="114"/>
      <c r="C688" s="114"/>
      <c r="D688" s="114"/>
      <c r="E688" s="114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</row>
    <row r="689" spans="2:18">
      <c r="B689" s="114"/>
      <c r="C689" s="114"/>
      <c r="D689" s="114"/>
      <c r="E689" s="114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</row>
    <row r="690" spans="2:18">
      <c r="B690" s="114"/>
      <c r="C690" s="114"/>
      <c r="D690" s="114"/>
      <c r="E690" s="114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</row>
    <row r="691" spans="2:18">
      <c r="B691" s="114"/>
      <c r="C691" s="114"/>
      <c r="D691" s="114"/>
      <c r="E691" s="114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</row>
    <row r="692" spans="2:18">
      <c r="B692" s="114"/>
      <c r="C692" s="114"/>
      <c r="D692" s="114"/>
      <c r="E692" s="114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</row>
    <row r="693" spans="2:18">
      <c r="B693" s="114"/>
      <c r="C693" s="114"/>
      <c r="D693" s="114"/>
      <c r="E693" s="114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</row>
    <row r="694" spans="2:18">
      <c r="B694" s="114"/>
      <c r="C694" s="114"/>
      <c r="D694" s="114"/>
      <c r="E694" s="114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</row>
    <row r="695" spans="2:18">
      <c r="B695" s="114"/>
      <c r="C695" s="114"/>
      <c r="D695" s="114"/>
      <c r="E695" s="114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</row>
    <row r="696" spans="2:18">
      <c r="B696" s="114"/>
      <c r="C696" s="114"/>
      <c r="D696" s="114"/>
      <c r="E696" s="114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</row>
    <row r="697" spans="2:18">
      <c r="B697" s="114"/>
      <c r="C697" s="114"/>
      <c r="D697" s="114"/>
      <c r="E697" s="114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</row>
    <row r="698" spans="2:18">
      <c r="B698" s="114"/>
      <c r="C698" s="114"/>
      <c r="D698" s="114"/>
      <c r="E698" s="114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</row>
    <row r="699" spans="2:18">
      <c r="B699" s="114"/>
      <c r="C699" s="114"/>
      <c r="D699" s="114"/>
      <c r="E699" s="114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</row>
    <row r="700" spans="2:18">
      <c r="B700" s="114"/>
      <c r="C700" s="114"/>
      <c r="D700" s="114"/>
      <c r="E700" s="114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</row>
    <row r="701" spans="2:18">
      <c r="B701" s="114"/>
      <c r="C701" s="114"/>
      <c r="D701" s="114"/>
      <c r="E701" s="114"/>
      <c r="F701" s="115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</row>
    <row r="702" spans="2:18">
      <c r="B702" s="114"/>
      <c r="C702" s="114"/>
      <c r="D702" s="114"/>
      <c r="E702" s="114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</row>
    <row r="703" spans="2:18">
      <c r="B703" s="114"/>
      <c r="C703" s="114"/>
      <c r="D703" s="114"/>
      <c r="E703" s="114"/>
      <c r="F703" s="115"/>
      <c r="G703" s="115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</row>
    <row r="704" spans="2:18">
      <c r="B704" s="114"/>
      <c r="C704" s="114"/>
      <c r="D704" s="114"/>
      <c r="E704" s="114"/>
      <c r="F704" s="115"/>
      <c r="G704" s="115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</row>
    <row r="705" spans="2:18">
      <c r="B705" s="114"/>
      <c r="C705" s="114"/>
      <c r="D705" s="114"/>
      <c r="E705" s="114"/>
      <c r="F705" s="115"/>
      <c r="G705" s="115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</row>
    <row r="706" spans="2:18">
      <c r="B706" s="114"/>
      <c r="C706" s="114"/>
      <c r="D706" s="114"/>
      <c r="E706" s="114"/>
      <c r="F706" s="115"/>
      <c r="G706" s="115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</row>
    <row r="707" spans="2:18">
      <c r="B707" s="114"/>
      <c r="C707" s="114"/>
      <c r="D707" s="114"/>
      <c r="E707" s="114"/>
      <c r="F707" s="115"/>
      <c r="G707" s="115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</row>
    <row r="708" spans="2:18">
      <c r="B708" s="114"/>
      <c r="C708" s="114"/>
      <c r="D708" s="114"/>
      <c r="E708" s="114"/>
      <c r="F708" s="115"/>
      <c r="G708" s="115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</row>
    <row r="709" spans="2:18">
      <c r="B709" s="114"/>
      <c r="C709" s="114"/>
      <c r="D709" s="114"/>
      <c r="E709" s="114"/>
      <c r="F709" s="115"/>
      <c r="G709" s="115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</row>
    <row r="710" spans="2:18">
      <c r="B710" s="114"/>
      <c r="C710" s="114"/>
      <c r="D710" s="114"/>
      <c r="E710" s="114"/>
      <c r="F710" s="115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</row>
    <row r="711" spans="2:18">
      <c r="B711" s="114"/>
      <c r="C711" s="114"/>
      <c r="D711" s="114"/>
      <c r="E711" s="114"/>
      <c r="F711" s="115"/>
      <c r="G711" s="115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</row>
    <row r="712" spans="2:18">
      <c r="B712" s="114"/>
      <c r="C712" s="114"/>
      <c r="D712" s="114"/>
      <c r="E712" s="114"/>
      <c r="F712" s="115"/>
      <c r="G712" s="115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</row>
    <row r="713" spans="2:18">
      <c r="B713" s="114"/>
      <c r="C713" s="114"/>
      <c r="D713" s="114"/>
      <c r="E713" s="114"/>
      <c r="F713" s="115"/>
      <c r="G713" s="115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</row>
    <row r="714" spans="2:18">
      <c r="B714" s="114"/>
      <c r="C714" s="114"/>
      <c r="D714" s="114"/>
      <c r="E714" s="114"/>
      <c r="F714" s="115"/>
      <c r="G714" s="115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</row>
    <row r="715" spans="2:18">
      <c r="B715" s="114"/>
      <c r="C715" s="114"/>
      <c r="D715" s="114"/>
      <c r="E715" s="114"/>
      <c r="F715" s="115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</row>
    <row r="716" spans="2:18">
      <c r="B716" s="114"/>
      <c r="C716" s="114"/>
      <c r="D716" s="114"/>
      <c r="E716" s="114"/>
      <c r="F716" s="115"/>
      <c r="G716" s="115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</row>
    <row r="717" spans="2:18">
      <c r="B717" s="114"/>
      <c r="C717" s="114"/>
      <c r="D717" s="114"/>
      <c r="E717" s="114"/>
      <c r="F717" s="115"/>
      <c r="G717" s="115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</row>
    <row r="718" spans="2:18">
      <c r="B718" s="114"/>
      <c r="C718" s="114"/>
      <c r="D718" s="114"/>
      <c r="E718" s="114"/>
      <c r="F718" s="115"/>
      <c r="G718" s="115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</row>
    <row r="719" spans="2:18">
      <c r="B719" s="114"/>
      <c r="C719" s="114"/>
      <c r="D719" s="114"/>
      <c r="E719" s="114"/>
      <c r="F719" s="115"/>
      <c r="G719" s="115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</row>
    <row r="720" spans="2:18">
      <c r="B720" s="114"/>
      <c r="C720" s="114"/>
      <c r="D720" s="114"/>
      <c r="E720" s="114"/>
      <c r="F720" s="115"/>
      <c r="G720" s="115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</row>
    <row r="721" spans="2:18">
      <c r="B721" s="114"/>
      <c r="C721" s="114"/>
      <c r="D721" s="114"/>
      <c r="E721" s="114"/>
      <c r="F721" s="115"/>
      <c r="G721" s="115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</row>
    <row r="722" spans="2:18">
      <c r="B722" s="114"/>
      <c r="C722" s="114"/>
      <c r="D722" s="114"/>
      <c r="E722" s="114"/>
      <c r="F722" s="115"/>
      <c r="G722" s="115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</row>
    <row r="723" spans="2:18">
      <c r="B723" s="114"/>
      <c r="C723" s="114"/>
      <c r="D723" s="114"/>
      <c r="E723" s="114"/>
      <c r="F723" s="115"/>
      <c r="G723" s="115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</row>
    <row r="724" spans="2:18">
      <c r="B724" s="114"/>
      <c r="C724" s="114"/>
      <c r="D724" s="114"/>
      <c r="E724" s="114"/>
      <c r="F724" s="115"/>
      <c r="G724" s="115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</row>
    <row r="725" spans="2:18">
      <c r="B725" s="114"/>
      <c r="C725" s="114"/>
      <c r="D725" s="114"/>
      <c r="E725" s="114"/>
      <c r="F725" s="115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</row>
    <row r="726" spans="2:18">
      <c r="B726" s="114"/>
      <c r="C726" s="114"/>
      <c r="D726" s="114"/>
      <c r="E726" s="114"/>
      <c r="F726" s="115"/>
      <c r="G726" s="115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</row>
    <row r="727" spans="2:18">
      <c r="B727" s="114"/>
      <c r="C727" s="114"/>
      <c r="D727" s="114"/>
      <c r="E727" s="114"/>
      <c r="F727" s="115"/>
      <c r="G727" s="115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</row>
    <row r="728" spans="2:18">
      <c r="B728" s="114"/>
      <c r="C728" s="114"/>
      <c r="D728" s="114"/>
      <c r="E728" s="114"/>
      <c r="F728" s="115"/>
      <c r="G728" s="115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</row>
    <row r="729" spans="2:18">
      <c r="B729" s="114"/>
      <c r="C729" s="114"/>
      <c r="D729" s="114"/>
      <c r="E729" s="114"/>
      <c r="F729" s="115"/>
      <c r="G729" s="115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</row>
    <row r="730" spans="2:18">
      <c r="B730" s="114"/>
      <c r="C730" s="114"/>
      <c r="D730" s="114"/>
      <c r="E730" s="114"/>
      <c r="F730" s="115"/>
      <c r="G730" s="115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</row>
    <row r="731" spans="2:18">
      <c r="B731" s="114"/>
      <c r="C731" s="114"/>
      <c r="D731" s="114"/>
      <c r="E731" s="114"/>
      <c r="F731" s="115"/>
      <c r="G731" s="115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</row>
    <row r="732" spans="2:18">
      <c r="B732" s="114"/>
      <c r="C732" s="114"/>
      <c r="D732" s="114"/>
      <c r="E732" s="114"/>
      <c r="F732" s="115"/>
      <c r="G732" s="115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</row>
    <row r="733" spans="2:18">
      <c r="B733" s="114"/>
      <c r="C733" s="114"/>
      <c r="D733" s="114"/>
      <c r="E733" s="114"/>
      <c r="F733" s="115"/>
      <c r="G733" s="115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</row>
    <row r="734" spans="2:18">
      <c r="B734" s="114"/>
      <c r="C734" s="114"/>
      <c r="D734" s="114"/>
      <c r="E734" s="114"/>
      <c r="F734" s="115"/>
      <c r="G734" s="115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</row>
    <row r="735" spans="2:18">
      <c r="B735" s="114"/>
      <c r="C735" s="114"/>
      <c r="D735" s="114"/>
      <c r="E735" s="114"/>
      <c r="F735" s="115"/>
      <c r="G735" s="115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</row>
    <row r="736" spans="2:18">
      <c r="B736" s="114"/>
      <c r="C736" s="114"/>
      <c r="D736" s="114"/>
      <c r="E736" s="114"/>
      <c r="F736" s="115"/>
      <c r="G736" s="115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</row>
    <row r="737" spans="2:18">
      <c r="B737" s="114"/>
      <c r="C737" s="114"/>
      <c r="D737" s="114"/>
      <c r="E737" s="114"/>
      <c r="F737" s="115"/>
      <c r="G737" s="115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</row>
    <row r="738" spans="2:18">
      <c r="B738" s="114"/>
      <c r="C738" s="114"/>
      <c r="D738" s="114"/>
      <c r="E738" s="114"/>
      <c r="F738" s="115"/>
      <c r="G738" s="115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</row>
    <row r="739" spans="2:18">
      <c r="B739" s="114"/>
      <c r="C739" s="114"/>
      <c r="D739" s="114"/>
      <c r="E739" s="114"/>
      <c r="F739" s="115"/>
      <c r="G739" s="115"/>
      <c r="H739" s="115"/>
      <c r="I739" s="115"/>
      <c r="J739" s="115"/>
      <c r="K739" s="115"/>
      <c r="L739" s="115"/>
      <c r="M739" s="115"/>
      <c r="N739" s="115"/>
      <c r="O739" s="115"/>
      <c r="P739" s="115"/>
      <c r="Q739" s="115"/>
      <c r="R739" s="115"/>
    </row>
    <row r="740" spans="2:18">
      <c r="B740" s="114"/>
      <c r="C740" s="114"/>
      <c r="D740" s="114"/>
      <c r="E740" s="114"/>
      <c r="F740" s="115"/>
      <c r="G740" s="115"/>
      <c r="H740" s="115"/>
      <c r="I740" s="115"/>
      <c r="J740" s="115"/>
      <c r="K740" s="115"/>
      <c r="L740" s="115"/>
      <c r="M740" s="115"/>
      <c r="N740" s="115"/>
      <c r="O740" s="115"/>
      <c r="P740" s="115"/>
      <c r="Q740" s="115"/>
      <c r="R740" s="115"/>
    </row>
    <row r="741" spans="2:18">
      <c r="B741" s="114"/>
      <c r="C741" s="114"/>
      <c r="D741" s="114"/>
      <c r="E741" s="114"/>
      <c r="F741" s="115"/>
      <c r="G741" s="115"/>
      <c r="H741" s="115"/>
      <c r="I741" s="115"/>
      <c r="J741" s="115"/>
      <c r="K741" s="115"/>
      <c r="L741" s="115"/>
      <c r="M741" s="115"/>
      <c r="N741" s="115"/>
      <c r="O741" s="115"/>
      <c r="P741" s="115"/>
      <c r="Q741" s="115"/>
      <c r="R741" s="115"/>
    </row>
    <row r="742" spans="2:18">
      <c r="B742" s="114"/>
      <c r="C742" s="114"/>
      <c r="D742" s="114"/>
      <c r="E742" s="114"/>
      <c r="F742" s="115"/>
      <c r="G742" s="115"/>
      <c r="H742" s="115"/>
      <c r="I742" s="115"/>
      <c r="J742" s="115"/>
      <c r="K742" s="115"/>
      <c r="L742" s="115"/>
      <c r="M742" s="115"/>
      <c r="N742" s="115"/>
      <c r="O742" s="115"/>
      <c r="P742" s="115"/>
      <c r="Q742" s="115"/>
      <c r="R742" s="115"/>
    </row>
    <row r="743" spans="2:18">
      <c r="B743" s="114"/>
      <c r="C743" s="114"/>
      <c r="D743" s="114"/>
      <c r="E743" s="114"/>
      <c r="F743" s="115"/>
      <c r="G743" s="115"/>
      <c r="H743" s="115"/>
      <c r="I743" s="115"/>
      <c r="J743" s="115"/>
      <c r="K743" s="115"/>
      <c r="L743" s="115"/>
      <c r="M743" s="115"/>
      <c r="N743" s="115"/>
      <c r="O743" s="115"/>
      <c r="P743" s="115"/>
      <c r="Q743" s="115"/>
      <c r="R743" s="115"/>
    </row>
    <row r="744" spans="2:18">
      <c r="B744" s="114"/>
      <c r="C744" s="114"/>
      <c r="D744" s="114"/>
      <c r="E744" s="114"/>
      <c r="F744" s="115"/>
      <c r="G744" s="115"/>
      <c r="H744" s="115"/>
      <c r="I744" s="115"/>
      <c r="J744" s="115"/>
      <c r="K744" s="115"/>
      <c r="L744" s="115"/>
      <c r="M744" s="115"/>
      <c r="N744" s="115"/>
      <c r="O744" s="115"/>
      <c r="P744" s="115"/>
      <c r="Q744" s="115"/>
      <c r="R744" s="115"/>
    </row>
    <row r="745" spans="2:18">
      <c r="B745" s="114"/>
      <c r="C745" s="114"/>
      <c r="D745" s="114"/>
      <c r="E745" s="114"/>
      <c r="F745" s="115"/>
      <c r="G745" s="115"/>
      <c r="H745" s="115"/>
      <c r="I745" s="115"/>
      <c r="J745" s="115"/>
      <c r="K745" s="115"/>
      <c r="L745" s="115"/>
      <c r="M745" s="115"/>
      <c r="N745" s="115"/>
      <c r="O745" s="115"/>
      <c r="P745" s="115"/>
      <c r="Q745" s="115"/>
      <c r="R745" s="115"/>
    </row>
    <row r="746" spans="2:18">
      <c r="B746" s="114"/>
      <c r="C746" s="114"/>
      <c r="D746" s="114"/>
      <c r="E746" s="114"/>
      <c r="F746" s="115"/>
      <c r="G746" s="115"/>
      <c r="H746" s="115"/>
      <c r="I746" s="115"/>
      <c r="J746" s="115"/>
      <c r="K746" s="115"/>
      <c r="L746" s="115"/>
      <c r="M746" s="115"/>
      <c r="N746" s="115"/>
      <c r="O746" s="115"/>
      <c r="P746" s="115"/>
      <c r="Q746" s="115"/>
      <c r="R746" s="115"/>
    </row>
    <row r="747" spans="2:18">
      <c r="B747" s="114"/>
      <c r="C747" s="114"/>
      <c r="D747" s="114"/>
      <c r="E747" s="114"/>
      <c r="F747" s="115"/>
      <c r="G747" s="115"/>
      <c r="H747" s="115"/>
      <c r="I747" s="115"/>
      <c r="J747" s="115"/>
      <c r="K747" s="115"/>
      <c r="L747" s="115"/>
      <c r="M747" s="115"/>
      <c r="N747" s="115"/>
      <c r="O747" s="115"/>
      <c r="P747" s="115"/>
      <c r="Q747" s="115"/>
      <c r="R747" s="115"/>
    </row>
    <row r="748" spans="2:18">
      <c r="B748" s="114"/>
      <c r="C748" s="114"/>
      <c r="D748" s="114"/>
      <c r="E748" s="114"/>
      <c r="F748" s="115"/>
      <c r="G748" s="115"/>
      <c r="H748" s="115"/>
      <c r="I748" s="115"/>
      <c r="J748" s="115"/>
      <c r="K748" s="115"/>
      <c r="L748" s="115"/>
      <c r="M748" s="115"/>
      <c r="N748" s="115"/>
      <c r="O748" s="115"/>
      <c r="P748" s="115"/>
      <c r="Q748" s="115"/>
      <c r="R748" s="115"/>
    </row>
    <row r="749" spans="2:18">
      <c r="B749" s="114"/>
      <c r="C749" s="114"/>
      <c r="D749" s="114"/>
      <c r="E749" s="114"/>
      <c r="F749" s="115"/>
      <c r="G749" s="115"/>
      <c r="H749" s="115"/>
      <c r="I749" s="115"/>
      <c r="J749" s="115"/>
      <c r="K749" s="115"/>
      <c r="L749" s="115"/>
      <c r="M749" s="115"/>
      <c r="N749" s="115"/>
      <c r="O749" s="115"/>
      <c r="P749" s="115"/>
      <c r="Q749" s="115"/>
      <c r="R749" s="115"/>
    </row>
    <row r="750" spans="2:18">
      <c r="B750" s="114"/>
      <c r="C750" s="114"/>
      <c r="D750" s="114"/>
      <c r="E750" s="114"/>
      <c r="F750" s="115"/>
      <c r="G750" s="115"/>
      <c r="H750" s="115"/>
      <c r="I750" s="115"/>
      <c r="J750" s="115"/>
      <c r="K750" s="115"/>
      <c r="L750" s="115"/>
      <c r="M750" s="115"/>
      <c r="N750" s="115"/>
      <c r="O750" s="115"/>
      <c r="P750" s="115"/>
      <c r="Q750" s="115"/>
      <c r="R750" s="115"/>
    </row>
    <row r="751" spans="2:18">
      <c r="B751" s="114"/>
      <c r="C751" s="114"/>
      <c r="D751" s="114"/>
      <c r="E751" s="114"/>
      <c r="F751" s="115"/>
      <c r="G751" s="115"/>
      <c r="H751" s="115"/>
      <c r="I751" s="115"/>
      <c r="J751" s="115"/>
      <c r="K751" s="115"/>
      <c r="L751" s="115"/>
      <c r="M751" s="115"/>
      <c r="N751" s="115"/>
      <c r="O751" s="115"/>
      <c r="P751" s="115"/>
      <c r="Q751" s="115"/>
      <c r="R751" s="115"/>
    </row>
    <row r="752" spans="2:18">
      <c r="B752" s="114"/>
      <c r="C752" s="114"/>
      <c r="D752" s="114"/>
      <c r="E752" s="114"/>
      <c r="F752" s="115"/>
      <c r="G752" s="115"/>
      <c r="H752" s="115"/>
      <c r="I752" s="115"/>
      <c r="J752" s="115"/>
      <c r="K752" s="115"/>
      <c r="L752" s="115"/>
      <c r="M752" s="115"/>
      <c r="N752" s="115"/>
      <c r="O752" s="115"/>
      <c r="P752" s="115"/>
      <c r="Q752" s="115"/>
      <c r="R752" s="115"/>
    </row>
    <row r="753" spans="2:18">
      <c r="B753" s="114"/>
      <c r="C753" s="114"/>
      <c r="D753" s="114"/>
      <c r="E753" s="114"/>
      <c r="F753" s="115"/>
      <c r="G753" s="115"/>
      <c r="H753" s="115"/>
      <c r="I753" s="115"/>
      <c r="J753" s="115"/>
      <c r="K753" s="115"/>
      <c r="L753" s="115"/>
      <c r="M753" s="115"/>
      <c r="N753" s="115"/>
      <c r="O753" s="115"/>
      <c r="P753" s="115"/>
      <c r="Q753" s="115"/>
      <c r="R753" s="115"/>
    </row>
    <row r="754" spans="2:18">
      <c r="B754" s="114"/>
      <c r="C754" s="114"/>
      <c r="D754" s="114"/>
      <c r="E754" s="114"/>
      <c r="F754" s="115"/>
      <c r="G754" s="115"/>
      <c r="H754" s="115"/>
      <c r="I754" s="115"/>
      <c r="J754" s="115"/>
      <c r="K754" s="115"/>
      <c r="L754" s="115"/>
      <c r="M754" s="115"/>
      <c r="N754" s="115"/>
      <c r="O754" s="115"/>
      <c r="P754" s="115"/>
      <c r="Q754" s="115"/>
      <c r="R754" s="115"/>
    </row>
    <row r="755" spans="2:18">
      <c r="B755" s="114"/>
      <c r="C755" s="114"/>
      <c r="D755" s="114"/>
      <c r="E755" s="114"/>
      <c r="F755" s="115"/>
      <c r="G755" s="115"/>
      <c r="H755" s="115"/>
      <c r="I755" s="115"/>
      <c r="J755" s="115"/>
      <c r="K755" s="115"/>
      <c r="L755" s="115"/>
      <c r="M755" s="115"/>
      <c r="N755" s="115"/>
      <c r="O755" s="115"/>
      <c r="P755" s="115"/>
      <c r="Q755" s="115"/>
      <c r="R755" s="115"/>
    </row>
    <row r="756" spans="2:18">
      <c r="B756" s="114"/>
      <c r="C756" s="114"/>
      <c r="D756" s="114"/>
      <c r="E756" s="114"/>
      <c r="F756" s="115"/>
      <c r="G756" s="115"/>
      <c r="H756" s="115"/>
      <c r="I756" s="115"/>
      <c r="J756" s="115"/>
      <c r="K756" s="115"/>
      <c r="L756" s="115"/>
      <c r="M756" s="115"/>
      <c r="N756" s="115"/>
      <c r="O756" s="115"/>
      <c r="P756" s="115"/>
      <c r="Q756" s="115"/>
      <c r="R756" s="115"/>
    </row>
    <row r="757" spans="2:18">
      <c r="B757" s="114"/>
      <c r="C757" s="114"/>
      <c r="D757" s="114"/>
      <c r="E757" s="114"/>
      <c r="F757" s="115"/>
      <c r="G757" s="115"/>
      <c r="H757" s="115"/>
      <c r="I757" s="115"/>
      <c r="J757" s="115"/>
      <c r="K757" s="115"/>
      <c r="L757" s="115"/>
      <c r="M757" s="115"/>
      <c r="N757" s="115"/>
      <c r="O757" s="115"/>
      <c r="P757" s="115"/>
      <c r="Q757" s="115"/>
      <c r="R757" s="115"/>
    </row>
    <row r="758" spans="2:18">
      <c r="B758" s="114"/>
      <c r="C758" s="114"/>
      <c r="D758" s="114"/>
      <c r="E758" s="114"/>
      <c r="F758" s="115"/>
      <c r="G758" s="115"/>
      <c r="H758" s="115"/>
      <c r="I758" s="115"/>
      <c r="J758" s="115"/>
      <c r="K758" s="115"/>
      <c r="L758" s="115"/>
      <c r="M758" s="115"/>
      <c r="N758" s="115"/>
      <c r="O758" s="115"/>
      <c r="P758" s="115"/>
      <c r="Q758" s="115"/>
      <c r="R758" s="115"/>
    </row>
    <row r="759" spans="2:18">
      <c r="B759" s="114"/>
      <c r="C759" s="114"/>
      <c r="D759" s="114"/>
      <c r="E759" s="114"/>
      <c r="F759" s="115"/>
      <c r="G759" s="115"/>
      <c r="H759" s="115"/>
      <c r="I759" s="115"/>
      <c r="J759" s="115"/>
      <c r="K759" s="115"/>
      <c r="L759" s="115"/>
      <c r="M759" s="115"/>
      <c r="N759" s="115"/>
      <c r="O759" s="115"/>
      <c r="P759" s="115"/>
      <c r="Q759" s="115"/>
      <c r="R759" s="115"/>
    </row>
    <row r="760" spans="2:18">
      <c r="B760" s="114"/>
      <c r="C760" s="114"/>
      <c r="D760" s="114"/>
      <c r="E760" s="114"/>
      <c r="F760" s="115"/>
      <c r="G760" s="115"/>
      <c r="H760" s="115"/>
      <c r="I760" s="115"/>
      <c r="J760" s="115"/>
      <c r="K760" s="115"/>
      <c r="L760" s="115"/>
      <c r="M760" s="115"/>
      <c r="N760" s="115"/>
      <c r="O760" s="115"/>
      <c r="P760" s="115"/>
      <c r="Q760" s="115"/>
      <c r="R760" s="115"/>
    </row>
    <row r="761" spans="2:18">
      <c r="B761" s="114"/>
      <c r="C761" s="114"/>
      <c r="D761" s="114"/>
      <c r="E761" s="114"/>
      <c r="F761" s="115"/>
      <c r="G761" s="115"/>
      <c r="H761" s="115"/>
      <c r="I761" s="115"/>
      <c r="J761" s="115"/>
      <c r="K761" s="115"/>
      <c r="L761" s="115"/>
      <c r="M761" s="115"/>
      <c r="N761" s="115"/>
      <c r="O761" s="115"/>
      <c r="P761" s="115"/>
      <c r="Q761" s="115"/>
      <c r="R761" s="115"/>
    </row>
    <row r="762" spans="2:18">
      <c r="B762" s="114"/>
      <c r="C762" s="114"/>
      <c r="D762" s="114"/>
      <c r="E762" s="114"/>
      <c r="F762" s="115"/>
      <c r="G762" s="115"/>
      <c r="H762" s="115"/>
      <c r="I762" s="115"/>
      <c r="J762" s="115"/>
      <c r="K762" s="115"/>
      <c r="L762" s="115"/>
      <c r="M762" s="115"/>
      <c r="N762" s="115"/>
      <c r="O762" s="115"/>
      <c r="P762" s="115"/>
      <c r="Q762" s="115"/>
      <c r="R762" s="115"/>
    </row>
    <row r="763" spans="2:18">
      <c r="B763" s="114"/>
      <c r="C763" s="114"/>
      <c r="D763" s="114"/>
      <c r="E763" s="114"/>
      <c r="F763" s="115"/>
      <c r="G763" s="115"/>
      <c r="H763" s="115"/>
      <c r="I763" s="115"/>
      <c r="J763" s="115"/>
      <c r="K763" s="115"/>
      <c r="L763" s="115"/>
      <c r="M763" s="115"/>
      <c r="N763" s="115"/>
      <c r="O763" s="115"/>
      <c r="P763" s="115"/>
      <c r="Q763" s="115"/>
      <c r="R763" s="115"/>
    </row>
    <row r="764" spans="2:18">
      <c r="B764" s="114"/>
      <c r="C764" s="114"/>
      <c r="D764" s="114"/>
      <c r="E764" s="114"/>
      <c r="F764" s="115"/>
      <c r="G764" s="115"/>
      <c r="H764" s="115"/>
      <c r="I764" s="115"/>
      <c r="J764" s="115"/>
      <c r="K764" s="115"/>
      <c r="L764" s="115"/>
      <c r="M764" s="115"/>
      <c r="N764" s="115"/>
      <c r="O764" s="115"/>
      <c r="P764" s="115"/>
      <c r="Q764" s="115"/>
      <c r="R764" s="115"/>
    </row>
    <row r="765" spans="2:18">
      <c r="B765" s="114"/>
      <c r="C765" s="114"/>
      <c r="D765" s="114"/>
      <c r="E765" s="114"/>
      <c r="F765" s="115"/>
      <c r="G765" s="115"/>
      <c r="H765" s="115"/>
      <c r="I765" s="115"/>
      <c r="J765" s="115"/>
      <c r="K765" s="115"/>
      <c r="L765" s="115"/>
      <c r="M765" s="115"/>
      <c r="N765" s="115"/>
      <c r="O765" s="115"/>
      <c r="P765" s="115"/>
      <c r="Q765" s="115"/>
      <c r="R765" s="115"/>
    </row>
    <row r="766" spans="2:18">
      <c r="B766" s="114"/>
      <c r="C766" s="114"/>
      <c r="D766" s="114"/>
      <c r="E766" s="114"/>
      <c r="F766" s="115"/>
      <c r="G766" s="115"/>
      <c r="H766" s="115"/>
      <c r="I766" s="115"/>
      <c r="J766" s="115"/>
      <c r="K766" s="115"/>
      <c r="L766" s="115"/>
      <c r="M766" s="115"/>
      <c r="N766" s="115"/>
      <c r="O766" s="115"/>
      <c r="P766" s="115"/>
      <c r="Q766" s="115"/>
      <c r="R766" s="115"/>
    </row>
    <row r="767" spans="2:18">
      <c r="B767" s="114"/>
      <c r="C767" s="114"/>
      <c r="D767" s="114"/>
      <c r="E767" s="114"/>
      <c r="F767" s="115"/>
      <c r="G767" s="115"/>
      <c r="H767" s="115"/>
      <c r="I767" s="115"/>
      <c r="J767" s="115"/>
      <c r="K767" s="115"/>
      <c r="L767" s="115"/>
      <c r="M767" s="115"/>
      <c r="N767" s="115"/>
      <c r="O767" s="115"/>
      <c r="P767" s="115"/>
      <c r="Q767" s="115"/>
      <c r="R767" s="115"/>
    </row>
    <row r="768" spans="2:18">
      <c r="B768" s="114"/>
      <c r="C768" s="114"/>
      <c r="D768" s="114"/>
      <c r="E768" s="114"/>
      <c r="F768" s="115"/>
      <c r="G768" s="115"/>
      <c r="H768" s="115"/>
      <c r="I768" s="115"/>
      <c r="J768" s="115"/>
      <c r="K768" s="115"/>
      <c r="L768" s="115"/>
      <c r="M768" s="115"/>
      <c r="N768" s="115"/>
      <c r="O768" s="115"/>
      <c r="P768" s="115"/>
      <c r="Q768" s="115"/>
      <c r="R768" s="115"/>
    </row>
    <row r="769" spans="2:18">
      <c r="B769" s="114"/>
      <c r="C769" s="114"/>
      <c r="D769" s="114"/>
      <c r="E769" s="114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15"/>
      <c r="Q769" s="115"/>
      <c r="R769" s="115"/>
    </row>
    <row r="770" spans="2:18">
      <c r="B770" s="114"/>
      <c r="C770" s="114"/>
      <c r="D770" s="114"/>
      <c r="E770" s="114"/>
      <c r="F770" s="115"/>
      <c r="G770" s="115"/>
      <c r="H770" s="115"/>
      <c r="I770" s="115"/>
      <c r="J770" s="115"/>
      <c r="K770" s="115"/>
      <c r="L770" s="115"/>
      <c r="M770" s="115"/>
      <c r="N770" s="115"/>
      <c r="O770" s="115"/>
      <c r="P770" s="115"/>
      <c r="Q770" s="115"/>
      <c r="R770" s="115"/>
    </row>
    <row r="771" spans="2:18">
      <c r="B771" s="114"/>
      <c r="C771" s="114"/>
      <c r="D771" s="114"/>
      <c r="E771" s="114"/>
      <c r="F771" s="115"/>
      <c r="G771" s="115"/>
      <c r="H771" s="115"/>
      <c r="I771" s="115"/>
      <c r="J771" s="115"/>
      <c r="K771" s="115"/>
      <c r="L771" s="115"/>
      <c r="M771" s="115"/>
      <c r="N771" s="115"/>
      <c r="O771" s="115"/>
      <c r="P771" s="115"/>
      <c r="Q771" s="115"/>
      <c r="R771" s="115"/>
    </row>
    <row r="772" spans="2:18">
      <c r="B772" s="114"/>
      <c r="C772" s="114"/>
      <c r="D772" s="114"/>
      <c r="E772" s="114"/>
      <c r="F772" s="115"/>
      <c r="G772" s="115"/>
      <c r="H772" s="115"/>
      <c r="I772" s="115"/>
      <c r="J772" s="115"/>
      <c r="K772" s="115"/>
      <c r="L772" s="115"/>
      <c r="M772" s="115"/>
      <c r="N772" s="115"/>
      <c r="O772" s="115"/>
      <c r="P772" s="115"/>
      <c r="Q772" s="115"/>
      <c r="R772" s="115"/>
    </row>
    <row r="773" spans="2:18">
      <c r="B773" s="114"/>
      <c r="C773" s="114"/>
      <c r="D773" s="114"/>
      <c r="E773" s="114"/>
      <c r="F773" s="115"/>
      <c r="G773" s="115"/>
      <c r="H773" s="115"/>
      <c r="I773" s="115"/>
      <c r="J773" s="115"/>
      <c r="K773" s="115"/>
      <c r="L773" s="115"/>
      <c r="M773" s="115"/>
      <c r="N773" s="115"/>
      <c r="O773" s="115"/>
      <c r="P773" s="115"/>
      <c r="Q773" s="115"/>
      <c r="R773" s="115"/>
    </row>
    <row r="774" spans="2:18">
      <c r="B774" s="114"/>
      <c r="C774" s="114"/>
      <c r="D774" s="114"/>
      <c r="E774" s="114"/>
      <c r="F774" s="115"/>
      <c r="G774" s="115"/>
      <c r="H774" s="115"/>
      <c r="I774" s="115"/>
      <c r="J774" s="115"/>
      <c r="K774" s="115"/>
      <c r="L774" s="115"/>
      <c r="M774" s="115"/>
      <c r="N774" s="115"/>
      <c r="O774" s="115"/>
      <c r="P774" s="115"/>
      <c r="Q774" s="115"/>
      <c r="R774" s="115"/>
    </row>
    <row r="775" spans="2:18">
      <c r="B775" s="114"/>
      <c r="C775" s="114"/>
      <c r="D775" s="114"/>
      <c r="E775" s="114"/>
      <c r="F775" s="115"/>
      <c r="G775" s="115"/>
      <c r="H775" s="115"/>
      <c r="I775" s="115"/>
      <c r="J775" s="115"/>
      <c r="K775" s="115"/>
      <c r="L775" s="115"/>
      <c r="M775" s="115"/>
      <c r="N775" s="115"/>
      <c r="O775" s="115"/>
      <c r="P775" s="115"/>
      <c r="Q775" s="115"/>
      <c r="R775" s="115"/>
    </row>
    <row r="776" spans="2:18">
      <c r="B776" s="114"/>
      <c r="C776" s="114"/>
      <c r="D776" s="114"/>
      <c r="E776" s="114"/>
      <c r="F776" s="115"/>
      <c r="G776" s="115"/>
      <c r="H776" s="115"/>
      <c r="I776" s="115"/>
      <c r="J776" s="115"/>
      <c r="K776" s="115"/>
      <c r="L776" s="115"/>
      <c r="M776" s="115"/>
      <c r="N776" s="115"/>
      <c r="O776" s="115"/>
      <c r="P776" s="115"/>
      <c r="Q776" s="115"/>
      <c r="R776" s="115"/>
    </row>
    <row r="777" spans="2:18">
      <c r="B777" s="114"/>
      <c r="C777" s="114"/>
      <c r="D777" s="114"/>
      <c r="E777" s="114"/>
      <c r="F777" s="115"/>
      <c r="G777" s="115"/>
      <c r="H777" s="115"/>
      <c r="I777" s="115"/>
      <c r="J777" s="115"/>
      <c r="K777" s="115"/>
      <c r="L777" s="115"/>
      <c r="M777" s="115"/>
      <c r="N777" s="115"/>
      <c r="O777" s="115"/>
      <c r="P777" s="115"/>
      <c r="Q777" s="115"/>
      <c r="R777" s="115"/>
    </row>
    <row r="778" spans="2:18">
      <c r="B778" s="114"/>
      <c r="C778" s="114"/>
      <c r="D778" s="114"/>
      <c r="E778" s="114"/>
      <c r="F778" s="115"/>
      <c r="G778" s="115"/>
      <c r="H778" s="115"/>
      <c r="I778" s="115"/>
      <c r="J778" s="115"/>
      <c r="K778" s="115"/>
      <c r="L778" s="115"/>
      <c r="M778" s="115"/>
      <c r="N778" s="115"/>
      <c r="O778" s="115"/>
      <c r="P778" s="115"/>
      <c r="Q778" s="115"/>
      <c r="R778" s="115"/>
    </row>
    <row r="779" spans="2:18">
      <c r="B779" s="114"/>
      <c r="C779" s="114"/>
      <c r="D779" s="114"/>
      <c r="E779" s="114"/>
      <c r="F779" s="115"/>
      <c r="G779" s="115"/>
      <c r="H779" s="115"/>
      <c r="I779" s="115"/>
      <c r="J779" s="115"/>
      <c r="K779" s="115"/>
      <c r="L779" s="115"/>
      <c r="M779" s="115"/>
      <c r="N779" s="115"/>
      <c r="O779" s="115"/>
      <c r="P779" s="115"/>
      <c r="Q779" s="115"/>
      <c r="R779" s="115"/>
    </row>
    <row r="780" spans="2:18">
      <c r="B780" s="114"/>
      <c r="C780" s="114"/>
      <c r="D780" s="114"/>
      <c r="E780" s="114"/>
      <c r="F780" s="115"/>
      <c r="G780" s="115"/>
      <c r="H780" s="115"/>
      <c r="I780" s="115"/>
      <c r="J780" s="115"/>
      <c r="K780" s="115"/>
      <c r="L780" s="115"/>
      <c r="M780" s="115"/>
      <c r="N780" s="115"/>
      <c r="O780" s="115"/>
      <c r="P780" s="115"/>
      <c r="Q780" s="115"/>
      <c r="R780" s="115"/>
    </row>
    <row r="781" spans="2:18">
      <c r="B781" s="114"/>
      <c r="C781" s="114"/>
      <c r="D781" s="114"/>
      <c r="E781" s="114"/>
      <c r="F781" s="115"/>
      <c r="G781" s="115"/>
      <c r="H781" s="115"/>
      <c r="I781" s="115"/>
      <c r="J781" s="115"/>
      <c r="K781" s="115"/>
      <c r="L781" s="115"/>
      <c r="M781" s="115"/>
      <c r="N781" s="115"/>
      <c r="O781" s="115"/>
      <c r="P781" s="115"/>
      <c r="Q781" s="115"/>
      <c r="R781" s="115"/>
    </row>
    <row r="782" spans="2:18">
      <c r="B782" s="114"/>
      <c r="C782" s="114"/>
      <c r="D782" s="114"/>
      <c r="E782" s="114"/>
      <c r="F782" s="115"/>
      <c r="G782" s="115"/>
      <c r="H782" s="115"/>
      <c r="I782" s="115"/>
      <c r="J782" s="115"/>
      <c r="K782" s="115"/>
      <c r="L782" s="115"/>
      <c r="M782" s="115"/>
      <c r="N782" s="115"/>
      <c r="O782" s="115"/>
      <c r="P782" s="115"/>
      <c r="Q782" s="115"/>
      <c r="R782" s="115"/>
    </row>
    <row r="783" spans="2:18">
      <c r="B783" s="114"/>
      <c r="C783" s="114"/>
      <c r="D783" s="114"/>
      <c r="E783" s="114"/>
      <c r="F783" s="115"/>
      <c r="G783" s="115"/>
      <c r="H783" s="115"/>
      <c r="I783" s="115"/>
      <c r="J783" s="115"/>
      <c r="K783" s="115"/>
      <c r="L783" s="115"/>
      <c r="M783" s="115"/>
      <c r="N783" s="115"/>
      <c r="O783" s="115"/>
      <c r="P783" s="115"/>
      <c r="Q783" s="115"/>
      <c r="R783" s="115"/>
    </row>
    <row r="784" spans="2:18">
      <c r="B784" s="114"/>
      <c r="C784" s="114"/>
      <c r="D784" s="114"/>
      <c r="E784" s="114"/>
      <c r="F784" s="115"/>
      <c r="G784" s="115"/>
      <c r="H784" s="115"/>
      <c r="I784" s="115"/>
      <c r="J784" s="115"/>
      <c r="K784" s="115"/>
      <c r="L784" s="115"/>
      <c r="M784" s="115"/>
      <c r="N784" s="115"/>
      <c r="O784" s="115"/>
      <c r="P784" s="115"/>
      <c r="Q784" s="115"/>
      <c r="R784" s="115"/>
    </row>
    <row r="785" spans="2:18">
      <c r="B785" s="114"/>
      <c r="C785" s="114"/>
      <c r="D785" s="114"/>
      <c r="E785" s="114"/>
      <c r="F785" s="115"/>
      <c r="G785" s="115"/>
      <c r="H785" s="115"/>
      <c r="I785" s="115"/>
      <c r="J785" s="115"/>
      <c r="K785" s="115"/>
      <c r="L785" s="115"/>
      <c r="M785" s="115"/>
      <c r="N785" s="115"/>
      <c r="O785" s="115"/>
      <c r="P785" s="115"/>
      <c r="Q785" s="115"/>
      <c r="R785" s="115"/>
    </row>
    <row r="786" spans="2:18">
      <c r="B786" s="114"/>
      <c r="C786" s="114"/>
      <c r="D786" s="114"/>
      <c r="E786" s="114"/>
      <c r="F786" s="115"/>
      <c r="G786" s="115"/>
      <c r="H786" s="115"/>
      <c r="I786" s="115"/>
      <c r="J786" s="115"/>
      <c r="K786" s="115"/>
      <c r="L786" s="115"/>
      <c r="M786" s="115"/>
      <c r="N786" s="115"/>
      <c r="O786" s="115"/>
      <c r="P786" s="115"/>
      <c r="Q786" s="115"/>
      <c r="R786" s="115"/>
    </row>
    <row r="787" spans="2:18">
      <c r="B787" s="114"/>
      <c r="C787" s="114"/>
      <c r="D787" s="114"/>
      <c r="E787" s="114"/>
      <c r="F787" s="115"/>
      <c r="G787" s="115"/>
      <c r="H787" s="115"/>
      <c r="I787" s="115"/>
      <c r="J787" s="115"/>
      <c r="K787" s="115"/>
      <c r="L787" s="115"/>
      <c r="M787" s="115"/>
      <c r="N787" s="115"/>
      <c r="O787" s="115"/>
      <c r="P787" s="115"/>
      <c r="Q787" s="115"/>
      <c r="R787" s="115"/>
    </row>
    <row r="788" spans="2:18">
      <c r="B788" s="114"/>
      <c r="C788" s="114"/>
      <c r="D788" s="114"/>
      <c r="E788" s="114"/>
      <c r="F788" s="115"/>
      <c r="G788" s="115"/>
      <c r="H788" s="115"/>
      <c r="I788" s="115"/>
      <c r="J788" s="115"/>
      <c r="K788" s="115"/>
      <c r="L788" s="115"/>
      <c r="M788" s="115"/>
      <c r="N788" s="115"/>
      <c r="O788" s="115"/>
      <c r="P788" s="115"/>
      <c r="Q788" s="115"/>
      <c r="R788" s="115"/>
    </row>
    <row r="789" spans="2:18">
      <c r="B789" s="114"/>
      <c r="C789" s="114"/>
      <c r="D789" s="114"/>
      <c r="E789" s="114"/>
      <c r="F789" s="115"/>
      <c r="G789" s="115"/>
      <c r="H789" s="115"/>
      <c r="I789" s="115"/>
      <c r="J789" s="115"/>
      <c r="K789" s="115"/>
      <c r="L789" s="115"/>
      <c r="M789" s="115"/>
      <c r="N789" s="115"/>
      <c r="O789" s="115"/>
      <c r="P789" s="115"/>
      <c r="Q789" s="115"/>
      <c r="R789" s="115"/>
    </row>
    <row r="790" spans="2:18">
      <c r="B790" s="114"/>
      <c r="C790" s="114"/>
      <c r="D790" s="114"/>
      <c r="E790" s="114"/>
      <c r="F790" s="115"/>
      <c r="G790" s="115"/>
      <c r="H790" s="115"/>
      <c r="I790" s="115"/>
      <c r="J790" s="115"/>
      <c r="K790" s="115"/>
      <c r="L790" s="115"/>
      <c r="M790" s="115"/>
      <c r="N790" s="115"/>
      <c r="O790" s="115"/>
      <c r="P790" s="115"/>
      <c r="Q790" s="115"/>
      <c r="R790" s="115"/>
    </row>
    <row r="791" spans="2:18">
      <c r="B791" s="114"/>
      <c r="C791" s="114"/>
      <c r="D791" s="114"/>
      <c r="E791" s="114"/>
      <c r="F791" s="115"/>
      <c r="G791" s="115"/>
      <c r="H791" s="115"/>
      <c r="I791" s="115"/>
      <c r="J791" s="115"/>
      <c r="K791" s="115"/>
      <c r="L791" s="115"/>
      <c r="M791" s="115"/>
      <c r="N791" s="115"/>
      <c r="O791" s="115"/>
      <c r="P791" s="115"/>
      <c r="Q791" s="115"/>
      <c r="R791" s="115"/>
    </row>
    <row r="792" spans="2:18">
      <c r="B792" s="114"/>
      <c r="C792" s="114"/>
      <c r="D792" s="114"/>
      <c r="E792" s="114"/>
      <c r="F792" s="115"/>
      <c r="G792" s="115"/>
      <c r="H792" s="115"/>
      <c r="I792" s="115"/>
      <c r="J792" s="115"/>
      <c r="K792" s="115"/>
      <c r="L792" s="115"/>
      <c r="M792" s="115"/>
      <c r="N792" s="115"/>
      <c r="O792" s="115"/>
      <c r="P792" s="115"/>
      <c r="Q792" s="115"/>
      <c r="R792" s="115"/>
    </row>
    <row r="793" spans="2:18">
      <c r="B793" s="114"/>
      <c r="C793" s="114"/>
      <c r="D793" s="114"/>
      <c r="E793" s="114"/>
      <c r="F793" s="115"/>
      <c r="G793" s="115"/>
      <c r="H793" s="115"/>
      <c r="I793" s="115"/>
      <c r="J793" s="115"/>
      <c r="K793" s="115"/>
      <c r="L793" s="115"/>
      <c r="M793" s="115"/>
      <c r="N793" s="115"/>
      <c r="O793" s="115"/>
      <c r="P793" s="115"/>
      <c r="Q793" s="115"/>
      <c r="R793" s="115"/>
    </row>
    <row r="794" spans="2:18">
      <c r="B794" s="114"/>
      <c r="C794" s="114"/>
      <c r="D794" s="114"/>
      <c r="E794" s="114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</row>
    <row r="795" spans="2:18">
      <c r="B795" s="114"/>
      <c r="C795" s="114"/>
      <c r="D795" s="114"/>
      <c r="E795" s="114"/>
      <c r="F795" s="115"/>
      <c r="G795" s="115"/>
      <c r="H795" s="115"/>
      <c r="I795" s="115"/>
      <c r="J795" s="115"/>
      <c r="K795" s="115"/>
      <c r="L795" s="115"/>
      <c r="M795" s="115"/>
      <c r="N795" s="115"/>
      <c r="O795" s="115"/>
      <c r="P795" s="115"/>
      <c r="Q795" s="115"/>
      <c r="R795" s="115"/>
    </row>
    <row r="796" spans="2:18">
      <c r="B796" s="114"/>
      <c r="C796" s="114"/>
      <c r="D796" s="114"/>
      <c r="E796" s="114"/>
      <c r="F796" s="115"/>
      <c r="G796" s="115"/>
      <c r="H796" s="115"/>
      <c r="I796" s="115"/>
      <c r="J796" s="115"/>
      <c r="K796" s="115"/>
      <c r="L796" s="115"/>
      <c r="M796" s="115"/>
      <c r="N796" s="115"/>
      <c r="O796" s="115"/>
      <c r="P796" s="115"/>
      <c r="Q796" s="115"/>
      <c r="R796" s="115"/>
    </row>
    <row r="797" spans="2:18">
      <c r="B797" s="114"/>
      <c r="C797" s="114"/>
      <c r="D797" s="114"/>
      <c r="E797" s="114"/>
      <c r="F797" s="115"/>
      <c r="G797" s="115"/>
      <c r="H797" s="115"/>
      <c r="I797" s="115"/>
      <c r="J797" s="115"/>
      <c r="K797" s="115"/>
      <c r="L797" s="115"/>
      <c r="M797" s="115"/>
      <c r="N797" s="115"/>
      <c r="O797" s="115"/>
      <c r="P797" s="115"/>
      <c r="Q797" s="115"/>
      <c r="R797" s="115"/>
    </row>
    <row r="798" spans="2:18">
      <c r="B798" s="114"/>
      <c r="C798" s="114"/>
      <c r="D798" s="114"/>
      <c r="E798" s="114"/>
      <c r="F798" s="115"/>
      <c r="G798" s="115"/>
      <c r="H798" s="115"/>
      <c r="I798" s="115"/>
      <c r="J798" s="115"/>
      <c r="K798" s="115"/>
      <c r="L798" s="115"/>
      <c r="M798" s="115"/>
      <c r="N798" s="115"/>
      <c r="O798" s="115"/>
      <c r="P798" s="115"/>
      <c r="Q798" s="115"/>
      <c r="R798" s="115"/>
    </row>
    <row r="799" spans="2:18">
      <c r="B799" s="114"/>
      <c r="C799" s="114"/>
      <c r="D799" s="114"/>
      <c r="E799" s="114"/>
      <c r="F799" s="115"/>
      <c r="G799" s="115"/>
      <c r="H799" s="115"/>
      <c r="I799" s="115"/>
      <c r="J799" s="115"/>
      <c r="K799" s="115"/>
      <c r="L799" s="115"/>
      <c r="M799" s="115"/>
      <c r="N799" s="115"/>
      <c r="O799" s="115"/>
      <c r="P799" s="115"/>
      <c r="Q799" s="115"/>
      <c r="R799" s="115"/>
    </row>
    <row r="800" spans="2:18">
      <c r="B800" s="114"/>
      <c r="C800" s="114"/>
      <c r="D800" s="114"/>
      <c r="E800" s="114"/>
      <c r="F800" s="115"/>
      <c r="G800" s="115"/>
      <c r="H800" s="115"/>
      <c r="I800" s="115"/>
      <c r="J800" s="115"/>
      <c r="K800" s="115"/>
      <c r="L800" s="115"/>
      <c r="M800" s="115"/>
      <c r="N800" s="115"/>
      <c r="O800" s="115"/>
      <c r="P800" s="115"/>
      <c r="Q800" s="115"/>
      <c r="R800" s="115"/>
    </row>
    <row r="801" spans="2:18">
      <c r="B801" s="114"/>
      <c r="C801" s="114"/>
      <c r="D801" s="114"/>
      <c r="E801" s="114"/>
      <c r="F801" s="115"/>
      <c r="G801" s="115"/>
      <c r="H801" s="115"/>
      <c r="I801" s="115"/>
      <c r="J801" s="115"/>
      <c r="K801" s="115"/>
      <c r="L801" s="115"/>
      <c r="M801" s="115"/>
      <c r="N801" s="115"/>
      <c r="O801" s="115"/>
      <c r="P801" s="115"/>
      <c r="Q801" s="115"/>
      <c r="R801" s="115"/>
    </row>
    <row r="802" spans="2:18">
      <c r="B802" s="114"/>
      <c r="C802" s="114"/>
      <c r="D802" s="114"/>
      <c r="E802" s="114"/>
      <c r="F802" s="115"/>
      <c r="G802" s="115"/>
      <c r="H802" s="115"/>
      <c r="I802" s="115"/>
      <c r="J802" s="115"/>
      <c r="K802" s="115"/>
      <c r="L802" s="115"/>
      <c r="M802" s="115"/>
      <c r="N802" s="115"/>
      <c r="O802" s="115"/>
      <c r="P802" s="115"/>
      <c r="Q802" s="115"/>
      <c r="R802" s="115"/>
    </row>
    <row r="803" spans="2:18">
      <c r="B803" s="114"/>
      <c r="C803" s="114"/>
      <c r="D803" s="114"/>
      <c r="E803" s="114"/>
      <c r="F803" s="115"/>
      <c r="G803" s="115"/>
      <c r="H803" s="115"/>
      <c r="I803" s="115"/>
      <c r="J803" s="115"/>
      <c r="K803" s="115"/>
      <c r="L803" s="115"/>
      <c r="M803" s="115"/>
      <c r="N803" s="115"/>
      <c r="O803" s="115"/>
      <c r="P803" s="115"/>
      <c r="Q803" s="115"/>
      <c r="R803" s="115"/>
    </row>
    <row r="804" spans="2:18">
      <c r="B804" s="114"/>
      <c r="C804" s="114"/>
      <c r="D804" s="114"/>
      <c r="E804" s="114"/>
      <c r="F804" s="115"/>
      <c r="G804" s="115"/>
      <c r="H804" s="115"/>
      <c r="I804" s="115"/>
      <c r="J804" s="115"/>
      <c r="K804" s="115"/>
      <c r="L804" s="115"/>
      <c r="M804" s="115"/>
      <c r="N804" s="115"/>
      <c r="O804" s="115"/>
      <c r="P804" s="115"/>
      <c r="Q804" s="115"/>
      <c r="R804" s="115"/>
    </row>
    <row r="805" spans="2:18">
      <c r="B805" s="114"/>
      <c r="C805" s="114"/>
      <c r="D805" s="114"/>
      <c r="E805" s="114"/>
      <c r="F805" s="115"/>
      <c r="G805" s="115"/>
      <c r="H805" s="115"/>
      <c r="I805" s="115"/>
      <c r="J805" s="115"/>
      <c r="K805" s="115"/>
      <c r="L805" s="115"/>
      <c r="M805" s="115"/>
      <c r="N805" s="115"/>
      <c r="O805" s="115"/>
      <c r="P805" s="115"/>
      <c r="Q805" s="115"/>
      <c r="R805" s="115"/>
    </row>
    <row r="806" spans="2:18">
      <c r="B806" s="114"/>
      <c r="C806" s="114"/>
      <c r="D806" s="114"/>
      <c r="E806" s="114"/>
      <c r="F806" s="115"/>
      <c r="G806" s="115"/>
      <c r="H806" s="115"/>
      <c r="I806" s="115"/>
      <c r="J806" s="115"/>
      <c r="K806" s="115"/>
      <c r="L806" s="115"/>
      <c r="M806" s="115"/>
      <c r="N806" s="115"/>
      <c r="O806" s="115"/>
      <c r="P806" s="115"/>
      <c r="Q806" s="115"/>
      <c r="R806" s="115"/>
    </row>
    <row r="807" spans="2:18">
      <c r="B807" s="114"/>
      <c r="C807" s="114"/>
      <c r="D807" s="114"/>
      <c r="E807" s="114"/>
      <c r="F807" s="115"/>
      <c r="G807" s="115"/>
      <c r="H807" s="115"/>
      <c r="I807" s="115"/>
      <c r="J807" s="115"/>
      <c r="K807" s="115"/>
      <c r="L807" s="115"/>
      <c r="M807" s="115"/>
      <c r="N807" s="115"/>
      <c r="O807" s="115"/>
      <c r="P807" s="115"/>
      <c r="Q807" s="115"/>
      <c r="R807" s="115"/>
    </row>
    <row r="808" spans="2:18">
      <c r="B808" s="114"/>
      <c r="C808" s="114"/>
      <c r="D808" s="114"/>
      <c r="E808" s="114"/>
      <c r="F808" s="115"/>
      <c r="G808" s="115"/>
      <c r="H808" s="115"/>
      <c r="I808" s="115"/>
      <c r="J808" s="115"/>
      <c r="K808" s="115"/>
      <c r="L808" s="115"/>
      <c r="M808" s="115"/>
      <c r="N808" s="115"/>
      <c r="O808" s="115"/>
      <c r="P808" s="115"/>
      <c r="Q808" s="115"/>
      <c r="R808" s="115"/>
    </row>
    <row r="809" spans="2:18">
      <c r="B809" s="114"/>
      <c r="C809" s="114"/>
      <c r="D809" s="114"/>
      <c r="E809" s="114"/>
      <c r="F809" s="115"/>
      <c r="G809" s="115"/>
      <c r="H809" s="115"/>
      <c r="I809" s="115"/>
      <c r="J809" s="115"/>
      <c r="K809" s="115"/>
      <c r="L809" s="115"/>
      <c r="M809" s="115"/>
      <c r="N809" s="115"/>
      <c r="O809" s="115"/>
      <c r="P809" s="115"/>
      <c r="Q809" s="115"/>
      <c r="R809" s="115"/>
    </row>
    <row r="810" spans="2:18">
      <c r="B810" s="114"/>
      <c r="C810" s="114"/>
      <c r="D810" s="114"/>
      <c r="E810" s="114"/>
      <c r="F810" s="115"/>
      <c r="G810" s="115"/>
      <c r="H810" s="115"/>
      <c r="I810" s="115"/>
      <c r="J810" s="115"/>
      <c r="K810" s="115"/>
      <c r="L810" s="115"/>
      <c r="M810" s="115"/>
      <c r="N810" s="115"/>
      <c r="O810" s="115"/>
      <c r="P810" s="115"/>
      <c r="Q810" s="115"/>
      <c r="R810" s="115"/>
    </row>
    <row r="811" spans="2:18">
      <c r="B811" s="114"/>
      <c r="C811" s="114"/>
      <c r="D811" s="114"/>
      <c r="E811" s="114"/>
      <c r="F811" s="115"/>
      <c r="G811" s="115"/>
      <c r="H811" s="115"/>
      <c r="I811" s="115"/>
      <c r="J811" s="115"/>
      <c r="K811" s="115"/>
      <c r="L811" s="115"/>
      <c r="M811" s="115"/>
      <c r="N811" s="115"/>
      <c r="O811" s="115"/>
      <c r="P811" s="115"/>
      <c r="Q811" s="115"/>
      <c r="R811" s="115"/>
    </row>
    <row r="812" spans="2:18">
      <c r="B812" s="114"/>
      <c r="C812" s="114"/>
      <c r="D812" s="114"/>
      <c r="E812" s="114"/>
      <c r="F812" s="115"/>
      <c r="G812" s="115"/>
      <c r="H812" s="115"/>
      <c r="I812" s="115"/>
      <c r="J812" s="115"/>
      <c r="K812" s="115"/>
      <c r="L812" s="115"/>
      <c r="M812" s="115"/>
      <c r="N812" s="115"/>
      <c r="O812" s="115"/>
      <c r="P812" s="115"/>
      <c r="Q812" s="115"/>
      <c r="R812" s="115"/>
    </row>
    <row r="813" spans="2:18">
      <c r="B813" s="114"/>
      <c r="C813" s="114"/>
      <c r="D813" s="114"/>
      <c r="E813" s="114"/>
      <c r="F813" s="115"/>
      <c r="G813" s="115"/>
      <c r="H813" s="115"/>
      <c r="I813" s="115"/>
      <c r="J813" s="115"/>
      <c r="K813" s="115"/>
      <c r="L813" s="115"/>
      <c r="M813" s="115"/>
      <c r="N813" s="115"/>
      <c r="O813" s="115"/>
      <c r="P813" s="115"/>
      <c r="Q813" s="115"/>
      <c r="R813" s="115"/>
    </row>
    <row r="814" spans="2:18">
      <c r="B814" s="114"/>
      <c r="C814" s="114"/>
      <c r="D814" s="114"/>
      <c r="E814" s="114"/>
      <c r="F814" s="115"/>
      <c r="G814" s="115"/>
      <c r="H814" s="115"/>
      <c r="I814" s="115"/>
      <c r="J814" s="115"/>
      <c r="K814" s="115"/>
      <c r="L814" s="115"/>
      <c r="M814" s="115"/>
      <c r="N814" s="115"/>
      <c r="O814" s="115"/>
      <c r="P814" s="115"/>
      <c r="Q814" s="115"/>
      <c r="R814" s="115"/>
    </row>
    <row r="815" spans="2:18">
      <c r="B815" s="114"/>
      <c r="C815" s="114"/>
      <c r="D815" s="114"/>
      <c r="E815" s="114"/>
      <c r="F815" s="115"/>
      <c r="G815" s="115"/>
      <c r="H815" s="115"/>
      <c r="I815" s="115"/>
      <c r="J815" s="115"/>
      <c r="K815" s="115"/>
      <c r="L815" s="115"/>
      <c r="M815" s="115"/>
      <c r="N815" s="115"/>
      <c r="O815" s="115"/>
      <c r="P815" s="115"/>
      <c r="Q815" s="115"/>
      <c r="R815" s="115"/>
    </row>
    <row r="816" spans="2:18">
      <c r="B816" s="114"/>
      <c r="C816" s="114"/>
      <c r="D816" s="114"/>
      <c r="E816" s="114"/>
      <c r="F816" s="115"/>
      <c r="G816" s="115"/>
      <c r="H816" s="115"/>
      <c r="I816" s="115"/>
      <c r="J816" s="115"/>
      <c r="K816" s="115"/>
      <c r="L816" s="115"/>
      <c r="M816" s="115"/>
      <c r="N816" s="115"/>
      <c r="O816" s="115"/>
      <c r="P816" s="115"/>
      <c r="Q816" s="115"/>
      <c r="R816" s="115"/>
    </row>
    <row r="817" spans="2:18">
      <c r="B817" s="114"/>
      <c r="C817" s="114"/>
      <c r="D817" s="114"/>
      <c r="E817" s="114"/>
      <c r="F817" s="115"/>
      <c r="G817" s="115"/>
      <c r="H817" s="115"/>
      <c r="I817" s="115"/>
      <c r="J817" s="115"/>
      <c r="K817" s="115"/>
      <c r="L817" s="115"/>
      <c r="M817" s="115"/>
      <c r="N817" s="115"/>
      <c r="O817" s="115"/>
      <c r="P817" s="115"/>
      <c r="Q817" s="115"/>
      <c r="R817" s="115"/>
    </row>
    <row r="818" spans="2:18">
      <c r="B818" s="114"/>
      <c r="C818" s="114"/>
      <c r="D818" s="114"/>
      <c r="E818" s="114"/>
      <c r="F818" s="115"/>
      <c r="G818" s="115"/>
      <c r="H818" s="115"/>
      <c r="I818" s="115"/>
      <c r="J818" s="115"/>
      <c r="K818" s="115"/>
      <c r="L818" s="115"/>
      <c r="M818" s="115"/>
      <c r="N818" s="115"/>
      <c r="O818" s="115"/>
      <c r="P818" s="115"/>
      <c r="Q818" s="115"/>
      <c r="R818" s="115"/>
    </row>
    <row r="819" spans="2:18">
      <c r="B819" s="114"/>
      <c r="C819" s="114"/>
      <c r="D819" s="114"/>
      <c r="E819" s="114"/>
      <c r="F819" s="115"/>
      <c r="G819" s="115"/>
      <c r="H819" s="115"/>
      <c r="I819" s="115"/>
      <c r="J819" s="115"/>
      <c r="K819" s="115"/>
      <c r="L819" s="115"/>
      <c r="M819" s="115"/>
      <c r="N819" s="115"/>
      <c r="O819" s="115"/>
      <c r="P819" s="115"/>
      <c r="Q819" s="115"/>
      <c r="R819" s="115"/>
    </row>
    <row r="820" spans="2:18">
      <c r="B820" s="114"/>
      <c r="C820" s="114"/>
      <c r="D820" s="114"/>
      <c r="E820" s="114"/>
      <c r="F820" s="115"/>
      <c r="G820" s="115"/>
      <c r="H820" s="115"/>
      <c r="I820" s="115"/>
      <c r="J820" s="115"/>
      <c r="K820" s="115"/>
      <c r="L820" s="115"/>
      <c r="M820" s="115"/>
      <c r="N820" s="115"/>
      <c r="O820" s="115"/>
      <c r="P820" s="115"/>
      <c r="Q820" s="115"/>
      <c r="R820" s="115"/>
    </row>
    <row r="821" spans="2:18">
      <c r="B821" s="114"/>
      <c r="C821" s="114"/>
      <c r="D821" s="114"/>
      <c r="E821" s="114"/>
      <c r="F821" s="115"/>
      <c r="G821" s="115"/>
      <c r="H821" s="115"/>
      <c r="I821" s="115"/>
      <c r="J821" s="115"/>
      <c r="K821" s="115"/>
      <c r="L821" s="115"/>
      <c r="M821" s="115"/>
      <c r="N821" s="115"/>
      <c r="O821" s="115"/>
      <c r="P821" s="115"/>
      <c r="Q821" s="115"/>
      <c r="R821" s="115"/>
    </row>
    <row r="822" spans="2:18">
      <c r="B822" s="114"/>
      <c r="C822" s="114"/>
      <c r="D822" s="114"/>
      <c r="E822" s="114"/>
      <c r="F822" s="115"/>
      <c r="G822" s="115"/>
      <c r="H822" s="115"/>
      <c r="I822" s="115"/>
      <c r="J822" s="115"/>
      <c r="K822" s="115"/>
      <c r="L822" s="115"/>
      <c r="M822" s="115"/>
      <c r="N822" s="115"/>
      <c r="O822" s="115"/>
      <c r="P822" s="115"/>
      <c r="Q822" s="115"/>
      <c r="R822" s="115"/>
    </row>
    <row r="823" spans="2:18">
      <c r="B823" s="114"/>
      <c r="C823" s="114"/>
      <c r="D823" s="114"/>
      <c r="E823" s="114"/>
      <c r="F823" s="115"/>
      <c r="G823" s="115"/>
      <c r="H823" s="115"/>
      <c r="I823" s="115"/>
      <c r="J823" s="115"/>
      <c r="K823" s="115"/>
      <c r="L823" s="115"/>
      <c r="M823" s="115"/>
      <c r="N823" s="115"/>
      <c r="O823" s="115"/>
      <c r="P823" s="115"/>
      <c r="Q823" s="115"/>
      <c r="R823" s="115"/>
    </row>
    <row r="824" spans="2:18">
      <c r="B824" s="114"/>
      <c r="C824" s="114"/>
      <c r="D824" s="114"/>
      <c r="E824" s="114"/>
      <c r="F824" s="115"/>
      <c r="G824" s="115"/>
      <c r="H824" s="115"/>
      <c r="I824" s="115"/>
      <c r="J824" s="115"/>
      <c r="K824" s="115"/>
      <c r="L824" s="115"/>
      <c r="M824" s="115"/>
      <c r="N824" s="115"/>
      <c r="O824" s="115"/>
      <c r="P824" s="115"/>
      <c r="Q824" s="115"/>
      <c r="R824" s="115"/>
    </row>
    <row r="825" spans="2:18">
      <c r="B825" s="114"/>
      <c r="C825" s="114"/>
      <c r="D825" s="114"/>
      <c r="E825" s="114"/>
      <c r="F825" s="115"/>
      <c r="G825" s="115"/>
      <c r="H825" s="115"/>
      <c r="I825" s="115"/>
      <c r="J825" s="115"/>
      <c r="K825" s="115"/>
      <c r="L825" s="115"/>
      <c r="M825" s="115"/>
      <c r="N825" s="115"/>
      <c r="O825" s="115"/>
      <c r="P825" s="115"/>
      <c r="Q825" s="115"/>
      <c r="R825" s="115"/>
    </row>
    <row r="826" spans="2:18">
      <c r="B826" s="114"/>
      <c r="C826" s="114"/>
      <c r="D826" s="114"/>
      <c r="E826" s="114"/>
      <c r="F826" s="115"/>
      <c r="G826" s="115"/>
      <c r="H826" s="115"/>
      <c r="I826" s="115"/>
      <c r="J826" s="115"/>
      <c r="K826" s="115"/>
      <c r="L826" s="115"/>
      <c r="M826" s="115"/>
      <c r="N826" s="115"/>
      <c r="O826" s="115"/>
      <c r="P826" s="115"/>
      <c r="Q826" s="115"/>
      <c r="R826" s="115"/>
    </row>
    <row r="827" spans="2:18">
      <c r="B827" s="114"/>
      <c r="C827" s="114"/>
      <c r="D827" s="114"/>
      <c r="E827" s="114"/>
      <c r="F827" s="115"/>
      <c r="G827" s="115"/>
      <c r="H827" s="115"/>
      <c r="I827" s="115"/>
      <c r="J827" s="115"/>
      <c r="K827" s="115"/>
      <c r="L827" s="115"/>
      <c r="M827" s="115"/>
      <c r="N827" s="115"/>
      <c r="O827" s="115"/>
      <c r="P827" s="115"/>
      <c r="Q827" s="115"/>
      <c r="R827" s="115"/>
    </row>
    <row r="828" spans="2:18">
      <c r="B828" s="114"/>
      <c r="C828" s="114"/>
      <c r="D828" s="114"/>
      <c r="E828" s="114"/>
      <c r="F828" s="115"/>
      <c r="G828" s="115"/>
      <c r="H828" s="115"/>
      <c r="I828" s="115"/>
      <c r="J828" s="115"/>
      <c r="K828" s="115"/>
      <c r="L828" s="115"/>
      <c r="M828" s="115"/>
      <c r="N828" s="115"/>
      <c r="O828" s="115"/>
      <c r="P828" s="115"/>
      <c r="Q828" s="115"/>
      <c r="R828" s="115"/>
    </row>
    <row r="829" spans="2:18">
      <c r="B829" s="114"/>
      <c r="C829" s="114"/>
      <c r="D829" s="114"/>
      <c r="E829" s="114"/>
      <c r="F829" s="115"/>
      <c r="G829" s="115"/>
      <c r="H829" s="115"/>
      <c r="I829" s="115"/>
      <c r="J829" s="115"/>
      <c r="K829" s="115"/>
      <c r="L829" s="115"/>
      <c r="M829" s="115"/>
      <c r="N829" s="115"/>
      <c r="O829" s="115"/>
      <c r="P829" s="115"/>
      <c r="Q829" s="115"/>
      <c r="R829" s="115"/>
    </row>
    <row r="830" spans="2:18">
      <c r="B830" s="114"/>
      <c r="C830" s="114"/>
      <c r="D830" s="114"/>
      <c r="E830" s="114"/>
      <c r="F830" s="115"/>
      <c r="G830" s="115"/>
      <c r="H830" s="115"/>
      <c r="I830" s="115"/>
      <c r="J830" s="115"/>
      <c r="K830" s="115"/>
      <c r="L830" s="115"/>
      <c r="M830" s="115"/>
      <c r="N830" s="115"/>
      <c r="O830" s="115"/>
      <c r="P830" s="115"/>
      <c r="Q830" s="115"/>
      <c r="R830" s="115"/>
    </row>
    <row r="831" spans="2:18">
      <c r="B831" s="114"/>
      <c r="C831" s="114"/>
      <c r="D831" s="114"/>
      <c r="E831" s="114"/>
      <c r="F831" s="115"/>
      <c r="G831" s="115"/>
      <c r="H831" s="115"/>
      <c r="I831" s="115"/>
      <c r="J831" s="115"/>
      <c r="K831" s="115"/>
      <c r="L831" s="115"/>
      <c r="M831" s="115"/>
      <c r="N831" s="115"/>
      <c r="O831" s="115"/>
      <c r="P831" s="115"/>
      <c r="Q831" s="115"/>
      <c r="R831" s="115"/>
    </row>
    <row r="832" spans="2:18">
      <c r="B832" s="114"/>
      <c r="C832" s="114"/>
      <c r="D832" s="114"/>
      <c r="E832" s="114"/>
      <c r="F832" s="115"/>
      <c r="G832" s="115"/>
      <c r="H832" s="115"/>
      <c r="I832" s="115"/>
      <c r="J832" s="115"/>
      <c r="K832" s="115"/>
      <c r="L832" s="115"/>
      <c r="M832" s="115"/>
      <c r="N832" s="115"/>
      <c r="O832" s="115"/>
      <c r="P832" s="115"/>
      <c r="Q832" s="115"/>
      <c r="R832" s="115"/>
    </row>
    <row r="833" spans="2:18">
      <c r="B833" s="114"/>
      <c r="C833" s="114"/>
      <c r="D833" s="114"/>
      <c r="E833" s="114"/>
      <c r="F833" s="115"/>
      <c r="G833" s="115"/>
      <c r="H833" s="115"/>
      <c r="I833" s="115"/>
      <c r="J833" s="115"/>
      <c r="K833" s="115"/>
      <c r="L833" s="115"/>
      <c r="M833" s="115"/>
      <c r="N833" s="115"/>
      <c r="O833" s="115"/>
      <c r="P833" s="115"/>
      <c r="Q833" s="115"/>
      <c r="R833" s="115"/>
    </row>
    <row r="834" spans="2:18">
      <c r="B834" s="114"/>
      <c r="C834" s="114"/>
      <c r="D834" s="114"/>
      <c r="E834" s="114"/>
      <c r="F834" s="115"/>
      <c r="G834" s="115"/>
      <c r="H834" s="115"/>
      <c r="I834" s="115"/>
      <c r="J834" s="115"/>
      <c r="K834" s="115"/>
      <c r="L834" s="115"/>
      <c r="M834" s="115"/>
      <c r="N834" s="115"/>
      <c r="O834" s="115"/>
      <c r="P834" s="115"/>
      <c r="Q834" s="115"/>
      <c r="R834" s="115"/>
    </row>
    <row r="835" spans="2:18">
      <c r="B835" s="114"/>
      <c r="C835" s="114"/>
      <c r="D835" s="114"/>
      <c r="E835" s="114"/>
      <c r="F835" s="115"/>
      <c r="G835" s="115"/>
      <c r="H835" s="115"/>
      <c r="I835" s="115"/>
      <c r="J835" s="115"/>
      <c r="K835" s="115"/>
      <c r="L835" s="115"/>
      <c r="M835" s="115"/>
      <c r="N835" s="115"/>
      <c r="O835" s="115"/>
      <c r="P835" s="115"/>
      <c r="Q835" s="115"/>
      <c r="R835" s="115"/>
    </row>
    <row r="836" spans="2:18">
      <c r="B836" s="114"/>
      <c r="C836" s="114"/>
      <c r="D836" s="114"/>
      <c r="E836" s="114"/>
      <c r="F836" s="115"/>
      <c r="G836" s="115"/>
      <c r="H836" s="115"/>
      <c r="I836" s="115"/>
      <c r="J836" s="115"/>
      <c r="K836" s="115"/>
      <c r="L836" s="115"/>
      <c r="M836" s="115"/>
      <c r="N836" s="115"/>
      <c r="O836" s="115"/>
      <c r="P836" s="115"/>
      <c r="Q836" s="115"/>
      <c r="R836" s="115"/>
    </row>
    <row r="837" spans="2:18">
      <c r="B837" s="114"/>
      <c r="C837" s="114"/>
      <c r="D837" s="114"/>
      <c r="E837" s="114"/>
      <c r="F837" s="115"/>
      <c r="G837" s="115"/>
      <c r="H837" s="115"/>
      <c r="I837" s="115"/>
      <c r="J837" s="115"/>
      <c r="K837" s="115"/>
      <c r="L837" s="115"/>
      <c r="M837" s="115"/>
      <c r="N837" s="115"/>
      <c r="O837" s="115"/>
      <c r="P837" s="115"/>
      <c r="Q837" s="115"/>
      <c r="R837" s="115"/>
    </row>
    <row r="838" spans="2:18">
      <c r="B838" s="114"/>
      <c r="C838" s="114"/>
      <c r="D838" s="114"/>
      <c r="E838" s="114"/>
      <c r="F838" s="115"/>
      <c r="G838" s="115"/>
      <c r="H838" s="115"/>
      <c r="I838" s="115"/>
      <c r="J838" s="115"/>
      <c r="K838" s="115"/>
      <c r="L838" s="115"/>
      <c r="M838" s="115"/>
      <c r="N838" s="115"/>
      <c r="O838" s="115"/>
      <c r="P838" s="115"/>
      <c r="Q838" s="115"/>
      <c r="R838" s="115"/>
    </row>
    <row r="839" spans="2:18">
      <c r="B839" s="114"/>
      <c r="C839" s="114"/>
      <c r="D839" s="114"/>
      <c r="E839" s="114"/>
      <c r="F839" s="115"/>
      <c r="G839" s="115"/>
      <c r="H839" s="115"/>
      <c r="I839" s="115"/>
      <c r="J839" s="115"/>
      <c r="K839" s="115"/>
      <c r="L839" s="115"/>
      <c r="M839" s="115"/>
      <c r="N839" s="115"/>
      <c r="O839" s="115"/>
      <c r="P839" s="115"/>
      <c r="Q839" s="115"/>
      <c r="R839" s="115"/>
    </row>
    <row r="840" spans="2:18">
      <c r="B840" s="114"/>
      <c r="C840" s="114"/>
      <c r="D840" s="114"/>
      <c r="E840" s="114"/>
      <c r="F840" s="115"/>
      <c r="G840" s="115"/>
      <c r="H840" s="115"/>
      <c r="I840" s="115"/>
      <c r="J840" s="115"/>
      <c r="K840" s="115"/>
      <c r="L840" s="115"/>
      <c r="M840" s="115"/>
      <c r="N840" s="115"/>
      <c r="O840" s="115"/>
      <c r="P840" s="115"/>
      <c r="Q840" s="115"/>
      <c r="R840" s="115"/>
    </row>
    <row r="841" spans="2:18">
      <c r="B841" s="114"/>
      <c r="C841" s="114"/>
      <c r="D841" s="114"/>
      <c r="E841" s="114"/>
      <c r="F841" s="115"/>
      <c r="G841" s="115"/>
      <c r="H841" s="115"/>
      <c r="I841" s="115"/>
      <c r="J841" s="115"/>
      <c r="K841" s="115"/>
      <c r="L841" s="115"/>
      <c r="M841" s="115"/>
      <c r="N841" s="115"/>
      <c r="O841" s="115"/>
      <c r="P841" s="115"/>
      <c r="Q841" s="115"/>
      <c r="R841" s="115"/>
    </row>
    <row r="842" spans="2:18">
      <c r="B842" s="114"/>
      <c r="C842" s="114"/>
      <c r="D842" s="114"/>
      <c r="E842" s="114"/>
      <c r="F842" s="115"/>
      <c r="G842" s="115"/>
      <c r="H842" s="115"/>
      <c r="I842" s="115"/>
      <c r="J842" s="115"/>
      <c r="K842" s="115"/>
      <c r="L842" s="115"/>
      <c r="M842" s="115"/>
      <c r="N842" s="115"/>
      <c r="O842" s="115"/>
      <c r="P842" s="115"/>
      <c r="Q842" s="115"/>
      <c r="R842" s="115"/>
    </row>
    <row r="843" spans="2:18">
      <c r="B843" s="114"/>
      <c r="C843" s="114"/>
      <c r="D843" s="114"/>
      <c r="E843" s="114"/>
      <c r="F843" s="115"/>
      <c r="G843" s="115"/>
      <c r="H843" s="115"/>
      <c r="I843" s="115"/>
      <c r="J843" s="115"/>
      <c r="K843" s="115"/>
      <c r="L843" s="115"/>
      <c r="M843" s="115"/>
      <c r="N843" s="115"/>
      <c r="O843" s="115"/>
      <c r="P843" s="115"/>
      <c r="Q843" s="115"/>
      <c r="R843" s="115"/>
    </row>
    <row r="844" spans="2:18">
      <c r="B844" s="114"/>
      <c r="C844" s="114"/>
      <c r="D844" s="114"/>
      <c r="E844" s="114"/>
      <c r="F844" s="115"/>
      <c r="G844" s="115"/>
      <c r="H844" s="115"/>
      <c r="I844" s="115"/>
      <c r="J844" s="115"/>
      <c r="K844" s="115"/>
      <c r="L844" s="115"/>
      <c r="M844" s="115"/>
      <c r="N844" s="115"/>
      <c r="O844" s="115"/>
      <c r="P844" s="115"/>
      <c r="Q844" s="115"/>
      <c r="R844" s="115"/>
    </row>
    <row r="845" spans="2:18">
      <c r="B845" s="114"/>
      <c r="C845" s="114"/>
      <c r="D845" s="114"/>
      <c r="E845" s="114"/>
      <c r="F845" s="115"/>
      <c r="G845" s="115"/>
      <c r="H845" s="115"/>
      <c r="I845" s="115"/>
      <c r="J845" s="115"/>
      <c r="K845" s="115"/>
      <c r="L845" s="115"/>
      <c r="M845" s="115"/>
      <c r="N845" s="115"/>
      <c r="O845" s="115"/>
      <c r="P845" s="115"/>
      <c r="Q845" s="115"/>
      <c r="R845" s="115"/>
    </row>
    <row r="846" spans="2:18">
      <c r="B846" s="114"/>
      <c r="C846" s="114"/>
      <c r="D846" s="114"/>
      <c r="E846" s="114"/>
      <c r="F846" s="115"/>
      <c r="G846" s="115"/>
      <c r="H846" s="115"/>
      <c r="I846" s="115"/>
      <c r="J846" s="115"/>
      <c r="K846" s="115"/>
      <c r="L846" s="115"/>
      <c r="M846" s="115"/>
      <c r="N846" s="115"/>
      <c r="O846" s="115"/>
      <c r="P846" s="115"/>
      <c r="Q846" s="115"/>
      <c r="R846" s="115"/>
    </row>
    <row r="847" spans="2:18">
      <c r="B847" s="114"/>
      <c r="C847" s="114"/>
      <c r="D847" s="114"/>
      <c r="E847" s="114"/>
      <c r="F847" s="115"/>
      <c r="G847" s="115"/>
      <c r="H847" s="115"/>
      <c r="I847" s="115"/>
      <c r="J847" s="115"/>
      <c r="K847" s="115"/>
      <c r="L847" s="115"/>
      <c r="M847" s="115"/>
      <c r="N847" s="115"/>
      <c r="O847" s="115"/>
      <c r="P847" s="115"/>
      <c r="Q847" s="115"/>
      <c r="R847" s="115"/>
    </row>
    <row r="848" spans="2:18">
      <c r="B848" s="114"/>
      <c r="C848" s="114"/>
      <c r="D848" s="114"/>
      <c r="E848" s="114"/>
      <c r="F848" s="115"/>
      <c r="G848" s="115"/>
      <c r="H848" s="115"/>
      <c r="I848" s="115"/>
      <c r="J848" s="115"/>
      <c r="K848" s="115"/>
      <c r="L848" s="115"/>
      <c r="M848" s="115"/>
      <c r="N848" s="115"/>
      <c r="O848" s="115"/>
      <c r="P848" s="115"/>
      <c r="Q848" s="115"/>
      <c r="R848" s="115"/>
    </row>
    <row r="849" spans="2:18">
      <c r="B849" s="114"/>
      <c r="C849" s="114"/>
      <c r="D849" s="114"/>
      <c r="E849" s="114"/>
      <c r="F849" s="115"/>
      <c r="G849" s="115"/>
      <c r="H849" s="115"/>
      <c r="I849" s="115"/>
      <c r="J849" s="115"/>
      <c r="K849" s="115"/>
      <c r="L849" s="115"/>
      <c r="M849" s="115"/>
      <c r="N849" s="115"/>
      <c r="O849" s="115"/>
      <c r="P849" s="115"/>
      <c r="Q849" s="115"/>
      <c r="R849" s="115"/>
    </row>
    <row r="850" spans="2:18">
      <c r="B850" s="114"/>
      <c r="C850" s="114"/>
      <c r="D850" s="114"/>
      <c r="E850" s="114"/>
      <c r="F850" s="115"/>
      <c r="G850" s="115"/>
      <c r="H850" s="115"/>
      <c r="I850" s="115"/>
      <c r="J850" s="115"/>
      <c r="K850" s="115"/>
      <c r="L850" s="115"/>
      <c r="M850" s="115"/>
      <c r="N850" s="115"/>
      <c r="O850" s="115"/>
      <c r="P850" s="115"/>
      <c r="Q850" s="115"/>
      <c r="R850" s="115"/>
    </row>
    <row r="851" spans="2:18">
      <c r="B851" s="114"/>
      <c r="C851" s="114"/>
      <c r="D851" s="114"/>
      <c r="E851" s="114"/>
      <c r="F851" s="115"/>
      <c r="G851" s="115"/>
      <c r="H851" s="115"/>
      <c r="I851" s="115"/>
      <c r="J851" s="115"/>
      <c r="K851" s="115"/>
      <c r="L851" s="115"/>
      <c r="M851" s="115"/>
      <c r="N851" s="115"/>
      <c r="O851" s="115"/>
      <c r="P851" s="115"/>
      <c r="Q851" s="115"/>
      <c r="R851" s="115"/>
    </row>
    <row r="852" spans="2:18">
      <c r="B852" s="114"/>
      <c r="C852" s="114"/>
      <c r="D852" s="114"/>
      <c r="E852" s="114"/>
      <c r="F852" s="115"/>
      <c r="G852" s="115"/>
      <c r="H852" s="115"/>
      <c r="I852" s="115"/>
      <c r="J852" s="115"/>
      <c r="K852" s="115"/>
      <c r="L852" s="115"/>
      <c r="M852" s="115"/>
      <c r="N852" s="115"/>
      <c r="O852" s="115"/>
      <c r="P852" s="115"/>
      <c r="Q852" s="115"/>
      <c r="R852" s="115"/>
    </row>
    <row r="853" spans="2:18">
      <c r="B853" s="114"/>
      <c r="C853" s="114"/>
      <c r="D853" s="114"/>
      <c r="E853" s="114"/>
      <c r="F853" s="115"/>
      <c r="G853" s="115"/>
      <c r="H853" s="115"/>
      <c r="I853" s="115"/>
      <c r="J853" s="115"/>
      <c r="K853" s="115"/>
      <c r="L853" s="115"/>
      <c r="M853" s="115"/>
      <c r="N853" s="115"/>
      <c r="O853" s="115"/>
      <c r="P853" s="115"/>
      <c r="Q853" s="115"/>
      <c r="R853" s="115"/>
    </row>
    <row r="854" spans="2:18">
      <c r="B854" s="114"/>
      <c r="C854" s="114"/>
      <c r="D854" s="114"/>
      <c r="E854" s="114"/>
      <c r="F854" s="115"/>
      <c r="G854" s="115"/>
      <c r="H854" s="115"/>
      <c r="I854" s="115"/>
      <c r="J854" s="115"/>
      <c r="K854" s="115"/>
      <c r="L854" s="115"/>
      <c r="M854" s="115"/>
      <c r="N854" s="115"/>
      <c r="O854" s="115"/>
      <c r="P854" s="115"/>
      <c r="Q854" s="115"/>
      <c r="R854" s="115"/>
    </row>
    <row r="855" spans="2:18">
      <c r="B855" s="114"/>
      <c r="C855" s="114"/>
      <c r="D855" s="114"/>
      <c r="E855" s="114"/>
      <c r="F855" s="115"/>
      <c r="G855" s="115"/>
      <c r="H855" s="115"/>
      <c r="I855" s="115"/>
      <c r="J855" s="115"/>
      <c r="K855" s="115"/>
      <c r="L855" s="115"/>
      <c r="M855" s="115"/>
      <c r="N855" s="115"/>
      <c r="O855" s="115"/>
      <c r="P855" s="115"/>
      <c r="Q855" s="115"/>
      <c r="R855" s="115"/>
    </row>
    <row r="856" spans="2:18">
      <c r="B856" s="114"/>
      <c r="C856" s="114"/>
      <c r="D856" s="114"/>
      <c r="E856" s="114"/>
      <c r="F856" s="115"/>
      <c r="G856" s="115"/>
      <c r="H856" s="115"/>
      <c r="I856" s="115"/>
      <c r="J856" s="115"/>
      <c r="K856" s="115"/>
      <c r="L856" s="115"/>
      <c r="M856" s="115"/>
      <c r="N856" s="115"/>
      <c r="O856" s="115"/>
      <c r="P856" s="115"/>
      <c r="Q856" s="115"/>
      <c r="R856" s="115"/>
    </row>
    <row r="857" spans="2:18">
      <c r="B857" s="114"/>
      <c r="C857" s="114"/>
      <c r="D857" s="114"/>
      <c r="E857" s="114"/>
      <c r="F857" s="115"/>
      <c r="G857" s="115"/>
      <c r="H857" s="115"/>
      <c r="I857" s="115"/>
      <c r="J857" s="115"/>
      <c r="K857" s="115"/>
      <c r="L857" s="115"/>
      <c r="M857" s="115"/>
      <c r="N857" s="115"/>
      <c r="O857" s="115"/>
      <c r="P857" s="115"/>
      <c r="Q857" s="115"/>
      <c r="R857" s="115"/>
    </row>
    <row r="858" spans="2:18">
      <c r="B858" s="114"/>
      <c r="C858" s="114"/>
      <c r="D858" s="114"/>
      <c r="E858" s="114"/>
      <c r="F858" s="115"/>
      <c r="G858" s="115"/>
      <c r="H858" s="115"/>
      <c r="I858" s="115"/>
      <c r="J858" s="115"/>
      <c r="K858" s="115"/>
      <c r="L858" s="115"/>
      <c r="M858" s="115"/>
      <c r="N858" s="115"/>
      <c r="O858" s="115"/>
      <c r="P858" s="115"/>
      <c r="Q858" s="115"/>
      <c r="R858" s="115"/>
    </row>
    <row r="859" spans="2:18">
      <c r="B859" s="114"/>
      <c r="C859" s="114"/>
      <c r="D859" s="114"/>
      <c r="E859" s="114"/>
      <c r="F859" s="115"/>
      <c r="G859" s="115"/>
      <c r="H859" s="115"/>
      <c r="I859" s="115"/>
      <c r="J859" s="115"/>
      <c r="K859" s="115"/>
      <c r="L859" s="115"/>
      <c r="M859" s="115"/>
      <c r="N859" s="115"/>
      <c r="O859" s="115"/>
      <c r="P859" s="115"/>
      <c r="Q859" s="115"/>
      <c r="R859" s="115"/>
    </row>
    <row r="860" spans="2:18">
      <c r="B860" s="114"/>
      <c r="C860" s="114"/>
      <c r="D860" s="114"/>
      <c r="E860" s="114"/>
      <c r="F860" s="115"/>
      <c r="G860" s="115"/>
      <c r="H860" s="115"/>
      <c r="I860" s="115"/>
      <c r="J860" s="115"/>
      <c r="K860" s="115"/>
      <c r="L860" s="115"/>
      <c r="M860" s="115"/>
      <c r="N860" s="115"/>
      <c r="O860" s="115"/>
      <c r="P860" s="115"/>
      <c r="Q860" s="115"/>
      <c r="R860" s="115"/>
    </row>
    <row r="861" spans="2:18">
      <c r="B861" s="114"/>
      <c r="C861" s="114"/>
      <c r="D861" s="114"/>
      <c r="E861" s="114"/>
      <c r="F861" s="115"/>
      <c r="G861" s="115"/>
      <c r="H861" s="115"/>
      <c r="I861" s="115"/>
      <c r="J861" s="115"/>
      <c r="K861" s="115"/>
      <c r="L861" s="115"/>
      <c r="M861" s="115"/>
      <c r="N861" s="115"/>
      <c r="O861" s="115"/>
      <c r="P861" s="115"/>
      <c r="Q861" s="115"/>
      <c r="R861" s="115"/>
    </row>
    <row r="862" spans="2:18">
      <c r="B862" s="114"/>
      <c r="C862" s="114"/>
      <c r="D862" s="114"/>
      <c r="E862" s="114"/>
      <c r="F862" s="115"/>
      <c r="G862" s="115"/>
      <c r="H862" s="115"/>
      <c r="I862" s="115"/>
      <c r="J862" s="115"/>
      <c r="K862" s="115"/>
      <c r="L862" s="115"/>
      <c r="M862" s="115"/>
      <c r="N862" s="115"/>
      <c r="O862" s="115"/>
      <c r="P862" s="115"/>
      <c r="Q862" s="115"/>
      <c r="R862" s="115"/>
    </row>
    <row r="863" spans="2:18">
      <c r="B863" s="114"/>
      <c r="C863" s="114"/>
      <c r="D863" s="114"/>
      <c r="E863" s="114"/>
      <c r="F863" s="115"/>
      <c r="G863" s="115"/>
      <c r="H863" s="115"/>
      <c r="I863" s="115"/>
      <c r="J863" s="115"/>
      <c r="K863" s="115"/>
      <c r="L863" s="115"/>
      <c r="M863" s="115"/>
      <c r="N863" s="115"/>
      <c r="O863" s="115"/>
      <c r="P863" s="115"/>
      <c r="Q863" s="115"/>
      <c r="R863" s="115"/>
    </row>
    <row r="864" spans="2:18">
      <c r="B864" s="114"/>
      <c r="C864" s="114"/>
      <c r="D864" s="114"/>
      <c r="E864" s="114"/>
      <c r="F864" s="115"/>
      <c r="G864" s="115"/>
      <c r="H864" s="115"/>
      <c r="I864" s="115"/>
      <c r="J864" s="115"/>
      <c r="K864" s="115"/>
      <c r="L864" s="115"/>
      <c r="M864" s="115"/>
      <c r="N864" s="115"/>
      <c r="O864" s="115"/>
      <c r="P864" s="115"/>
      <c r="Q864" s="115"/>
      <c r="R864" s="115"/>
    </row>
    <row r="865" spans="2:18">
      <c r="B865" s="114"/>
      <c r="C865" s="114"/>
      <c r="D865" s="114"/>
      <c r="E865" s="114"/>
      <c r="F865" s="115"/>
      <c r="G865" s="115"/>
      <c r="H865" s="115"/>
      <c r="I865" s="115"/>
      <c r="J865" s="115"/>
      <c r="K865" s="115"/>
      <c r="L865" s="115"/>
      <c r="M865" s="115"/>
      <c r="N865" s="115"/>
      <c r="O865" s="115"/>
      <c r="P865" s="115"/>
      <c r="Q865" s="115"/>
      <c r="R865" s="115"/>
    </row>
    <row r="866" spans="2:18">
      <c r="B866" s="114"/>
      <c r="C866" s="114"/>
      <c r="D866" s="114"/>
      <c r="E866" s="114"/>
      <c r="F866" s="115"/>
      <c r="G866" s="115"/>
      <c r="H866" s="115"/>
      <c r="I866" s="115"/>
      <c r="J866" s="115"/>
      <c r="K866" s="115"/>
      <c r="L866" s="115"/>
      <c r="M866" s="115"/>
      <c r="N866" s="115"/>
      <c r="O866" s="115"/>
      <c r="P866" s="115"/>
      <c r="Q866" s="115"/>
      <c r="R866" s="115"/>
    </row>
    <row r="867" spans="2:18">
      <c r="B867" s="114"/>
      <c r="C867" s="114"/>
      <c r="D867" s="114"/>
      <c r="E867" s="114"/>
      <c r="F867" s="115"/>
      <c r="G867" s="115"/>
      <c r="H867" s="115"/>
      <c r="I867" s="115"/>
      <c r="J867" s="115"/>
      <c r="K867" s="115"/>
      <c r="L867" s="115"/>
      <c r="M867" s="115"/>
      <c r="N867" s="115"/>
      <c r="O867" s="115"/>
      <c r="P867" s="115"/>
      <c r="Q867" s="115"/>
      <c r="R867" s="115"/>
    </row>
    <row r="868" spans="2:18">
      <c r="B868" s="114"/>
      <c r="C868" s="114"/>
      <c r="D868" s="114"/>
      <c r="E868" s="114"/>
      <c r="F868" s="115"/>
      <c r="G868" s="115"/>
      <c r="H868" s="115"/>
      <c r="I868" s="115"/>
      <c r="J868" s="115"/>
      <c r="K868" s="115"/>
      <c r="L868" s="115"/>
      <c r="M868" s="115"/>
      <c r="N868" s="115"/>
      <c r="O868" s="115"/>
      <c r="P868" s="115"/>
      <c r="Q868" s="115"/>
      <c r="R868" s="115"/>
    </row>
    <row r="869" spans="2:18">
      <c r="B869" s="114"/>
      <c r="C869" s="114"/>
      <c r="D869" s="114"/>
      <c r="E869" s="114"/>
      <c r="F869" s="115"/>
      <c r="G869" s="115"/>
      <c r="H869" s="115"/>
      <c r="I869" s="115"/>
      <c r="J869" s="115"/>
      <c r="K869" s="115"/>
      <c r="L869" s="115"/>
      <c r="M869" s="115"/>
      <c r="N869" s="115"/>
      <c r="O869" s="115"/>
      <c r="P869" s="115"/>
      <c r="Q869" s="115"/>
      <c r="R869" s="115"/>
    </row>
    <row r="870" spans="2:18">
      <c r="B870" s="114"/>
      <c r="C870" s="114"/>
      <c r="D870" s="114"/>
      <c r="E870" s="114"/>
      <c r="F870" s="115"/>
      <c r="G870" s="115"/>
      <c r="H870" s="115"/>
      <c r="I870" s="115"/>
      <c r="J870" s="115"/>
      <c r="K870" s="115"/>
      <c r="L870" s="115"/>
      <c r="M870" s="115"/>
      <c r="N870" s="115"/>
      <c r="O870" s="115"/>
      <c r="P870" s="115"/>
      <c r="Q870" s="115"/>
      <c r="R870" s="115"/>
    </row>
    <row r="871" spans="2:18">
      <c r="B871" s="114"/>
      <c r="C871" s="114"/>
      <c r="D871" s="114"/>
      <c r="E871" s="114"/>
      <c r="F871" s="115"/>
      <c r="G871" s="115"/>
      <c r="H871" s="115"/>
      <c r="I871" s="115"/>
      <c r="J871" s="115"/>
      <c r="K871" s="115"/>
      <c r="L871" s="115"/>
      <c r="M871" s="115"/>
      <c r="N871" s="115"/>
      <c r="O871" s="115"/>
      <c r="P871" s="115"/>
      <c r="Q871" s="115"/>
      <c r="R871" s="115"/>
    </row>
    <row r="872" spans="2:18">
      <c r="B872" s="114"/>
      <c r="C872" s="114"/>
      <c r="D872" s="114"/>
      <c r="E872" s="114"/>
      <c r="F872" s="115"/>
      <c r="G872" s="115"/>
      <c r="H872" s="115"/>
      <c r="I872" s="115"/>
      <c r="J872" s="115"/>
      <c r="K872" s="115"/>
      <c r="L872" s="115"/>
      <c r="M872" s="115"/>
      <c r="N872" s="115"/>
      <c r="O872" s="115"/>
      <c r="P872" s="115"/>
      <c r="Q872" s="115"/>
      <c r="R872" s="115"/>
    </row>
    <row r="873" spans="2:18">
      <c r="B873" s="114"/>
      <c r="C873" s="114"/>
      <c r="D873" s="114"/>
      <c r="E873" s="114"/>
      <c r="F873" s="115"/>
      <c r="G873" s="115"/>
      <c r="H873" s="115"/>
      <c r="I873" s="115"/>
      <c r="J873" s="115"/>
      <c r="K873" s="115"/>
      <c r="L873" s="115"/>
      <c r="M873" s="115"/>
      <c r="N873" s="115"/>
      <c r="O873" s="115"/>
      <c r="P873" s="115"/>
      <c r="Q873" s="115"/>
      <c r="R873" s="115"/>
    </row>
    <row r="874" spans="2:18">
      <c r="B874" s="114"/>
      <c r="C874" s="114"/>
      <c r="D874" s="114"/>
      <c r="E874" s="114"/>
      <c r="F874" s="115"/>
      <c r="G874" s="115"/>
      <c r="H874" s="115"/>
      <c r="I874" s="115"/>
      <c r="J874" s="115"/>
      <c r="K874" s="115"/>
      <c r="L874" s="115"/>
      <c r="M874" s="115"/>
      <c r="N874" s="115"/>
      <c r="O874" s="115"/>
      <c r="P874" s="115"/>
      <c r="Q874" s="115"/>
      <c r="R874" s="115"/>
    </row>
    <row r="875" spans="2:18">
      <c r="B875" s="114"/>
      <c r="C875" s="114"/>
      <c r="D875" s="114"/>
      <c r="E875" s="114"/>
      <c r="F875" s="115"/>
      <c r="G875" s="115"/>
      <c r="H875" s="115"/>
      <c r="I875" s="115"/>
      <c r="J875" s="115"/>
      <c r="K875" s="115"/>
      <c r="L875" s="115"/>
      <c r="M875" s="115"/>
      <c r="N875" s="115"/>
      <c r="O875" s="115"/>
      <c r="P875" s="115"/>
      <c r="Q875" s="115"/>
      <c r="R875" s="115"/>
    </row>
    <row r="876" spans="2:18">
      <c r="B876" s="114"/>
      <c r="C876" s="114"/>
      <c r="D876" s="114"/>
      <c r="E876" s="114"/>
      <c r="F876" s="115"/>
      <c r="G876" s="115"/>
      <c r="H876" s="115"/>
      <c r="I876" s="115"/>
      <c r="J876" s="115"/>
      <c r="K876" s="115"/>
      <c r="L876" s="115"/>
      <c r="M876" s="115"/>
      <c r="N876" s="115"/>
      <c r="O876" s="115"/>
      <c r="P876" s="115"/>
      <c r="Q876" s="115"/>
      <c r="R876" s="115"/>
    </row>
    <row r="877" spans="2:18">
      <c r="B877" s="114"/>
      <c r="C877" s="114"/>
      <c r="D877" s="114"/>
      <c r="E877" s="114"/>
      <c r="F877" s="115"/>
      <c r="G877" s="115"/>
      <c r="H877" s="115"/>
      <c r="I877" s="115"/>
      <c r="J877" s="115"/>
      <c r="K877" s="115"/>
      <c r="L877" s="115"/>
      <c r="M877" s="115"/>
      <c r="N877" s="115"/>
      <c r="O877" s="115"/>
      <c r="P877" s="115"/>
      <c r="Q877" s="115"/>
      <c r="R877" s="115"/>
    </row>
    <row r="878" spans="2:18">
      <c r="B878" s="114"/>
      <c r="C878" s="114"/>
      <c r="D878" s="114"/>
      <c r="E878" s="114"/>
      <c r="F878" s="115"/>
      <c r="G878" s="115"/>
      <c r="H878" s="115"/>
      <c r="I878" s="115"/>
      <c r="J878" s="115"/>
      <c r="K878" s="115"/>
      <c r="L878" s="115"/>
      <c r="M878" s="115"/>
      <c r="N878" s="115"/>
      <c r="O878" s="115"/>
      <c r="P878" s="115"/>
      <c r="Q878" s="115"/>
      <c r="R878" s="115"/>
    </row>
    <row r="879" spans="2:18">
      <c r="B879" s="114"/>
      <c r="C879" s="114"/>
      <c r="D879" s="114"/>
      <c r="E879" s="114"/>
      <c r="F879" s="115"/>
      <c r="G879" s="115"/>
      <c r="H879" s="115"/>
      <c r="I879" s="115"/>
      <c r="J879" s="115"/>
      <c r="K879" s="115"/>
      <c r="L879" s="115"/>
      <c r="M879" s="115"/>
      <c r="N879" s="115"/>
      <c r="O879" s="115"/>
      <c r="P879" s="115"/>
      <c r="Q879" s="115"/>
      <c r="R879" s="115"/>
    </row>
    <row r="880" spans="2:18">
      <c r="B880" s="114"/>
      <c r="C880" s="114"/>
      <c r="D880" s="114"/>
      <c r="E880" s="114"/>
      <c r="F880" s="115"/>
      <c r="G880" s="115"/>
      <c r="H880" s="115"/>
      <c r="I880" s="115"/>
      <c r="J880" s="115"/>
      <c r="K880" s="115"/>
      <c r="L880" s="115"/>
      <c r="M880" s="115"/>
      <c r="N880" s="115"/>
      <c r="O880" s="115"/>
      <c r="P880" s="115"/>
      <c r="Q880" s="115"/>
      <c r="R880" s="115"/>
    </row>
    <row r="881" spans="2:18">
      <c r="B881" s="114"/>
      <c r="C881" s="114"/>
      <c r="D881" s="114"/>
      <c r="E881" s="114"/>
      <c r="F881" s="115"/>
      <c r="G881" s="115"/>
      <c r="H881" s="115"/>
      <c r="I881" s="115"/>
      <c r="J881" s="115"/>
      <c r="K881" s="115"/>
      <c r="L881" s="115"/>
      <c r="M881" s="115"/>
      <c r="N881" s="115"/>
      <c r="O881" s="115"/>
      <c r="P881" s="115"/>
      <c r="Q881" s="115"/>
      <c r="R881" s="115"/>
    </row>
    <row r="882" spans="2:18">
      <c r="B882" s="114"/>
      <c r="C882" s="114"/>
      <c r="D882" s="114"/>
      <c r="E882" s="114"/>
      <c r="F882" s="115"/>
      <c r="G882" s="115"/>
      <c r="H882" s="115"/>
      <c r="I882" s="115"/>
      <c r="J882" s="115"/>
      <c r="K882" s="115"/>
      <c r="L882" s="115"/>
      <c r="M882" s="115"/>
      <c r="N882" s="115"/>
      <c r="O882" s="115"/>
      <c r="P882" s="115"/>
      <c r="Q882" s="115"/>
      <c r="R882" s="115"/>
    </row>
    <row r="883" spans="2:18">
      <c r="B883" s="114"/>
      <c r="C883" s="114"/>
      <c r="D883" s="114"/>
      <c r="E883" s="114"/>
      <c r="F883" s="115"/>
      <c r="G883" s="115"/>
      <c r="H883" s="115"/>
      <c r="I883" s="115"/>
      <c r="J883" s="115"/>
      <c r="K883" s="115"/>
      <c r="L883" s="115"/>
      <c r="M883" s="115"/>
      <c r="N883" s="115"/>
      <c r="O883" s="115"/>
      <c r="P883" s="115"/>
      <c r="Q883" s="115"/>
      <c r="R883" s="115"/>
    </row>
    <row r="884" spans="2:18">
      <c r="B884" s="114"/>
      <c r="C884" s="114"/>
      <c r="D884" s="114"/>
      <c r="E884" s="114"/>
      <c r="F884" s="115"/>
      <c r="G884" s="115"/>
      <c r="H884" s="115"/>
      <c r="I884" s="115"/>
      <c r="J884" s="115"/>
      <c r="K884" s="115"/>
      <c r="L884" s="115"/>
      <c r="M884" s="115"/>
      <c r="N884" s="115"/>
      <c r="O884" s="115"/>
      <c r="P884" s="115"/>
      <c r="Q884" s="115"/>
      <c r="R884" s="115"/>
    </row>
    <row r="885" spans="2:18">
      <c r="B885" s="114"/>
      <c r="C885" s="114"/>
      <c r="D885" s="114"/>
      <c r="E885" s="114"/>
      <c r="F885" s="115"/>
      <c r="G885" s="115"/>
      <c r="H885" s="115"/>
      <c r="I885" s="115"/>
      <c r="J885" s="115"/>
      <c r="K885" s="115"/>
      <c r="L885" s="115"/>
      <c r="M885" s="115"/>
      <c r="N885" s="115"/>
      <c r="O885" s="115"/>
      <c r="P885" s="115"/>
      <c r="Q885" s="115"/>
      <c r="R885" s="115"/>
    </row>
    <row r="886" spans="2:18">
      <c r="B886" s="114"/>
      <c r="C886" s="114"/>
      <c r="D886" s="114"/>
      <c r="E886" s="114"/>
      <c r="F886" s="115"/>
      <c r="G886" s="115"/>
      <c r="H886" s="115"/>
      <c r="I886" s="115"/>
      <c r="J886" s="115"/>
      <c r="K886" s="115"/>
      <c r="L886" s="115"/>
      <c r="M886" s="115"/>
      <c r="N886" s="115"/>
      <c r="O886" s="115"/>
      <c r="P886" s="115"/>
      <c r="Q886" s="115"/>
      <c r="R886" s="115"/>
    </row>
    <row r="887" spans="2:18">
      <c r="B887" s="114"/>
      <c r="C887" s="114"/>
      <c r="D887" s="114"/>
      <c r="E887" s="114"/>
      <c r="F887" s="115"/>
      <c r="G887" s="115"/>
      <c r="H887" s="115"/>
      <c r="I887" s="115"/>
      <c r="J887" s="115"/>
      <c r="K887" s="115"/>
      <c r="L887" s="115"/>
      <c r="M887" s="115"/>
      <c r="N887" s="115"/>
      <c r="O887" s="115"/>
      <c r="P887" s="115"/>
      <c r="Q887" s="115"/>
      <c r="R887" s="115"/>
    </row>
    <row r="888" spans="2:18">
      <c r="B888" s="114"/>
      <c r="C888" s="114"/>
      <c r="D888" s="114"/>
      <c r="E888" s="114"/>
      <c r="F888" s="115"/>
      <c r="G888" s="115"/>
      <c r="H888" s="115"/>
      <c r="I888" s="115"/>
      <c r="J888" s="115"/>
      <c r="K888" s="115"/>
      <c r="L888" s="115"/>
      <c r="M888" s="115"/>
      <c r="N888" s="115"/>
      <c r="O888" s="115"/>
      <c r="P888" s="115"/>
      <c r="Q888" s="115"/>
      <c r="R888" s="115"/>
    </row>
    <row r="889" spans="2:18">
      <c r="B889" s="114"/>
      <c r="C889" s="114"/>
      <c r="D889" s="114"/>
      <c r="E889" s="114"/>
      <c r="F889" s="115"/>
      <c r="G889" s="115"/>
      <c r="H889" s="115"/>
      <c r="I889" s="115"/>
      <c r="J889" s="115"/>
      <c r="K889" s="115"/>
      <c r="L889" s="115"/>
      <c r="M889" s="115"/>
      <c r="N889" s="115"/>
      <c r="O889" s="115"/>
      <c r="P889" s="115"/>
      <c r="Q889" s="115"/>
      <c r="R889" s="115"/>
    </row>
    <row r="890" spans="2:18">
      <c r="B890" s="114"/>
      <c r="C890" s="114"/>
      <c r="D890" s="114"/>
      <c r="E890" s="114"/>
      <c r="F890" s="115"/>
      <c r="G890" s="115"/>
      <c r="H890" s="115"/>
      <c r="I890" s="115"/>
      <c r="J890" s="115"/>
      <c r="K890" s="115"/>
      <c r="L890" s="115"/>
      <c r="M890" s="115"/>
      <c r="N890" s="115"/>
      <c r="O890" s="115"/>
      <c r="P890" s="115"/>
      <c r="Q890" s="115"/>
      <c r="R890" s="115"/>
    </row>
    <row r="891" spans="2:18">
      <c r="B891" s="114"/>
      <c r="C891" s="114"/>
      <c r="D891" s="114"/>
      <c r="E891" s="114"/>
      <c r="F891" s="115"/>
      <c r="G891" s="115"/>
      <c r="H891" s="115"/>
      <c r="I891" s="115"/>
      <c r="J891" s="115"/>
      <c r="K891" s="115"/>
      <c r="L891" s="115"/>
      <c r="M891" s="115"/>
      <c r="N891" s="115"/>
      <c r="O891" s="115"/>
      <c r="P891" s="115"/>
      <c r="Q891" s="115"/>
      <c r="R891" s="115"/>
    </row>
    <row r="892" spans="2:18">
      <c r="B892" s="114"/>
      <c r="C892" s="114"/>
      <c r="D892" s="114"/>
      <c r="E892" s="114"/>
      <c r="F892" s="115"/>
      <c r="G892" s="115"/>
      <c r="H892" s="115"/>
      <c r="I892" s="115"/>
      <c r="J892" s="115"/>
      <c r="K892" s="115"/>
      <c r="L892" s="115"/>
      <c r="M892" s="115"/>
      <c r="N892" s="115"/>
      <c r="O892" s="115"/>
      <c r="P892" s="115"/>
      <c r="Q892" s="115"/>
      <c r="R892" s="115"/>
    </row>
    <row r="893" spans="2:18">
      <c r="B893" s="114"/>
      <c r="C893" s="114"/>
      <c r="D893" s="114"/>
      <c r="E893" s="114"/>
      <c r="F893" s="115"/>
      <c r="G893" s="115"/>
      <c r="H893" s="115"/>
      <c r="I893" s="115"/>
      <c r="J893" s="115"/>
      <c r="K893" s="115"/>
      <c r="L893" s="115"/>
      <c r="M893" s="115"/>
      <c r="N893" s="115"/>
      <c r="O893" s="115"/>
      <c r="P893" s="115"/>
      <c r="Q893" s="115"/>
      <c r="R893" s="115"/>
    </row>
    <row r="894" spans="2:18">
      <c r="B894" s="114"/>
      <c r="C894" s="114"/>
      <c r="D894" s="114"/>
      <c r="E894" s="114"/>
      <c r="F894" s="115"/>
      <c r="G894" s="115"/>
      <c r="H894" s="115"/>
      <c r="I894" s="115"/>
      <c r="J894" s="115"/>
      <c r="K894" s="115"/>
      <c r="L894" s="115"/>
      <c r="M894" s="115"/>
      <c r="N894" s="115"/>
      <c r="O894" s="115"/>
      <c r="P894" s="115"/>
      <c r="Q894" s="115"/>
      <c r="R894" s="115"/>
    </row>
    <row r="895" spans="2:18">
      <c r="B895" s="114"/>
      <c r="C895" s="114"/>
      <c r="D895" s="114"/>
      <c r="E895" s="114"/>
      <c r="F895" s="115"/>
      <c r="G895" s="115"/>
      <c r="H895" s="115"/>
      <c r="I895" s="115"/>
      <c r="J895" s="115"/>
      <c r="K895" s="115"/>
      <c r="L895" s="115"/>
      <c r="M895" s="115"/>
      <c r="N895" s="115"/>
      <c r="O895" s="115"/>
      <c r="P895" s="115"/>
      <c r="Q895" s="115"/>
      <c r="R895" s="115"/>
    </row>
    <row r="896" spans="2:18">
      <c r="B896" s="114"/>
      <c r="C896" s="114"/>
      <c r="D896" s="114"/>
      <c r="E896" s="114"/>
      <c r="F896" s="115"/>
      <c r="G896" s="115"/>
      <c r="H896" s="115"/>
      <c r="I896" s="115"/>
      <c r="J896" s="115"/>
      <c r="K896" s="115"/>
      <c r="L896" s="115"/>
      <c r="M896" s="115"/>
      <c r="N896" s="115"/>
      <c r="O896" s="115"/>
      <c r="P896" s="115"/>
      <c r="Q896" s="115"/>
      <c r="R896" s="115"/>
    </row>
    <row r="897" spans="2:18">
      <c r="B897" s="114"/>
      <c r="C897" s="114"/>
      <c r="D897" s="114"/>
      <c r="E897" s="114"/>
      <c r="F897" s="115"/>
      <c r="G897" s="115"/>
      <c r="H897" s="115"/>
      <c r="I897" s="115"/>
      <c r="J897" s="115"/>
      <c r="K897" s="115"/>
      <c r="L897" s="115"/>
      <c r="M897" s="115"/>
      <c r="N897" s="115"/>
      <c r="O897" s="115"/>
      <c r="P897" s="115"/>
      <c r="Q897" s="115"/>
      <c r="R897" s="115"/>
    </row>
    <row r="898" spans="2:18">
      <c r="B898" s="114"/>
      <c r="C898" s="114"/>
      <c r="D898" s="114"/>
      <c r="E898" s="114"/>
      <c r="F898" s="115"/>
      <c r="G898" s="115"/>
      <c r="H898" s="115"/>
      <c r="I898" s="115"/>
      <c r="J898" s="115"/>
      <c r="K898" s="115"/>
      <c r="L898" s="115"/>
      <c r="M898" s="115"/>
      <c r="N898" s="115"/>
      <c r="O898" s="115"/>
      <c r="P898" s="115"/>
      <c r="Q898" s="115"/>
      <c r="R898" s="115"/>
    </row>
    <row r="899" spans="2:18">
      <c r="B899" s="114"/>
      <c r="C899" s="114"/>
      <c r="D899" s="114"/>
      <c r="E899" s="114"/>
      <c r="F899" s="115"/>
      <c r="G899" s="115"/>
      <c r="H899" s="115"/>
      <c r="I899" s="115"/>
      <c r="J899" s="115"/>
      <c r="K899" s="115"/>
      <c r="L899" s="115"/>
      <c r="M899" s="115"/>
      <c r="N899" s="115"/>
      <c r="O899" s="115"/>
      <c r="P899" s="115"/>
      <c r="Q899" s="115"/>
      <c r="R899" s="115"/>
    </row>
    <row r="900" spans="2:18">
      <c r="B900" s="114"/>
      <c r="C900" s="114"/>
      <c r="D900" s="114"/>
      <c r="E900" s="114"/>
      <c r="F900" s="115"/>
      <c r="G900" s="115"/>
      <c r="H900" s="115"/>
      <c r="I900" s="115"/>
      <c r="J900" s="115"/>
      <c r="K900" s="115"/>
      <c r="L900" s="115"/>
      <c r="M900" s="115"/>
      <c r="N900" s="115"/>
      <c r="O900" s="115"/>
      <c r="P900" s="115"/>
      <c r="Q900" s="115"/>
      <c r="R900" s="115"/>
    </row>
    <row r="901" spans="2:18">
      <c r="B901" s="114"/>
      <c r="C901" s="114"/>
      <c r="D901" s="114"/>
      <c r="E901" s="114"/>
      <c r="F901" s="115"/>
      <c r="G901" s="115"/>
      <c r="H901" s="115"/>
      <c r="I901" s="115"/>
      <c r="J901" s="115"/>
      <c r="K901" s="115"/>
      <c r="L901" s="115"/>
      <c r="M901" s="115"/>
      <c r="N901" s="115"/>
      <c r="O901" s="115"/>
      <c r="P901" s="115"/>
      <c r="Q901" s="115"/>
      <c r="R901" s="115"/>
    </row>
    <row r="902" spans="2:18">
      <c r="B902" s="114"/>
      <c r="C902" s="114"/>
      <c r="D902" s="114"/>
      <c r="E902" s="114"/>
      <c r="F902" s="115"/>
      <c r="G902" s="115"/>
      <c r="H902" s="115"/>
      <c r="I902" s="115"/>
      <c r="J902" s="115"/>
      <c r="K902" s="115"/>
      <c r="L902" s="115"/>
      <c r="M902" s="115"/>
      <c r="N902" s="115"/>
      <c r="O902" s="115"/>
      <c r="P902" s="115"/>
      <c r="Q902" s="115"/>
      <c r="R902" s="115"/>
    </row>
    <row r="903" spans="2:18">
      <c r="B903" s="114"/>
      <c r="C903" s="114"/>
      <c r="D903" s="114"/>
      <c r="E903" s="114"/>
      <c r="F903" s="115"/>
      <c r="G903" s="115"/>
      <c r="H903" s="115"/>
      <c r="I903" s="115"/>
      <c r="J903" s="115"/>
      <c r="K903" s="115"/>
      <c r="L903" s="115"/>
      <c r="M903" s="115"/>
      <c r="N903" s="115"/>
      <c r="O903" s="115"/>
      <c r="P903" s="115"/>
      <c r="Q903" s="115"/>
      <c r="R903" s="115"/>
    </row>
    <row r="904" spans="2:18">
      <c r="B904" s="114"/>
      <c r="C904" s="114"/>
      <c r="D904" s="114"/>
      <c r="E904" s="114"/>
      <c r="F904" s="115"/>
      <c r="G904" s="115"/>
      <c r="H904" s="115"/>
      <c r="I904" s="115"/>
      <c r="J904" s="115"/>
      <c r="K904" s="115"/>
      <c r="L904" s="115"/>
      <c r="M904" s="115"/>
      <c r="N904" s="115"/>
      <c r="O904" s="115"/>
      <c r="P904" s="115"/>
      <c r="Q904" s="115"/>
      <c r="R904" s="115"/>
    </row>
    <row r="905" spans="2:18">
      <c r="B905" s="114"/>
      <c r="C905" s="114"/>
      <c r="D905" s="114"/>
      <c r="E905" s="114"/>
      <c r="F905" s="115"/>
      <c r="G905" s="115"/>
      <c r="H905" s="115"/>
      <c r="I905" s="115"/>
      <c r="J905" s="115"/>
      <c r="K905" s="115"/>
      <c r="L905" s="115"/>
      <c r="M905" s="115"/>
      <c r="N905" s="115"/>
      <c r="O905" s="115"/>
      <c r="P905" s="115"/>
      <c r="Q905" s="115"/>
      <c r="R905" s="115"/>
    </row>
    <row r="906" spans="2:18">
      <c r="B906" s="114"/>
      <c r="C906" s="114"/>
      <c r="D906" s="114"/>
      <c r="E906" s="114"/>
      <c r="F906" s="115"/>
      <c r="G906" s="115"/>
      <c r="H906" s="115"/>
      <c r="I906" s="115"/>
      <c r="J906" s="115"/>
      <c r="K906" s="115"/>
      <c r="L906" s="115"/>
      <c r="M906" s="115"/>
      <c r="N906" s="115"/>
      <c r="O906" s="115"/>
      <c r="P906" s="115"/>
      <c r="Q906" s="115"/>
      <c r="R906" s="115"/>
    </row>
    <row r="907" spans="2:18">
      <c r="B907" s="114"/>
      <c r="C907" s="114"/>
      <c r="D907" s="114"/>
      <c r="E907" s="114"/>
      <c r="F907" s="115"/>
      <c r="G907" s="115"/>
      <c r="H907" s="115"/>
      <c r="I907" s="115"/>
      <c r="J907" s="115"/>
      <c r="K907" s="115"/>
      <c r="L907" s="115"/>
      <c r="M907" s="115"/>
      <c r="N907" s="115"/>
      <c r="O907" s="115"/>
      <c r="P907" s="115"/>
      <c r="Q907" s="115"/>
      <c r="R907" s="115"/>
    </row>
    <row r="908" spans="2:18">
      <c r="B908" s="114"/>
      <c r="C908" s="114"/>
      <c r="D908" s="114"/>
      <c r="E908" s="114"/>
      <c r="F908" s="115"/>
      <c r="G908" s="115"/>
      <c r="H908" s="115"/>
      <c r="I908" s="115"/>
      <c r="J908" s="115"/>
      <c r="K908" s="115"/>
      <c r="L908" s="115"/>
      <c r="M908" s="115"/>
      <c r="N908" s="115"/>
      <c r="O908" s="115"/>
      <c r="P908" s="115"/>
      <c r="Q908" s="115"/>
      <c r="R908" s="115"/>
    </row>
    <row r="909" spans="2:18">
      <c r="B909" s="114"/>
      <c r="C909" s="114"/>
      <c r="D909" s="114"/>
      <c r="E909" s="114"/>
      <c r="F909" s="115"/>
      <c r="G909" s="115"/>
      <c r="H909" s="115"/>
      <c r="I909" s="115"/>
      <c r="J909" s="115"/>
      <c r="K909" s="115"/>
      <c r="L909" s="115"/>
      <c r="M909" s="115"/>
      <c r="N909" s="115"/>
      <c r="O909" s="115"/>
      <c r="P909" s="115"/>
      <c r="Q909" s="115"/>
      <c r="R909" s="115"/>
    </row>
    <row r="910" spans="2:18">
      <c r="B910" s="114"/>
      <c r="C910" s="114"/>
      <c r="D910" s="114"/>
      <c r="E910" s="114"/>
      <c r="F910" s="115"/>
      <c r="G910" s="115"/>
      <c r="H910" s="115"/>
      <c r="I910" s="115"/>
      <c r="J910" s="115"/>
      <c r="K910" s="115"/>
      <c r="L910" s="115"/>
      <c r="M910" s="115"/>
      <c r="N910" s="115"/>
      <c r="O910" s="115"/>
      <c r="P910" s="115"/>
      <c r="Q910" s="115"/>
      <c r="R910" s="115"/>
    </row>
    <row r="911" spans="2:18">
      <c r="B911" s="114"/>
      <c r="C911" s="114"/>
      <c r="D911" s="114"/>
      <c r="E911" s="114"/>
      <c r="F911" s="115"/>
      <c r="G911" s="115"/>
      <c r="H911" s="115"/>
      <c r="I911" s="115"/>
      <c r="J911" s="115"/>
      <c r="K911" s="115"/>
      <c r="L911" s="115"/>
      <c r="M911" s="115"/>
      <c r="N911" s="115"/>
      <c r="O911" s="115"/>
      <c r="P911" s="115"/>
      <c r="Q911" s="115"/>
      <c r="R911" s="115"/>
    </row>
    <row r="912" spans="2:18">
      <c r="B912" s="114"/>
      <c r="C912" s="114"/>
      <c r="D912" s="114"/>
      <c r="E912" s="114"/>
      <c r="F912" s="115"/>
      <c r="G912" s="115"/>
      <c r="H912" s="115"/>
      <c r="I912" s="115"/>
      <c r="J912" s="115"/>
      <c r="K912" s="115"/>
      <c r="L912" s="115"/>
      <c r="M912" s="115"/>
      <c r="N912" s="115"/>
      <c r="O912" s="115"/>
      <c r="P912" s="115"/>
      <c r="Q912" s="115"/>
      <c r="R912" s="115"/>
    </row>
    <row r="913" spans="2:18">
      <c r="B913" s="114"/>
      <c r="C913" s="114"/>
      <c r="D913" s="114"/>
      <c r="E913" s="114"/>
      <c r="F913" s="115"/>
      <c r="G913" s="115"/>
      <c r="H913" s="115"/>
      <c r="I913" s="115"/>
      <c r="J913" s="115"/>
      <c r="K913" s="115"/>
      <c r="L913" s="115"/>
      <c r="M913" s="115"/>
      <c r="N913" s="115"/>
      <c r="O913" s="115"/>
      <c r="P913" s="115"/>
      <c r="Q913" s="115"/>
      <c r="R913" s="115"/>
    </row>
    <row r="914" spans="2:18">
      <c r="B914" s="114"/>
      <c r="C914" s="114"/>
      <c r="D914" s="114"/>
      <c r="E914" s="114"/>
      <c r="F914" s="115"/>
      <c r="G914" s="115"/>
      <c r="H914" s="115"/>
      <c r="I914" s="115"/>
      <c r="J914" s="115"/>
      <c r="K914" s="115"/>
      <c r="L914" s="115"/>
      <c r="M914" s="115"/>
      <c r="N914" s="115"/>
      <c r="O914" s="115"/>
      <c r="P914" s="115"/>
      <c r="Q914" s="115"/>
      <c r="R914" s="115"/>
    </row>
    <row r="915" spans="2:18">
      <c r="B915" s="114"/>
      <c r="C915" s="114"/>
      <c r="D915" s="114"/>
      <c r="E915" s="114"/>
      <c r="F915" s="115"/>
      <c r="G915" s="115"/>
      <c r="H915" s="115"/>
      <c r="I915" s="115"/>
      <c r="J915" s="115"/>
      <c r="K915" s="115"/>
      <c r="L915" s="115"/>
      <c r="M915" s="115"/>
      <c r="N915" s="115"/>
      <c r="O915" s="115"/>
      <c r="P915" s="115"/>
      <c r="Q915" s="115"/>
      <c r="R915" s="115"/>
    </row>
    <row r="916" spans="2:18">
      <c r="B916" s="114"/>
      <c r="C916" s="114"/>
      <c r="D916" s="114"/>
      <c r="E916" s="114"/>
      <c r="F916" s="115"/>
      <c r="G916" s="115"/>
      <c r="H916" s="115"/>
      <c r="I916" s="115"/>
      <c r="J916" s="115"/>
      <c r="K916" s="115"/>
      <c r="L916" s="115"/>
      <c r="M916" s="115"/>
      <c r="N916" s="115"/>
      <c r="O916" s="115"/>
      <c r="P916" s="115"/>
      <c r="Q916" s="115"/>
      <c r="R916" s="115"/>
    </row>
    <row r="917" spans="2:18">
      <c r="B917" s="114"/>
      <c r="C917" s="114"/>
      <c r="D917" s="114"/>
      <c r="E917" s="114"/>
      <c r="F917" s="115"/>
      <c r="G917" s="115"/>
      <c r="H917" s="115"/>
      <c r="I917" s="115"/>
      <c r="J917" s="115"/>
      <c r="K917" s="115"/>
      <c r="L917" s="115"/>
      <c r="M917" s="115"/>
      <c r="N917" s="115"/>
      <c r="O917" s="115"/>
      <c r="P917" s="115"/>
      <c r="Q917" s="115"/>
      <c r="R917" s="115"/>
    </row>
    <row r="918" spans="2:18">
      <c r="B918" s="114"/>
      <c r="C918" s="114"/>
      <c r="D918" s="114"/>
      <c r="E918" s="114"/>
      <c r="F918" s="115"/>
      <c r="G918" s="115"/>
      <c r="H918" s="115"/>
      <c r="I918" s="115"/>
      <c r="J918" s="115"/>
      <c r="K918" s="115"/>
      <c r="L918" s="115"/>
      <c r="M918" s="115"/>
      <c r="N918" s="115"/>
      <c r="O918" s="115"/>
      <c r="P918" s="115"/>
      <c r="Q918" s="115"/>
      <c r="R918" s="115"/>
    </row>
    <row r="919" spans="2:18">
      <c r="B919" s="114"/>
      <c r="C919" s="114"/>
      <c r="D919" s="114"/>
      <c r="E919" s="114"/>
      <c r="F919" s="115"/>
      <c r="G919" s="115"/>
      <c r="H919" s="115"/>
      <c r="I919" s="115"/>
      <c r="J919" s="115"/>
      <c r="K919" s="115"/>
      <c r="L919" s="115"/>
      <c r="M919" s="115"/>
      <c r="N919" s="115"/>
      <c r="O919" s="115"/>
      <c r="P919" s="115"/>
      <c r="Q919" s="115"/>
      <c r="R919" s="115"/>
    </row>
    <row r="920" spans="2:18">
      <c r="B920" s="114"/>
      <c r="C920" s="114"/>
      <c r="D920" s="114"/>
      <c r="E920" s="114"/>
      <c r="F920" s="115"/>
      <c r="G920" s="115"/>
      <c r="H920" s="115"/>
      <c r="I920" s="115"/>
      <c r="J920" s="115"/>
      <c r="K920" s="115"/>
      <c r="L920" s="115"/>
      <c r="M920" s="115"/>
      <c r="N920" s="115"/>
      <c r="O920" s="115"/>
      <c r="P920" s="115"/>
      <c r="Q920" s="115"/>
      <c r="R920" s="115"/>
    </row>
    <row r="921" spans="2:18">
      <c r="B921" s="114"/>
      <c r="C921" s="114"/>
      <c r="D921" s="114"/>
      <c r="E921" s="114"/>
      <c r="F921" s="115"/>
      <c r="G921" s="115"/>
      <c r="H921" s="115"/>
      <c r="I921" s="115"/>
      <c r="J921" s="115"/>
      <c r="K921" s="115"/>
      <c r="L921" s="115"/>
      <c r="M921" s="115"/>
      <c r="N921" s="115"/>
      <c r="O921" s="115"/>
      <c r="P921" s="115"/>
      <c r="Q921" s="115"/>
      <c r="R921" s="115"/>
    </row>
    <row r="922" spans="2:18">
      <c r="B922" s="114"/>
      <c r="C922" s="114"/>
      <c r="D922" s="114"/>
      <c r="E922" s="114"/>
      <c r="F922" s="115"/>
      <c r="G922" s="115"/>
      <c r="H922" s="115"/>
      <c r="I922" s="115"/>
      <c r="J922" s="115"/>
      <c r="K922" s="115"/>
      <c r="L922" s="115"/>
      <c r="M922" s="115"/>
      <c r="N922" s="115"/>
      <c r="O922" s="115"/>
      <c r="P922" s="115"/>
      <c r="Q922" s="115"/>
      <c r="R922" s="115"/>
    </row>
    <row r="923" spans="2:18">
      <c r="B923" s="114"/>
      <c r="C923" s="114"/>
      <c r="D923" s="114"/>
      <c r="E923" s="114"/>
      <c r="F923" s="115"/>
      <c r="G923" s="115"/>
      <c r="H923" s="115"/>
      <c r="I923" s="115"/>
      <c r="J923" s="115"/>
      <c r="K923" s="115"/>
      <c r="L923" s="115"/>
      <c r="M923" s="115"/>
      <c r="N923" s="115"/>
      <c r="O923" s="115"/>
      <c r="P923" s="115"/>
      <c r="Q923" s="115"/>
      <c r="R923" s="115"/>
    </row>
    <row r="924" spans="2:18">
      <c r="B924" s="114"/>
      <c r="C924" s="114"/>
      <c r="D924" s="114"/>
      <c r="E924" s="114"/>
      <c r="F924" s="115"/>
      <c r="G924" s="115"/>
      <c r="H924" s="115"/>
      <c r="I924" s="115"/>
      <c r="J924" s="115"/>
      <c r="K924" s="115"/>
      <c r="L924" s="115"/>
      <c r="M924" s="115"/>
      <c r="N924" s="115"/>
      <c r="O924" s="115"/>
      <c r="P924" s="115"/>
      <c r="Q924" s="115"/>
      <c r="R924" s="115"/>
    </row>
    <row r="925" spans="2:18">
      <c r="B925" s="114"/>
      <c r="C925" s="114"/>
      <c r="D925" s="114"/>
      <c r="E925" s="114"/>
      <c r="F925" s="115"/>
      <c r="G925" s="115"/>
      <c r="H925" s="115"/>
      <c r="I925" s="115"/>
      <c r="J925" s="115"/>
      <c r="K925" s="115"/>
      <c r="L925" s="115"/>
      <c r="M925" s="115"/>
      <c r="N925" s="115"/>
      <c r="O925" s="115"/>
      <c r="P925" s="115"/>
      <c r="Q925" s="115"/>
      <c r="R925" s="115"/>
    </row>
    <row r="926" spans="2:18">
      <c r="B926" s="114"/>
      <c r="C926" s="114"/>
      <c r="D926" s="114"/>
      <c r="E926" s="114"/>
      <c r="F926" s="115"/>
      <c r="G926" s="115"/>
      <c r="H926" s="115"/>
      <c r="I926" s="115"/>
      <c r="J926" s="115"/>
      <c r="K926" s="115"/>
      <c r="L926" s="115"/>
      <c r="M926" s="115"/>
      <c r="N926" s="115"/>
      <c r="O926" s="115"/>
      <c r="P926" s="115"/>
      <c r="Q926" s="115"/>
      <c r="R926" s="115"/>
    </row>
    <row r="927" spans="2:18">
      <c r="B927" s="114"/>
      <c r="C927" s="114"/>
      <c r="D927" s="114"/>
      <c r="E927" s="114"/>
      <c r="F927" s="115"/>
      <c r="G927" s="115"/>
      <c r="H927" s="115"/>
      <c r="I927" s="115"/>
      <c r="J927" s="115"/>
      <c r="K927" s="115"/>
      <c r="L927" s="115"/>
      <c r="M927" s="115"/>
      <c r="N927" s="115"/>
      <c r="O927" s="115"/>
      <c r="P927" s="115"/>
      <c r="Q927" s="115"/>
      <c r="R927" s="115"/>
    </row>
    <row r="928" spans="2:18">
      <c r="B928" s="114"/>
      <c r="C928" s="114"/>
      <c r="D928" s="114"/>
      <c r="E928" s="114"/>
      <c r="F928" s="115"/>
      <c r="G928" s="115"/>
      <c r="H928" s="115"/>
      <c r="I928" s="115"/>
      <c r="J928" s="115"/>
      <c r="K928" s="115"/>
      <c r="L928" s="115"/>
      <c r="M928" s="115"/>
      <c r="N928" s="115"/>
      <c r="O928" s="115"/>
      <c r="P928" s="115"/>
      <c r="Q928" s="115"/>
      <c r="R928" s="115"/>
    </row>
    <row r="929" spans="2:18">
      <c r="B929" s="114"/>
      <c r="C929" s="114"/>
      <c r="D929" s="114"/>
      <c r="E929" s="114"/>
      <c r="F929" s="115"/>
      <c r="G929" s="115"/>
      <c r="H929" s="115"/>
      <c r="I929" s="115"/>
      <c r="J929" s="115"/>
      <c r="K929" s="115"/>
      <c r="L929" s="115"/>
      <c r="M929" s="115"/>
      <c r="N929" s="115"/>
      <c r="O929" s="115"/>
      <c r="P929" s="115"/>
      <c r="Q929" s="115"/>
      <c r="R929" s="115"/>
    </row>
    <row r="930" spans="2:18">
      <c r="B930" s="114"/>
      <c r="C930" s="114"/>
      <c r="D930" s="114"/>
      <c r="E930" s="114"/>
      <c r="F930" s="115"/>
      <c r="G930" s="115"/>
      <c r="H930" s="115"/>
      <c r="I930" s="115"/>
      <c r="J930" s="115"/>
      <c r="K930" s="115"/>
      <c r="L930" s="115"/>
      <c r="M930" s="115"/>
      <c r="N930" s="115"/>
      <c r="O930" s="115"/>
      <c r="P930" s="115"/>
      <c r="Q930" s="115"/>
      <c r="R930" s="115"/>
    </row>
    <row r="931" spans="2:18">
      <c r="B931" s="114"/>
      <c r="C931" s="114"/>
      <c r="D931" s="114"/>
      <c r="E931" s="114"/>
      <c r="F931" s="115"/>
      <c r="G931" s="115"/>
      <c r="H931" s="115"/>
      <c r="I931" s="115"/>
      <c r="J931" s="115"/>
      <c r="K931" s="115"/>
      <c r="L931" s="115"/>
      <c r="M931" s="115"/>
      <c r="N931" s="115"/>
      <c r="O931" s="115"/>
      <c r="P931" s="115"/>
      <c r="Q931" s="115"/>
      <c r="R931" s="115"/>
    </row>
    <row r="932" spans="2:18">
      <c r="B932" s="114"/>
      <c r="C932" s="114"/>
      <c r="D932" s="114"/>
      <c r="E932" s="114"/>
      <c r="F932" s="115"/>
      <c r="G932" s="115"/>
      <c r="H932" s="115"/>
      <c r="I932" s="115"/>
      <c r="J932" s="115"/>
      <c r="K932" s="115"/>
      <c r="L932" s="115"/>
      <c r="M932" s="115"/>
      <c r="N932" s="115"/>
      <c r="O932" s="115"/>
      <c r="P932" s="115"/>
      <c r="Q932" s="115"/>
      <c r="R932" s="115"/>
    </row>
    <row r="933" spans="2:18">
      <c r="B933" s="114"/>
      <c r="C933" s="114"/>
      <c r="D933" s="114"/>
      <c r="E933" s="114"/>
      <c r="F933" s="115"/>
      <c r="G933" s="115"/>
      <c r="H933" s="115"/>
      <c r="I933" s="115"/>
      <c r="J933" s="115"/>
      <c r="K933" s="115"/>
      <c r="L933" s="115"/>
      <c r="M933" s="115"/>
      <c r="N933" s="115"/>
      <c r="O933" s="115"/>
      <c r="P933" s="115"/>
      <c r="Q933" s="115"/>
      <c r="R933" s="115"/>
    </row>
    <row r="934" spans="2:18">
      <c r="B934" s="114"/>
      <c r="C934" s="114"/>
      <c r="D934" s="114"/>
      <c r="E934" s="114"/>
      <c r="F934" s="115"/>
      <c r="G934" s="115"/>
      <c r="H934" s="115"/>
      <c r="I934" s="115"/>
      <c r="J934" s="115"/>
      <c r="K934" s="115"/>
      <c r="L934" s="115"/>
      <c r="M934" s="115"/>
      <c r="N934" s="115"/>
      <c r="O934" s="115"/>
      <c r="P934" s="115"/>
      <c r="Q934" s="115"/>
      <c r="R934" s="115"/>
    </row>
    <row r="935" spans="2:18">
      <c r="B935" s="114"/>
      <c r="C935" s="114"/>
      <c r="D935" s="114"/>
      <c r="E935" s="114"/>
      <c r="F935" s="115"/>
      <c r="G935" s="115"/>
      <c r="H935" s="115"/>
      <c r="I935" s="115"/>
      <c r="J935" s="115"/>
      <c r="K935" s="115"/>
      <c r="L935" s="115"/>
      <c r="M935" s="115"/>
      <c r="N935" s="115"/>
      <c r="O935" s="115"/>
      <c r="P935" s="115"/>
      <c r="Q935" s="115"/>
      <c r="R935" s="115"/>
    </row>
    <row r="936" spans="2:18">
      <c r="B936" s="114"/>
      <c r="C936" s="114"/>
      <c r="D936" s="114"/>
      <c r="E936" s="114"/>
      <c r="F936" s="115"/>
      <c r="G936" s="115"/>
      <c r="H936" s="115"/>
      <c r="I936" s="115"/>
      <c r="J936" s="115"/>
      <c r="K936" s="115"/>
      <c r="L936" s="115"/>
      <c r="M936" s="115"/>
      <c r="N936" s="115"/>
      <c r="O936" s="115"/>
      <c r="P936" s="115"/>
      <c r="Q936" s="115"/>
      <c r="R936" s="115"/>
    </row>
    <row r="937" spans="2:18">
      <c r="B937" s="114"/>
      <c r="C937" s="114"/>
      <c r="D937" s="114"/>
      <c r="E937" s="114"/>
      <c r="F937" s="115"/>
      <c r="G937" s="115"/>
      <c r="H937" s="115"/>
      <c r="I937" s="115"/>
      <c r="J937" s="115"/>
      <c r="K937" s="115"/>
      <c r="L937" s="115"/>
      <c r="M937" s="115"/>
      <c r="N937" s="115"/>
      <c r="O937" s="115"/>
      <c r="P937" s="115"/>
      <c r="Q937" s="115"/>
      <c r="R937" s="115"/>
    </row>
    <row r="938" spans="2:18">
      <c r="B938" s="114"/>
      <c r="C938" s="114"/>
      <c r="D938" s="114"/>
      <c r="E938" s="114"/>
      <c r="F938" s="115"/>
      <c r="G938" s="115"/>
      <c r="H938" s="115"/>
      <c r="I938" s="115"/>
      <c r="J938" s="115"/>
      <c r="K938" s="115"/>
      <c r="L938" s="115"/>
      <c r="M938" s="115"/>
      <c r="N938" s="115"/>
      <c r="O938" s="115"/>
      <c r="P938" s="115"/>
      <c r="Q938" s="115"/>
      <c r="R938" s="115"/>
    </row>
    <row r="939" spans="2:18">
      <c r="B939" s="114"/>
      <c r="C939" s="114"/>
      <c r="D939" s="114"/>
      <c r="E939" s="114"/>
      <c r="F939" s="115"/>
      <c r="G939" s="115"/>
      <c r="H939" s="115"/>
      <c r="I939" s="115"/>
      <c r="J939" s="115"/>
      <c r="K939" s="115"/>
      <c r="L939" s="115"/>
      <c r="M939" s="115"/>
      <c r="N939" s="115"/>
      <c r="O939" s="115"/>
      <c r="P939" s="115"/>
      <c r="Q939" s="115"/>
      <c r="R939" s="115"/>
    </row>
    <row r="940" spans="2:18">
      <c r="B940" s="114"/>
      <c r="C940" s="114"/>
      <c r="D940" s="114"/>
      <c r="E940" s="114"/>
      <c r="F940" s="115"/>
      <c r="G940" s="115"/>
      <c r="H940" s="115"/>
      <c r="I940" s="115"/>
      <c r="J940" s="115"/>
      <c r="K940" s="115"/>
      <c r="L940" s="115"/>
      <c r="M940" s="115"/>
      <c r="N940" s="115"/>
      <c r="O940" s="115"/>
      <c r="P940" s="115"/>
      <c r="Q940" s="115"/>
      <c r="R940" s="115"/>
    </row>
    <row r="941" spans="2:18">
      <c r="B941" s="114"/>
      <c r="C941" s="114"/>
      <c r="D941" s="114"/>
      <c r="E941" s="114"/>
      <c r="F941" s="115"/>
      <c r="G941" s="115"/>
      <c r="H941" s="115"/>
      <c r="I941" s="115"/>
      <c r="J941" s="115"/>
      <c r="K941" s="115"/>
      <c r="L941" s="115"/>
      <c r="M941" s="115"/>
      <c r="N941" s="115"/>
      <c r="O941" s="115"/>
      <c r="P941" s="115"/>
      <c r="Q941" s="115"/>
      <c r="R941" s="115"/>
    </row>
    <row r="942" spans="2:18">
      <c r="B942" s="114"/>
      <c r="C942" s="114"/>
      <c r="D942" s="114"/>
      <c r="E942" s="114"/>
      <c r="F942" s="115"/>
      <c r="G942" s="115"/>
      <c r="H942" s="115"/>
      <c r="I942" s="115"/>
      <c r="J942" s="115"/>
      <c r="K942" s="115"/>
      <c r="L942" s="115"/>
      <c r="M942" s="115"/>
      <c r="N942" s="115"/>
      <c r="O942" s="115"/>
      <c r="P942" s="115"/>
      <c r="Q942" s="115"/>
      <c r="R942" s="115"/>
    </row>
    <row r="943" spans="2:18">
      <c r="B943" s="114"/>
      <c r="C943" s="114"/>
      <c r="D943" s="114"/>
      <c r="E943" s="114"/>
      <c r="F943" s="115"/>
      <c r="G943" s="115"/>
      <c r="H943" s="115"/>
      <c r="I943" s="115"/>
      <c r="J943" s="115"/>
      <c r="K943" s="115"/>
      <c r="L943" s="115"/>
      <c r="M943" s="115"/>
      <c r="N943" s="115"/>
      <c r="O943" s="115"/>
      <c r="P943" s="115"/>
      <c r="Q943" s="115"/>
      <c r="R943" s="115"/>
    </row>
    <row r="944" spans="2:18">
      <c r="B944" s="114"/>
      <c r="C944" s="114"/>
      <c r="D944" s="114"/>
      <c r="E944" s="114"/>
      <c r="F944" s="115"/>
      <c r="G944" s="115"/>
      <c r="H944" s="115"/>
      <c r="I944" s="115"/>
      <c r="J944" s="115"/>
      <c r="K944" s="115"/>
      <c r="L944" s="115"/>
      <c r="M944" s="115"/>
      <c r="N944" s="115"/>
      <c r="O944" s="115"/>
      <c r="P944" s="115"/>
      <c r="Q944" s="115"/>
      <c r="R944" s="115"/>
    </row>
    <row r="945" spans="2:18">
      <c r="B945" s="114"/>
      <c r="C945" s="114"/>
      <c r="D945" s="114"/>
      <c r="E945" s="114"/>
      <c r="F945" s="115"/>
      <c r="G945" s="115"/>
      <c r="H945" s="115"/>
      <c r="I945" s="115"/>
      <c r="J945" s="115"/>
      <c r="K945" s="115"/>
      <c r="L945" s="115"/>
      <c r="M945" s="115"/>
      <c r="N945" s="115"/>
      <c r="O945" s="115"/>
      <c r="P945" s="115"/>
      <c r="Q945" s="115"/>
      <c r="R945" s="115"/>
    </row>
    <row r="946" spans="2:18">
      <c r="B946" s="114"/>
      <c r="C946" s="114"/>
      <c r="D946" s="114"/>
      <c r="E946" s="114"/>
      <c r="F946" s="115"/>
      <c r="G946" s="115"/>
      <c r="H946" s="115"/>
      <c r="I946" s="115"/>
      <c r="J946" s="115"/>
      <c r="K946" s="115"/>
      <c r="L946" s="115"/>
      <c r="M946" s="115"/>
      <c r="N946" s="115"/>
      <c r="O946" s="115"/>
      <c r="P946" s="115"/>
      <c r="Q946" s="115"/>
      <c r="R946" s="115"/>
    </row>
    <row r="947" spans="2:18">
      <c r="B947" s="114"/>
      <c r="C947" s="114"/>
      <c r="D947" s="114"/>
      <c r="E947" s="114"/>
      <c r="F947" s="115"/>
      <c r="G947" s="115"/>
      <c r="H947" s="115"/>
      <c r="I947" s="115"/>
      <c r="J947" s="115"/>
      <c r="K947" s="115"/>
      <c r="L947" s="115"/>
      <c r="M947" s="115"/>
      <c r="N947" s="115"/>
      <c r="O947" s="115"/>
      <c r="P947" s="115"/>
      <c r="Q947" s="115"/>
      <c r="R947" s="115"/>
    </row>
    <row r="948" spans="2:18">
      <c r="B948" s="114"/>
      <c r="C948" s="114"/>
      <c r="D948" s="114"/>
      <c r="E948" s="114"/>
      <c r="F948" s="115"/>
      <c r="G948" s="115"/>
      <c r="H948" s="115"/>
      <c r="I948" s="115"/>
      <c r="J948" s="115"/>
      <c r="K948" s="115"/>
      <c r="L948" s="115"/>
      <c r="M948" s="115"/>
      <c r="N948" s="115"/>
      <c r="O948" s="115"/>
      <c r="P948" s="115"/>
      <c r="Q948" s="115"/>
      <c r="R948" s="115"/>
    </row>
    <row r="949" spans="2:18">
      <c r="B949" s="114"/>
      <c r="C949" s="114"/>
      <c r="D949" s="114"/>
      <c r="E949" s="114"/>
      <c r="F949" s="115"/>
      <c r="G949" s="115"/>
      <c r="H949" s="115"/>
      <c r="I949" s="115"/>
      <c r="J949" s="115"/>
      <c r="K949" s="115"/>
      <c r="L949" s="115"/>
      <c r="M949" s="115"/>
      <c r="N949" s="115"/>
      <c r="O949" s="115"/>
      <c r="P949" s="115"/>
      <c r="Q949" s="115"/>
      <c r="R949" s="115"/>
    </row>
    <row r="950" spans="2:18">
      <c r="B950" s="114"/>
      <c r="C950" s="114"/>
      <c r="D950" s="114"/>
      <c r="E950" s="114"/>
      <c r="F950" s="115"/>
      <c r="G950" s="115"/>
      <c r="H950" s="115"/>
      <c r="I950" s="115"/>
      <c r="J950" s="115"/>
      <c r="K950" s="115"/>
      <c r="L950" s="115"/>
      <c r="M950" s="115"/>
      <c r="N950" s="115"/>
      <c r="O950" s="115"/>
      <c r="P950" s="115"/>
      <c r="Q950" s="115"/>
      <c r="R950" s="115"/>
    </row>
    <row r="951" spans="2:18">
      <c r="B951" s="114"/>
      <c r="C951" s="114"/>
      <c r="D951" s="114"/>
      <c r="E951" s="114"/>
      <c r="F951" s="115"/>
      <c r="G951" s="115"/>
      <c r="H951" s="115"/>
      <c r="I951" s="115"/>
      <c r="J951" s="115"/>
      <c r="K951" s="115"/>
      <c r="L951" s="115"/>
      <c r="M951" s="115"/>
      <c r="N951" s="115"/>
      <c r="O951" s="115"/>
      <c r="P951" s="115"/>
      <c r="Q951" s="115"/>
      <c r="R951" s="115"/>
    </row>
    <row r="952" spans="2:18">
      <c r="B952" s="114"/>
      <c r="C952" s="114"/>
      <c r="D952" s="114"/>
      <c r="E952" s="114"/>
      <c r="F952" s="115"/>
      <c r="G952" s="115"/>
      <c r="H952" s="115"/>
      <c r="I952" s="115"/>
      <c r="J952" s="115"/>
      <c r="K952" s="115"/>
      <c r="L952" s="115"/>
      <c r="M952" s="115"/>
      <c r="N952" s="115"/>
      <c r="O952" s="115"/>
      <c r="P952" s="115"/>
      <c r="Q952" s="115"/>
      <c r="R952" s="115"/>
    </row>
    <row r="953" spans="2:18">
      <c r="B953" s="114"/>
      <c r="C953" s="114"/>
      <c r="D953" s="114"/>
      <c r="E953" s="114"/>
      <c r="F953" s="115"/>
      <c r="G953" s="115"/>
      <c r="H953" s="115"/>
      <c r="I953" s="115"/>
      <c r="J953" s="115"/>
      <c r="K953" s="115"/>
      <c r="L953" s="115"/>
      <c r="M953" s="115"/>
      <c r="N953" s="115"/>
      <c r="O953" s="115"/>
      <c r="P953" s="115"/>
      <c r="Q953" s="115"/>
      <c r="R953" s="115"/>
    </row>
    <row r="954" spans="2:18">
      <c r="B954" s="114"/>
      <c r="C954" s="114"/>
      <c r="D954" s="114"/>
      <c r="E954" s="114"/>
      <c r="F954" s="115"/>
      <c r="G954" s="115"/>
      <c r="H954" s="115"/>
      <c r="I954" s="115"/>
      <c r="J954" s="115"/>
      <c r="K954" s="115"/>
      <c r="L954" s="115"/>
      <c r="M954" s="115"/>
      <c r="N954" s="115"/>
      <c r="O954" s="115"/>
      <c r="P954" s="115"/>
      <c r="Q954" s="115"/>
      <c r="R954" s="115"/>
    </row>
    <row r="955" spans="2:18">
      <c r="B955" s="114"/>
      <c r="C955" s="114"/>
      <c r="D955" s="114"/>
      <c r="E955" s="114"/>
      <c r="F955" s="115"/>
      <c r="G955" s="115"/>
      <c r="H955" s="115"/>
      <c r="I955" s="115"/>
      <c r="J955" s="115"/>
      <c r="K955" s="115"/>
      <c r="L955" s="115"/>
      <c r="M955" s="115"/>
      <c r="N955" s="115"/>
      <c r="O955" s="115"/>
      <c r="P955" s="115"/>
      <c r="Q955" s="115"/>
      <c r="R955" s="115"/>
    </row>
    <row r="956" spans="2:18">
      <c r="B956" s="114"/>
      <c r="C956" s="114"/>
      <c r="D956" s="114"/>
      <c r="E956" s="114"/>
      <c r="F956" s="115"/>
      <c r="G956" s="115"/>
      <c r="H956" s="115"/>
      <c r="I956" s="115"/>
      <c r="J956" s="115"/>
      <c r="K956" s="115"/>
      <c r="L956" s="115"/>
      <c r="M956" s="115"/>
      <c r="N956" s="115"/>
      <c r="O956" s="115"/>
      <c r="P956" s="115"/>
      <c r="Q956" s="115"/>
      <c r="R956" s="115"/>
    </row>
    <row r="957" spans="2:18">
      <c r="B957" s="114"/>
      <c r="C957" s="114"/>
      <c r="D957" s="114"/>
      <c r="E957" s="114"/>
      <c r="F957" s="115"/>
      <c r="G957" s="115"/>
      <c r="H957" s="115"/>
      <c r="I957" s="115"/>
      <c r="J957" s="115"/>
      <c r="K957" s="115"/>
      <c r="L957" s="115"/>
      <c r="M957" s="115"/>
      <c r="N957" s="115"/>
      <c r="O957" s="115"/>
      <c r="P957" s="115"/>
      <c r="Q957" s="115"/>
      <c r="R957" s="115"/>
    </row>
    <row r="958" spans="2:18">
      <c r="B958" s="114"/>
      <c r="C958" s="114"/>
      <c r="D958" s="114"/>
      <c r="E958" s="114"/>
      <c r="F958" s="115"/>
      <c r="G958" s="115"/>
      <c r="H958" s="115"/>
      <c r="I958" s="115"/>
      <c r="J958" s="115"/>
      <c r="K958" s="115"/>
      <c r="L958" s="115"/>
      <c r="M958" s="115"/>
      <c r="N958" s="115"/>
      <c r="O958" s="115"/>
      <c r="P958" s="115"/>
      <c r="Q958" s="115"/>
      <c r="R958" s="115"/>
    </row>
    <row r="959" spans="2:18">
      <c r="B959" s="114"/>
      <c r="C959" s="114"/>
      <c r="D959" s="114"/>
      <c r="E959" s="114"/>
      <c r="F959" s="115"/>
      <c r="G959" s="115"/>
      <c r="H959" s="115"/>
      <c r="I959" s="115"/>
      <c r="J959" s="115"/>
      <c r="K959" s="115"/>
      <c r="L959" s="115"/>
      <c r="M959" s="115"/>
      <c r="N959" s="115"/>
      <c r="O959" s="115"/>
      <c r="P959" s="115"/>
      <c r="Q959" s="115"/>
      <c r="R959" s="115"/>
    </row>
    <row r="960" spans="2:18">
      <c r="B960" s="114"/>
      <c r="C960" s="114"/>
      <c r="D960" s="114"/>
      <c r="E960" s="114"/>
      <c r="F960" s="115"/>
      <c r="G960" s="115"/>
      <c r="H960" s="115"/>
      <c r="I960" s="115"/>
      <c r="J960" s="115"/>
      <c r="K960" s="115"/>
      <c r="L960" s="115"/>
      <c r="M960" s="115"/>
      <c r="N960" s="115"/>
      <c r="O960" s="115"/>
      <c r="P960" s="115"/>
      <c r="Q960" s="115"/>
      <c r="R960" s="115"/>
    </row>
    <row r="961" spans="2:18">
      <c r="B961" s="114"/>
      <c r="C961" s="114"/>
      <c r="D961" s="114"/>
      <c r="E961" s="114"/>
      <c r="F961" s="115"/>
      <c r="G961" s="115"/>
      <c r="H961" s="115"/>
      <c r="I961" s="115"/>
      <c r="J961" s="115"/>
      <c r="K961" s="115"/>
      <c r="L961" s="115"/>
      <c r="M961" s="115"/>
      <c r="N961" s="115"/>
      <c r="O961" s="115"/>
      <c r="P961" s="115"/>
      <c r="Q961" s="115"/>
      <c r="R961" s="115"/>
    </row>
    <row r="962" spans="2:18">
      <c r="B962" s="114"/>
      <c r="C962" s="114"/>
      <c r="D962" s="114"/>
      <c r="E962" s="114"/>
      <c r="F962" s="115"/>
      <c r="G962" s="115"/>
      <c r="H962" s="115"/>
      <c r="I962" s="115"/>
      <c r="J962" s="115"/>
      <c r="K962" s="115"/>
      <c r="L962" s="115"/>
      <c r="M962" s="115"/>
      <c r="N962" s="115"/>
      <c r="O962" s="115"/>
      <c r="P962" s="115"/>
      <c r="Q962" s="115"/>
      <c r="R962" s="115"/>
    </row>
    <row r="963" spans="2:18">
      <c r="B963" s="114"/>
      <c r="C963" s="114"/>
      <c r="D963" s="114"/>
      <c r="E963" s="114"/>
      <c r="F963" s="115"/>
      <c r="G963" s="115"/>
      <c r="H963" s="115"/>
      <c r="I963" s="115"/>
      <c r="J963" s="115"/>
      <c r="K963" s="115"/>
      <c r="L963" s="115"/>
      <c r="M963" s="115"/>
      <c r="N963" s="115"/>
      <c r="O963" s="115"/>
      <c r="P963" s="115"/>
      <c r="Q963" s="115"/>
      <c r="R963" s="115"/>
    </row>
    <row r="964" spans="2:18">
      <c r="B964" s="114"/>
      <c r="C964" s="114"/>
      <c r="D964" s="114"/>
      <c r="E964" s="114"/>
      <c r="F964" s="115"/>
      <c r="G964" s="115"/>
      <c r="H964" s="115"/>
      <c r="I964" s="115"/>
      <c r="J964" s="115"/>
      <c r="K964" s="115"/>
      <c r="L964" s="115"/>
      <c r="M964" s="115"/>
      <c r="N964" s="115"/>
      <c r="O964" s="115"/>
      <c r="P964" s="115"/>
      <c r="Q964" s="115"/>
      <c r="R964" s="115"/>
    </row>
    <row r="965" spans="2:18">
      <c r="B965" s="114"/>
      <c r="C965" s="114"/>
      <c r="D965" s="114"/>
      <c r="E965" s="114"/>
      <c r="F965" s="115"/>
      <c r="G965" s="115"/>
      <c r="H965" s="115"/>
      <c r="I965" s="115"/>
      <c r="J965" s="115"/>
      <c r="K965" s="115"/>
      <c r="L965" s="115"/>
      <c r="M965" s="115"/>
      <c r="N965" s="115"/>
      <c r="O965" s="115"/>
      <c r="P965" s="115"/>
      <c r="Q965" s="115"/>
      <c r="R965" s="115"/>
    </row>
    <row r="966" spans="2:18">
      <c r="B966" s="114"/>
      <c r="C966" s="114"/>
      <c r="D966" s="114"/>
      <c r="E966" s="114"/>
      <c r="F966" s="115"/>
      <c r="G966" s="115"/>
      <c r="H966" s="115"/>
      <c r="I966" s="115"/>
      <c r="J966" s="115"/>
      <c r="K966" s="115"/>
      <c r="L966" s="115"/>
      <c r="M966" s="115"/>
      <c r="N966" s="115"/>
      <c r="O966" s="115"/>
      <c r="P966" s="115"/>
      <c r="Q966" s="115"/>
      <c r="R966" s="115"/>
    </row>
    <row r="967" spans="2:18">
      <c r="B967" s="114"/>
      <c r="C967" s="114"/>
      <c r="D967" s="114"/>
      <c r="E967" s="114"/>
      <c r="F967" s="115"/>
      <c r="G967" s="115"/>
      <c r="H967" s="115"/>
      <c r="I967" s="115"/>
      <c r="J967" s="115"/>
      <c r="K967" s="115"/>
      <c r="L967" s="115"/>
      <c r="M967" s="115"/>
      <c r="N967" s="115"/>
      <c r="O967" s="115"/>
      <c r="P967" s="115"/>
      <c r="Q967" s="115"/>
      <c r="R967" s="115"/>
    </row>
    <row r="968" spans="2:18">
      <c r="B968" s="114"/>
      <c r="C968" s="114"/>
      <c r="D968" s="114"/>
      <c r="E968" s="114"/>
      <c r="F968" s="115"/>
      <c r="G968" s="115"/>
      <c r="H968" s="115"/>
      <c r="I968" s="115"/>
      <c r="J968" s="115"/>
      <c r="K968" s="115"/>
      <c r="L968" s="115"/>
      <c r="M968" s="115"/>
      <c r="N968" s="115"/>
      <c r="O968" s="115"/>
      <c r="P968" s="115"/>
      <c r="Q968" s="115"/>
      <c r="R968" s="115"/>
    </row>
    <row r="969" spans="2:18">
      <c r="B969" s="114"/>
      <c r="C969" s="114"/>
      <c r="D969" s="114"/>
      <c r="E969" s="114"/>
      <c r="F969" s="115"/>
      <c r="G969" s="115"/>
      <c r="H969" s="115"/>
      <c r="I969" s="115"/>
      <c r="J969" s="115"/>
      <c r="K969" s="115"/>
      <c r="L969" s="115"/>
      <c r="M969" s="115"/>
      <c r="N969" s="115"/>
      <c r="O969" s="115"/>
      <c r="P969" s="115"/>
      <c r="Q969" s="115"/>
      <c r="R969" s="115"/>
    </row>
    <row r="970" spans="2:18">
      <c r="B970" s="114"/>
      <c r="C970" s="114"/>
      <c r="D970" s="114"/>
      <c r="E970" s="114"/>
      <c r="F970" s="115"/>
      <c r="G970" s="115"/>
      <c r="H970" s="115"/>
      <c r="I970" s="115"/>
      <c r="J970" s="115"/>
      <c r="K970" s="115"/>
      <c r="L970" s="115"/>
      <c r="M970" s="115"/>
      <c r="N970" s="115"/>
      <c r="O970" s="115"/>
      <c r="P970" s="115"/>
      <c r="Q970" s="115"/>
      <c r="R970" s="115"/>
    </row>
    <row r="971" spans="2:18">
      <c r="B971" s="114"/>
      <c r="C971" s="114"/>
      <c r="D971" s="114"/>
      <c r="E971" s="114"/>
      <c r="F971" s="115"/>
      <c r="G971" s="115"/>
      <c r="H971" s="115"/>
      <c r="I971" s="115"/>
      <c r="J971" s="115"/>
      <c r="K971" s="115"/>
      <c r="L971" s="115"/>
      <c r="M971" s="115"/>
      <c r="N971" s="115"/>
      <c r="O971" s="115"/>
      <c r="P971" s="115"/>
      <c r="Q971" s="115"/>
      <c r="R971" s="115"/>
    </row>
    <row r="972" spans="2:18">
      <c r="B972" s="114"/>
      <c r="C972" s="114"/>
      <c r="D972" s="114"/>
      <c r="E972" s="114"/>
      <c r="F972" s="115"/>
      <c r="G972" s="115"/>
      <c r="H972" s="115"/>
      <c r="I972" s="115"/>
      <c r="J972" s="115"/>
      <c r="K972" s="115"/>
      <c r="L972" s="115"/>
      <c r="M972" s="115"/>
      <c r="N972" s="115"/>
      <c r="O972" s="115"/>
      <c r="P972" s="115"/>
      <c r="Q972" s="115"/>
      <c r="R972" s="115"/>
    </row>
    <row r="973" spans="2:18">
      <c r="B973" s="114"/>
      <c r="C973" s="114"/>
      <c r="D973" s="114"/>
      <c r="E973" s="114"/>
      <c r="F973" s="115"/>
      <c r="G973" s="115"/>
      <c r="H973" s="115"/>
      <c r="I973" s="115"/>
      <c r="J973" s="115"/>
      <c r="K973" s="115"/>
      <c r="L973" s="115"/>
      <c r="M973" s="115"/>
      <c r="N973" s="115"/>
      <c r="O973" s="115"/>
      <c r="P973" s="115"/>
      <c r="Q973" s="115"/>
      <c r="R973" s="115"/>
    </row>
    <row r="974" spans="2:18">
      <c r="B974" s="114"/>
      <c r="C974" s="114"/>
      <c r="D974" s="114"/>
      <c r="E974" s="114"/>
      <c r="F974" s="115"/>
      <c r="G974" s="115"/>
      <c r="H974" s="115"/>
      <c r="I974" s="115"/>
      <c r="J974" s="115"/>
      <c r="K974" s="115"/>
      <c r="L974" s="115"/>
      <c r="M974" s="115"/>
      <c r="N974" s="115"/>
      <c r="O974" s="115"/>
      <c r="P974" s="115"/>
      <c r="Q974" s="115"/>
      <c r="R974" s="115"/>
    </row>
    <row r="975" spans="2:18">
      <c r="B975" s="114"/>
      <c r="C975" s="114"/>
      <c r="D975" s="114"/>
      <c r="E975" s="114"/>
      <c r="F975" s="115"/>
      <c r="G975" s="115"/>
      <c r="H975" s="115"/>
      <c r="I975" s="115"/>
      <c r="J975" s="115"/>
      <c r="K975" s="115"/>
      <c r="L975" s="115"/>
      <c r="M975" s="115"/>
      <c r="N975" s="115"/>
      <c r="O975" s="115"/>
      <c r="P975" s="115"/>
      <c r="Q975" s="115"/>
      <c r="R975" s="115"/>
    </row>
    <row r="976" spans="2:18">
      <c r="B976" s="114"/>
      <c r="C976" s="114"/>
      <c r="D976" s="114"/>
      <c r="E976" s="114"/>
      <c r="F976" s="115"/>
      <c r="G976" s="115"/>
      <c r="H976" s="115"/>
      <c r="I976" s="115"/>
      <c r="J976" s="115"/>
      <c r="K976" s="115"/>
      <c r="L976" s="115"/>
      <c r="M976" s="115"/>
      <c r="N976" s="115"/>
      <c r="O976" s="115"/>
      <c r="P976" s="115"/>
      <c r="Q976" s="115"/>
      <c r="R976" s="115"/>
    </row>
    <row r="977" spans="2:18">
      <c r="B977" s="114"/>
      <c r="C977" s="114"/>
      <c r="D977" s="114"/>
      <c r="E977" s="114"/>
      <c r="F977" s="115"/>
      <c r="G977" s="115"/>
      <c r="H977" s="115"/>
      <c r="I977" s="115"/>
      <c r="J977" s="115"/>
      <c r="K977" s="115"/>
      <c r="L977" s="115"/>
      <c r="M977" s="115"/>
      <c r="N977" s="115"/>
      <c r="O977" s="115"/>
      <c r="P977" s="115"/>
      <c r="Q977" s="115"/>
      <c r="R977" s="115"/>
    </row>
    <row r="978" spans="2:18">
      <c r="B978" s="114"/>
      <c r="C978" s="114"/>
      <c r="D978" s="114"/>
      <c r="E978" s="114"/>
      <c r="F978" s="115"/>
      <c r="G978" s="115"/>
      <c r="H978" s="115"/>
      <c r="I978" s="115"/>
      <c r="J978" s="115"/>
      <c r="K978" s="115"/>
      <c r="L978" s="115"/>
      <c r="M978" s="115"/>
      <c r="N978" s="115"/>
      <c r="O978" s="115"/>
      <c r="P978" s="115"/>
      <c r="Q978" s="115"/>
      <c r="R978" s="115"/>
    </row>
    <row r="979" spans="2:18">
      <c r="B979" s="114"/>
      <c r="C979" s="114"/>
      <c r="D979" s="114"/>
      <c r="E979" s="114"/>
      <c r="F979" s="115"/>
      <c r="G979" s="115"/>
      <c r="H979" s="115"/>
      <c r="I979" s="115"/>
      <c r="J979" s="115"/>
      <c r="K979" s="115"/>
      <c r="L979" s="115"/>
      <c r="M979" s="115"/>
      <c r="N979" s="115"/>
      <c r="O979" s="115"/>
      <c r="P979" s="115"/>
      <c r="Q979" s="115"/>
      <c r="R979" s="115"/>
    </row>
    <row r="980" spans="2:18">
      <c r="B980" s="114"/>
      <c r="C980" s="114"/>
      <c r="D980" s="114"/>
      <c r="E980" s="114"/>
      <c r="F980" s="115"/>
      <c r="G980" s="115"/>
      <c r="H980" s="115"/>
      <c r="I980" s="115"/>
      <c r="J980" s="115"/>
      <c r="K980" s="115"/>
      <c r="L980" s="115"/>
      <c r="M980" s="115"/>
      <c r="N980" s="115"/>
      <c r="O980" s="115"/>
      <c r="P980" s="115"/>
      <c r="Q980" s="115"/>
      <c r="R980" s="115"/>
    </row>
    <row r="981" spans="2:18">
      <c r="B981" s="114"/>
      <c r="C981" s="114"/>
      <c r="D981" s="114"/>
      <c r="E981" s="114"/>
      <c r="F981" s="115"/>
      <c r="G981" s="115"/>
      <c r="H981" s="115"/>
      <c r="I981" s="115"/>
      <c r="J981" s="115"/>
      <c r="K981" s="115"/>
      <c r="L981" s="115"/>
      <c r="M981" s="115"/>
      <c r="N981" s="115"/>
      <c r="O981" s="115"/>
      <c r="P981" s="115"/>
      <c r="Q981" s="115"/>
      <c r="R981" s="115"/>
    </row>
    <row r="982" spans="2:18">
      <c r="B982" s="114"/>
      <c r="C982" s="114"/>
      <c r="D982" s="114"/>
      <c r="E982" s="114"/>
      <c r="F982" s="115"/>
      <c r="G982" s="115"/>
      <c r="H982" s="115"/>
      <c r="I982" s="115"/>
      <c r="J982" s="115"/>
      <c r="K982" s="115"/>
      <c r="L982" s="115"/>
      <c r="M982" s="115"/>
      <c r="N982" s="115"/>
      <c r="O982" s="115"/>
      <c r="P982" s="115"/>
      <c r="Q982" s="115"/>
      <c r="R982" s="115"/>
    </row>
    <row r="983" spans="2:18">
      <c r="B983" s="114"/>
      <c r="C983" s="114"/>
      <c r="D983" s="114"/>
      <c r="E983" s="114"/>
      <c r="F983" s="115"/>
      <c r="G983" s="115"/>
      <c r="H983" s="115"/>
      <c r="I983" s="115"/>
      <c r="J983" s="115"/>
      <c r="K983" s="115"/>
      <c r="L983" s="115"/>
      <c r="M983" s="115"/>
      <c r="N983" s="115"/>
      <c r="O983" s="115"/>
      <c r="P983" s="115"/>
      <c r="Q983" s="115"/>
      <c r="R983" s="115"/>
    </row>
    <row r="984" spans="2:18">
      <c r="B984" s="114"/>
      <c r="C984" s="114"/>
      <c r="D984" s="114"/>
      <c r="E984" s="114"/>
      <c r="F984" s="115"/>
      <c r="G984" s="115"/>
      <c r="H984" s="115"/>
      <c r="I984" s="115"/>
      <c r="J984" s="115"/>
      <c r="K984" s="115"/>
      <c r="L984" s="115"/>
      <c r="M984" s="115"/>
      <c r="N984" s="115"/>
      <c r="O984" s="115"/>
      <c r="P984" s="115"/>
      <c r="Q984" s="115"/>
      <c r="R984" s="115"/>
    </row>
    <row r="985" spans="2:18">
      <c r="B985" s="114"/>
      <c r="C985" s="114"/>
      <c r="D985" s="114"/>
      <c r="E985" s="114"/>
      <c r="F985" s="115"/>
      <c r="G985" s="115"/>
      <c r="H985" s="115"/>
      <c r="I985" s="115"/>
      <c r="J985" s="115"/>
      <c r="K985" s="115"/>
      <c r="L985" s="115"/>
      <c r="M985" s="115"/>
      <c r="N985" s="115"/>
      <c r="O985" s="115"/>
      <c r="P985" s="115"/>
      <c r="Q985" s="115"/>
      <c r="R985" s="115"/>
    </row>
    <row r="986" spans="2:18">
      <c r="B986" s="114"/>
      <c r="C986" s="114"/>
      <c r="D986" s="114"/>
      <c r="E986" s="114"/>
      <c r="F986" s="115"/>
      <c r="G986" s="115"/>
      <c r="H986" s="115"/>
      <c r="I986" s="115"/>
      <c r="J986" s="115"/>
      <c r="K986" s="115"/>
      <c r="L986" s="115"/>
      <c r="M986" s="115"/>
      <c r="N986" s="115"/>
      <c r="O986" s="115"/>
      <c r="P986" s="115"/>
      <c r="Q986" s="115"/>
      <c r="R986" s="115"/>
    </row>
    <row r="987" spans="2:18">
      <c r="B987" s="114"/>
      <c r="C987" s="114"/>
      <c r="D987" s="114"/>
      <c r="E987" s="114"/>
      <c r="F987" s="115"/>
      <c r="G987" s="115"/>
      <c r="H987" s="115"/>
      <c r="I987" s="115"/>
      <c r="J987" s="115"/>
      <c r="K987" s="115"/>
      <c r="L987" s="115"/>
      <c r="M987" s="115"/>
      <c r="N987" s="115"/>
      <c r="O987" s="115"/>
      <c r="P987" s="115"/>
      <c r="Q987" s="115"/>
      <c r="R987" s="115"/>
    </row>
    <row r="988" spans="2:18">
      <c r="B988" s="114"/>
      <c r="C988" s="114"/>
      <c r="D988" s="114"/>
      <c r="E988" s="114"/>
      <c r="F988" s="115"/>
      <c r="G988" s="115"/>
      <c r="H988" s="115"/>
      <c r="I988" s="115"/>
      <c r="J988" s="115"/>
      <c r="K988" s="115"/>
      <c r="L988" s="115"/>
      <c r="M988" s="115"/>
      <c r="N988" s="115"/>
      <c r="O988" s="115"/>
      <c r="P988" s="115"/>
      <c r="Q988" s="115"/>
      <c r="R988" s="115"/>
    </row>
    <row r="989" spans="2:18">
      <c r="B989" s="114"/>
      <c r="C989" s="114"/>
      <c r="D989" s="114"/>
      <c r="E989" s="114"/>
      <c r="F989" s="115"/>
      <c r="G989" s="115"/>
      <c r="H989" s="115"/>
      <c r="I989" s="115"/>
      <c r="J989" s="115"/>
      <c r="K989" s="115"/>
      <c r="L989" s="115"/>
      <c r="M989" s="115"/>
      <c r="N989" s="115"/>
      <c r="O989" s="115"/>
      <c r="P989" s="115"/>
      <c r="Q989" s="115"/>
      <c r="R989" s="115"/>
    </row>
    <row r="990" spans="2:18">
      <c r="B990" s="114"/>
      <c r="C990" s="114"/>
      <c r="D990" s="114"/>
      <c r="E990" s="114"/>
      <c r="F990" s="115"/>
      <c r="G990" s="115"/>
      <c r="H990" s="115"/>
      <c r="I990" s="115"/>
      <c r="J990" s="115"/>
      <c r="K990" s="115"/>
      <c r="L990" s="115"/>
      <c r="M990" s="115"/>
      <c r="N990" s="115"/>
      <c r="O990" s="115"/>
      <c r="P990" s="115"/>
      <c r="Q990" s="115"/>
      <c r="R990" s="115"/>
    </row>
    <row r="991" spans="2:18">
      <c r="B991" s="114"/>
      <c r="C991" s="114"/>
      <c r="D991" s="114"/>
      <c r="E991" s="114"/>
      <c r="F991" s="115"/>
      <c r="G991" s="115"/>
      <c r="H991" s="115"/>
      <c r="I991" s="115"/>
      <c r="J991" s="115"/>
      <c r="K991" s="115"/>
      <c r="L991" s="115"/>
      <c r="M991" s="115"/>
      <c r="N991" s="115"/>
      <c r="O991" s="115"/>
      <c r="P991" s="115"/>
      <c r="Q991" s="115"/>
      <c r="R991" s="115"/>
    </row>
    <row r="992" spans="2:18">
      <c r="B992" s="114"/>
      <c r="C992" s="114"/>
      <c r="D992" s="114"/>
      <c r="E992" s="114"/>
      <c r="F992" s="115"/>
      <c r="G992" s="115"/>
      <c r="H992" s="115"/>
      <c r="I992" s="115"/>
      <c r="J992" s="115"/>
      <c r="K992" s="115"/>
      <c r="L992" s="115"/>
      <c r="M992" s="115"/>
      <c r="N992" s="115"/>
      <c r="O992" s="115"/>
      <c r="P992" s="115"/>
      <c r="Q992" s="115"/>
      <c r="R992" s="115"/>
    </row>
    <row r="993" spans="2:18">
      <c r="B993" s="114"/>
      <c r="C993" s="114"/>
      <c r="D993" s="114"/>
      <c r="E993" s="114"/>
      <c r="F993" s="115"/>
      <c r="G993" s="115"/>
      <c r="H993" s="115"/>
      <c r="I993" s="115"/>
      <c r="J993" s="115"/>
      <c r="K993" s="115"/>
      <c r="L993" s="115"/>
      <c r="M993" s="115"/>
      <c r="N993" s="115"/>
      <c r="O993" s="115"/>
      <c r="P993" s="115"/>
      <c r="Q993" s="115"/>
      <c r="R993" s="115"/>
    </row>
    <row r="994" spans="2:18">
      <c r="B994" s="114"/>
      <c r="C994" s="114"/>
      <c r="D994" s="114"/>
      <c r="E994" s="114"/>
      <c r="F994" s="115"/>
      <c r="G994" s="115"/>
      <c r="H994" s="115"/>
      <c r="I994" s="115"/>
      <c r="J994" s="115"/>
      <c r="K994" s="115"/>
      <c r="L994" s="115"/>
      <c r="M994" s="115"/>
      <c r="N994" s="115"/>
      <c r="O994" s="115"/>
      <c r="P994" s="115"/>
      <c r="Q994" s="115"/>
      <c r="R994" s="115"/>
    </row>
    <row r="995" spans="2:18">
      <c r="B995" s="114"/>
      <c r="C995" s="114"/>
      <c r="D995" s="114"/>
      <c r="E995" s="114"/>
      <c r="F995" s="115"/>
      <c r="G995" s="115"/>
      <c r="H995" s="115"/>
      <c r="I995" s="115"/>
      <c r="J995" s="115"/>
      <c r="K995" s="115"/>
      <c r="L995" s="115"/>
      <c r="M995" s="115"/>
      <c r="N995" s="115"/>
      <c r="O995" s="115"/>
      <c r="P995" s="115"/>
      <c r="Q995" s="115"/>
      <c r="R995" s="115"/>
    </row>
    <row r="996" spans="2:18">
      <c r="B996" s="114"/>
      <c r="C996" s="114"/>
      <c r="D996" s="114"/>
      <c r="E996" s="114"/>
      <c r="F996" s="115"/>
      <c r="G996" s="115"/>
      <c r="H996" s="115"/>
      <c r="I996" s="115"/>
      <c r="J996" s="115"/>
      <c r="K996" s="115"/>
      <c r="L996" s="115"/>
      <c r="M996" s="115"/>
      <c r="N996" s="115"/>
      <c r="O996" s="115"/>
      <c r="P996" s="115"/>
      <c r="Q996" s="115"/>
      <c r="R996" s="115"/>
    </row>
    <row r="997" spans="2:18">
      <c r="B997" s="114"/>
      <c r="C997" s="114"/>
      <c r="D997" s="114"/>
      <c r="E997" s="114"/>
      <c r="F997" s="115"/>
      <c r="G997" s="115"/>
      <c r="H997" s="115"/>
      <c r="I997" s="115"/>
      <c r="J997" s="115"/>
      <c r="K997" s="115"/>
      <c r="L997" s="115"/>
      <c r="M997" s="115"/>
      <c r="N997" s="115"/>
      <c r="O997" s="115"/>
      <c r="P997" s="115"/>
      <c r="Q997" s="115"/>
      <c r="R997" s="115"/>
    </row>
    <row r="998" spans="2:18">
      <c r="B998" s="114"/>
      <c r="C998" s="114"/>
      <c r="D998" s="114"/>
      <c r="E998" s="114"/>
      <c r="F998" s="115"/>
      <c r="G998" s="115"/>
      <c r="H998" s="115"/>
      <c r="I998" s="115"/>
      <c r="J998" s="115"/>
      <c r="K998" s="115"/>
      <c r="L998" s="115"/>
      <c r="M998" s="115"/>
      <c r="N998" s="115"/>
      <c r="O998" s="115"/>
      <c r="P998" s="115"/>
      <c r="Q998" s="115"/>
      <c r="R998" s="115"/>
    </row>
    <row r="999" spans="2:18">
      <c r="B999" s="114"/>
      <c r="C999" s="114"/>
      <c r="D999" s="114"/>
      <c r="E999" s="114"/>
      <c r="F999" s="115"/>
      <c r="G999" s="115"/>
      <c r="H999" s="115"/>
      <c r="I999" s="115"/>
      <c r="J999" s="115"/>
      <c r="K999" s="115"/>
      <c r="L999" s="115"/>
      <c r="M999" s="115"/>
      <c r="N999" s="115"/>
      <c r="O999" s="115"/>
      <c r="P999" s="115"/>
      <c r="Q999" s="115"/>
      <c r="R999" s="115"/>
    </row>
    <row r="1000" spans="2:18">
      <c r="B1000" s="114"/>
      <c r="C1000" s="114"/>
      <c r="D1000" s="114"/>
      <c r="E1000" s="114"/>
      <c r="F1000" s="115"/>
      <c r="G1000" s="115"/>
      <c r="H1000" s="115"/>
      <c r="I1000" s="115"/>
      <c r="J1000" s="115"/>
      <c r="K1000" s="115"/>
      <c r="L1000" s="115"/>
      <c r="M1000" s="115"/>
      <c r="N1000" s="115"/>
      <c r="O1000" s="115"/>
      <c r="P1000" s="115"/>
      <c r="Q1000" s="115"/>
      <c r="R1000" s="115"/>
    </row>
    <row r="1001" spans="2:18">
      <c r="B1001" s="114"/>
      <c r="C1001" s="114"/>
      <c r="D1001" s="114"/>
      <c r="E1001" s="114"/>
      <c r="F1001" s="115"/>
      <c r="G1001" s="115"/>
      <c r="H1001" s="115"/>
      <c r="I1001" s="115"/>
      <c r="J1001" s="115"/>
      <c r="K1001" s="115"/>
      <c r="L1001" s="115"/>
      <c r="M1001" s="115"/>
      <c r="N1001" s="115"/>
      <c r="O1001" s="115"/>
      <c r="P1001" s="115"/>
      <c r="Q1001" s="115"/>
      <c r="R1001" s="115"/>
    </row>
    <row r="1002" spans="2:18">
      <c r="B1002" s="114"/>
      <c r="C1002" s="114"/>
      <c r="D1002" s="114"/>
      <c r="E1002" s="114"/>
      <c r="F1002" s="115"/>
      <c r="G1002" s="115"/>
      <c r="H1002" s="115"/>
      <c r="I1002" s="115"/>
      <c r="J1002" s="115"/>
      <c r="K1002" s="115"/>
      <c r="L1002" s="115"/>
      <c r="M1002" s="115"/>
      <c r="N1002" s="115"/>
      <c r="O1002" s="115"/>
      <c r="P1002" s="115"/>
      <c r="Q1002" s="115"/>
      <c r="R1002" s="115"/>
    </row>
    <row r="1003" spans="2:18">
      <c r="B1003" s="114"/>
      <c r="C1003" s="114"/>
      <c r="D1003" s="114"/>
      <c r="E1003" s="114"/>
      <c r="F1003" s="115"/>
      <c r="G1003" s="115"/>
      <c r="H1003" s="115"/>
      <c r="I1003" s="115"/>
      <c r="J1003" s="115"/>
      <c r="K1003" s="115"/>
      <c r="L1003" s="115"/>
      <c r="M1003" s="115"/>
      <c r="N1003" s="115"/>
      <c r="O1003" s="115"/>
      <c r="P1003" s="115"/>
      <c r="Q1003" s="115"/>
      <c r="R1003" s="115"/>
    </row>
    <row r="1004" spans="2:18">
      <c r="B1004" s="114"/>
      <c r="C1004" s="114"/>
      <c r="D1004" s="114"/>
      <c r="E1004" s="114"/>
      <c r="F1004" s="115"/>
      <c r="G1004" s="115"/>
      <c r="H1004" s="115"/>
      <c r="I1004" s="115"/>
      <c r="J1004" s="115"/>
      <c r="K1004" s="115"/>
      <c r="L1004" s="115"/>
      <c r="M1004" s="115"/>
      <c r="N1004" s="115"/>
      <c r="O1004" s="115"/>
      <c r="P1004" s="115"/>
      <c r="Q1004" s="115"/>
      <c r="R1004" s="115"/>
    </row>
    <row r="1005" spans="2:18">
      <c r="B1005" s="114"/>
      <c r="C1005" s="114"/>
      <c r="D1005" s="114"/>
      <c r="E1005" s="114"/>
      <c r="F1005" s="115"/>
      <c r="G1005" s="115"/>
      <c r="H1005" s="115"/>
      <c r="I1005" s="115"/>
      <c r="J1005" s="115"/>
      <c r="K1005" s="115"/>
      <c r="L1005" s="115"/>
      <c r="M1005" s="115"/>
      <c r="N1005" s="115"/>
      <c r="O1005" s="115"/>
      <c r="P1005" s="115"/>
      <c r="Q1005" s="115"/>
      <c r="R1005" s="115"/>
    </row>
    <row r="1006" spans="2:18">
      <c r="B1006" s="114"/>
      <c r="C1006" s="114"/>
      <c r="D1006" s="114"/>
      <c r="E1006" s="114"/>
      <c r="F1006" s="115"/>
      <c r="G1006" s="115"/>
      <c r="H1006" s="115"/>
      <c r="I1006" s="115"/>
      <c r="J1006" s="115"/>
      <c r="K1006" s="115"/>
      <c r="L1006" s="115"/>
      <c r="M1006" s="115"/>
      <c r="N1006" s="115"/>
      <c r="O1006" s="115"/>
      <c r="P1006" s="115"/>
      <c r="Q1006" s="115"/>
      <c r="R1006" s="115"/>
    </row>
    <row r="1007" spans="2:18">
      <c r="B1007" s="114"/>
      <c r="C1007" s="114"/>
      <c r="D1007" s="114"/>
      <c r="E1007" s="114"/>
      <c r="F1007" s="115"/>
      <c r="G1007" s="115"/>
      <c r="H1007" s="115"/>
      <c r="I1007" s="115"/>
      <c r="J1007" s="115"/>
      <c r="K1007" s="115"/>
      <c r="L1007" s="115"/>
      <c r="M1007" s="115"/>
      <c r="N1007" s="115"/>
      <c r="O1007" s="115"/>
      <c r="P1007" s="115"/>
      <c r="Q1007" s="115"/>
      <c r="R1007" s="115"/>
    </row>
    <row r="1008" spans="2:18">
      <c r="B1008" s="114"/>
      <c r="C1008" s="114"/>
      <c r="D1008" s="114"/>
      <c r="E1008" s="114"/>
      <c r="F1008" s="115"/>
      <c r="G1008" s="115"/>
      <c r="H1008" s="115"/>
      <c r="I1008" s="115"/>
      <c r="J1008" s="115"/>
      <c r="K1008" s="115"/>
      <c r="L1008" s="115"/>
      <c r="M1008" s="115"/>
      <c r="N1008" s="115"/>
      <c r="O1008" s="115"/>
      <c r="P1008" s="115"/>
      <c r="Q1008" s="115"/>
      <c r="R1008" s="115"/>
    </row>
    <row r="1009" spans="2:18">
      <c r="B1009" s="114"/>
      <c r="C1009" s="114"/>
      <c r="D1009" s="114"/>
      <c r="E1009" s="114"/>
      <c r="F1009" s="115"/>
      <c r="G1009" s="115"/>
      <c r="H1009" s="115"/>
      <c r="I1009" s="115"/>
      <c r="J1009" s="115"/>
      <c r="K1009" s="115"/>
      <c r="L1009" s="115"/>
      <c r="M1009" s="115"/>
      <c r="N1009" s="115"/>
      <c r="O1009" s="115"/>
      <c r="P1009" s="115"/>
      <c r="Q1009" s="115"/>
      <c r="R1009" s="115"/>
    </row>
    <row r="1010" spans="2:18">
      <c r="B1010" s="114"/>
      <c r="C1010" s="114"/>
      <c r="D1010" s="114"/>
      <c r="E1010" s="114"/>
      <c r="F1010" s="115"/>
      <c r="G1010" s="115"/>
      <c r="H1010" s="115"/>
      <c r="I1010" s="115"/>
      <c r="J1010" s="115"/>
      <c r="K1010" s="115"/>
      <c r="L1010" s="115"/>
      <c r="M1010" s="115"/>
      <c r="N1010" s="115"/>
      <c r="O1010" s="115"/>
      <c r="P1010" s="115"/>
      <c r="Q1010" s="115"/>
      <c r="R1010" s="115"/>
    </row>
    <row r="1011" spans="2:18">
      <c r="B1011" s="114"/>
      <c r="C1011" s="114"/>
      <c r="D1011" s="114"/>
      <c r="E1011" s="114"/>
      <c r="F1011" s="115"/>
      <c r="G1011" s="115"/>
      <c r="H1011" s="115"/>
      <c r="I1011" s="115"/>
      <c r="J1011" s="115"/>
      <c r="K1011" s="115"/>
      <c r="L1011" s="115"/>
      <c r="M1011" s="115"/>
      <c r="N1011" s="115"/>
      <c r="O1011" s="115"/>
      <c r="P1011" s="115"/>
      <c r="Q1011" s="115"/>
      <c r="R1011" s="115"/>
    </row>
    <row r="1012" spans="2:18">
      <c r="B1012" s="114"/>
      <c r="C1012" s="114"/>
      <c r="D1012" s="114"/>
      <c r="E1012" s="114"/>
      <c r="F1012" s="115"/>
      <c r="G1012" s="115"/>
      <c r="H1012" s="115"/>
      <c r="I1012" s="115"/>
      <c r="J1012" s="115"/>
      <c r="K1012" s="115"/>
      <c r="L1012" s="115"/>
      <c r="M1012" s="115"/>
      <c r="N1012" s="115"/>
      <c r="O1012" s="115"/>
      <c r="P1012" s="115"/>
      <c r="Q1012" s="115"/>
      <c r="R1012" s="115"/>
    </row>
    <row r="1013" spans="2:18">
      <c r="B1013" s="114"/>
      <c r="C1013" s="114"/>
      <c r="D1013" s="114"/>
      <c r="E1013" s="114"/>
      <c r="F1013" s="115"/>
      <c r="G1013" s="115"/>
      <c r="H1013" s="115"/>
      <c r="I1013" s="115"/>
      <c r="J1013" s="115"/>
      <c r="K1013" s="115"/>
      <c r="L1013" s="115"/>
      <c r="M1013" s="115"/>
      <c r="N1013" s="115"/>
      <c r="O1013" s="115"/>
      <c r="P1013" s="115"/>
      <c r="Q1013" s="115"/>
      <c r="R1013" s="115"/>
    </row>
    <row r="1014" spans="2:18">
      <c r="B1014" s="114"/>
      <c r="C1014" s="114"/>
      <c r="D1014" s="114"/>
      <c r="E1014" s="114"/>
      <c r="F1014" s="115"/>
      <c r="G1014" s="115"/>
      <c r="H1014" s="115"/>
      <c r="I1014" s="115"/>
      <c r="J1014" s="115"/>
      <c r="K1014" s="115"/>
      <c r="L1014" s="115"/>
      <c r="M1014" s="115"/>
      <c r="N1014" s="115"/>
      <c r="O1014" s="115"/>
      <c r="P1014" s="115"/>
      <c r="Q1014" s="115"/>
      <c r="R1014" s="115"/>
    </row>
    <row r="1015" spans="2:18">
      <c r="B1015" s="114"/>
      <c r="C1015" s="114"/>
      <c r="D1015" s="114"/>
      <c r="E1015" s="114"/>
      <c r="F1015" s="115"/>
      <c r="G1015" s="115"/>
      <c r="H1015" s="115"/>
      <c r="I1015" s="115"/>
      <c r="J1015" s="115"/>
      <c r="K1015" s="115"/>
      <c r="L1015" s="115"/>
      <c r="M1015" s="115"/>
      <c r="N1015" s="115"/>
      <c r="O1015" s="115"/>
      <c r="P1015" s="115"/>
      <c r="Q1015" s="115"/>
      <c r="R1015" s="115"/>
    </row>
    <row r="1016" spans="2:18">
      <c r="B1016" s="114"/>
      <c r="C1016" s="114"/>
      <c r="D1016" s="114"/>
      <c r="E1016" s="114"/>
      <c r="F1016" s="115"/>
      <c r="G1016" s="115"/>
      <c r="H1016" s="115"/>
      <c r="I1016" s="115"/>
      <c r="J1016" s="115"/>
      <c r="K1016" s="115"/>
      <c r="L1016" s="115"/>
      <c r="M1016" s="115"/>
      <c r="N1016" s="115"/>
      <c r="O1016" s="115"/>
      <c r="P1016" s="115"/>
      <c r="Q1016" s="115"/>
      <c r="R1016" s="115"/>
    </row>
    <row r="1017" spans="2:18">
      <c r="B1017" s="114"/>
      <c r="C1017" s="114"/>
      <c r="D1017" s="114"/>
      <c r="E1017" s="114"/>
      <c r="F1017" s="115"/>
      <c r="G1017" s="115"/>
      <c r="H1017" s="115"/>
      <c r="I1017" s="115"/>
      <c r="J1017" s="115"/>
      <c r="K1017" s="115"/>
      <c r="L1017" s="115"/>
      <c r="M1017" s="115"/>
      <c r="N1017" s="115"/>
      <c r="O1017" s="115"/>
      <c r="P1017" s="115"/>
      <c r="Q1017" s="115"/>
      <c r="R1017" s="115"/>
    </row>
    <row r="1018" spans="2:18">
      <c r="B1018" s="114"/>
      <c r="C1018" s="114"/>
      <c r="D1018" s="114"/>
      <c r="E1018" s="114"/>
      <c r="F1018" s="115"/>
      <c r="G1018" s="115"/>
      <c r="H1018" s="115"/>
      <c r="I1018" s="115"/>
      <c r="J1018" s="115"/>
      <c r="K1018" s="115"/>
      <c r="L1018" s="115"/>
      <c r="M1018" s="115"/>
      <c r="N1018" s="115"/>
      <c r="O1018" s="115"/>
      <c r="P1018" s="115"/>
      <c r="Q1018" s="115"/>
      <c r="R1018" s="115"/>
    </row>
    <row r="1019" spans="2:18">
      <c r="B1019" s="114"/>
      <c r="C1019" s="114"/>
      <c r="D1019" s="114"/>
      <c r="E1019" s="114"/>
      <c r="F1019" s="115"/>
      <c r="G1019" s="115"/>
      <c r="H1019" s="115"/>
      <c r="I1019" s="115"/>
      <c r="J1019" s="115"/>
      <c r="K1019" s="115"/>
      <c r="L1019" s="115"/>
      <c r="M1019" s="115"/>
      <c r="N1019" s="115"/>
      <c r="O1019" s="115"/>
      <c r="P1019" s="115"/>
      <c r="Q1019" s="115"/>
      <c r="R1019" s="115"/>
    </row>
    <row r="1020" spans="2:18">
      <c r="B1020" s="114"/>
      <c r="C1020" s="114"/>
      <c r="D1020" s="114"/>
      <c r="E1020" s="114"/>
      <c r="F1020" s="115"/>
      <c r="G1020" s="115"/>
      <c r="H1020" s="115"/>
      <c r="I1020" s="115"/>
      <c r="J1020" s="115"/>
      <c r="K1020" s="115"/>
      <c r="L1020" s="115"/>
      <c r="M1020" s="115"/>
      <c r="N1020" s="115"/>
      <c r="O1020" s="115"/>
      <c r="P1020" s="115"/>
      <c r="Q1020" s="115"/>
      <c r="R1020" s="115"/>
    </row>
    <row r="1021" spans="2:18">
      <c r="B1021" s="114"/>
      <c r="C1021" s="114"/>
      <c r="D1021" s="114"/>
      <c r="E1021" s="114"/>
      <c r="F1021" s="115"/>
      <c r="G1021" s="115"/>
      <c r="H1021" s="115"/>
      <c r="I1021" s="115"/>
      <c r="J1021" s="115"/>
      <c r="K1021" s="115"/>
      <c r="L1021" s="115"/>
      <c r="M1021" s="115"/>
      <c r="N1021" s="115"/>
      <c r="O1021" s="115"/>
      <c r="P1021" s="115"/>
      <c r="Q1021" s="115"/>
      <c r="R1021" s="115"/>
    </row>
    <row r="1022" spans="2:18">
      <c r="B1022" s="114"/>
      <c r="C1022" s="114"/>
      <c r="D1022" s="114"/>
      <c r="E1022" s="114"/>
      <c r="F1022" s="115"/>
      <c r="G1022" s="115"/>
      <c r="H1022" s="115"/>
      <c r="I1022" s="115"/>
      <c r="J1022" s="115"/>
      <c r="K1022" s="115"/>
      <c r="L1022" s="115"/>
      <c r="M1022" s="115"/>
      <c r="N1022" s="115"/>
      <c r="O1022" s="115"/>
      <c r="P1022" s="115"/>
      <c r="Q1022" s="115"/>
      <c r="R1022" s="115"/>
    </row>
    <row r="1023" spans="2:18">
      <c r="B1023" s="114"/>
      <c r="C1023" s="114"/>
      <c r="D1023" s="114"/>
      <c r="E1023" s="114"/>
      <c r="F1023" s="115"/>
      <c r="G1023" s="115"/>
      <c r="H1023" s="115"/>
      <c r="I1023" s="115"/>
      <c r="J1023" s="115"/>
      <c r="K1023" s="115"/>
      <c r="L1023" s="115"/>
      <c r="M1023" s="115"/>
      <c r="N1023" s="115"/>
      <c r="O1023" s="115"/>
      <c r="P1023" s="115"/>
      <c r="Q1023" s="115"/>
      <c r="R1023" s="115"/>
    </row>
    <row r="1024" spans="2:18">
      <c r="B1024" s="114"/>
      <c r="C1024" s="114"/>
      <c r="D1024" s="114"/>
      <c r="E1024" s="114"/>
      <c r="F1024" s="115"/>
      <c r="G1024" s="115"/>
      <c r="H1024" s="115"/>
      <c r="I1024" s="115"/>
      <c r="J1024" s="115"/>
      <c r="K1024" s="115"/>
      <c r="L1024" s="115"/>
      <c r="M1024" s="115"/>
      <c r="N1024" s="115"/>
      <c r="O1024" s="115"/>
      <c r="P1024" s="115"/>
      <c r="Q1024" s="115"/>
      <c r="R1024" s="115"/>
    </row>
    <row r="1025" spans="2:18">
      <c r="B1025" s="114"/>
      <c r="C1025" s="114"/>
      <c r="D1025" s="114"/>
      <c r="E1025" s="114"/>
      <c r="F1025" s="115"/>
      <c r="G1025" s="115"/>
      <c r="H1025" s="115"/>
      <c r="I1025" s="115"/>
      <c r="J1025" s="115"/>
      <c r="K1025" s="115"/>
      <c r="L1025" s="115"/>
      <c r="M1025" s="115"/>
      <c r="N1025" s="115"/>
      <c r="O1025" s="115"/>
      <c r="P1025" s="115"/>
      <c r="Q1025" s="115"/>
      <c r="R1025" s="115"/>
    </row>
    <row r="1026" spans="2:18">
      <c r="B1026" s="114"/>
      <c r="C1026" s="114"/>
      <c r="D1026" s="114"/>
      <c r="E1026" s="114"/>
      <c r="F1026" s="115"/>
      <c r="G1026" s="115"/>
      <c r="H1026" s="115"/>
      <c r="I1026" s="115"/>
      <c r="J1026" s="115"/>
      <c r="K1026" s="115"/>
      <c r="L1026" s="115"/>
      <c r="M1026" s="115"/>
      <c r="N1026" s="115"/>
      <c r="O1026" s="115"/>
      <c r="P1026" s="115"/>
      <c r="Q1026" s="115"/>
      <c r="R1026" s="115"/>
    </row>
    <row r="1027" spans="2:18">
      <c r="B1027" s="114"/>
      <c r="C1027" s="114"/>
      <c r="D1027" s="114"/>
      <c r="E1027" s="114"/>
      <c r="F1027" s="115"/>
      <c r="G1027" s="115"/>
      <c r="H1027" s="115"/>
      <c r="I1027" s="115"/>
      <c r="J1027" s="115"/>
      <c r="K1027" s="115"/>
      <c r="L1027" s="115"/>
      <c r="M1027" s="115"/>
      <c r="N1027" s="115"/>
      <c r="O1027" s="115"/>
      <c r="P1027" s="115"/>
      <c r="Q1027" s="115"/>
      <c r="R1027" s="115"/>
    </row>
    <row r="1028" spans="2:18">
      <c r="B1028" s="114"/>
      <c r="C1028" s="114"/>
      <c r="D1028" s="114"/>
      <c r="E1028" s="114"/>
      <c r="F1028" s="115"/>
      <c r="G1028" s="115"/>
      <c r="H1028" s="115"/>
      <c r="I1028" s="115"/>
      <c r="J1028" s="115"/>
      <c r="K1028" s="115"/>
      <c r="L1028" s="115"/>
      <c r="M1028" s="115"/>
      <c r="N1028" s="115"/>
      <c r="O1028" s="115"/>
      <c r="P1028" s="115"/>
      <c r="Q1028" s="115"/>
      <c r="R1028" s="115"/>
    </row>
    <row r="1029" spans="2:18">
      <c r="B1029" s="114"/>
      <c r="C1029" s="114"/>
      <c r="D1029" s="114"/>
      <c r="E1029" s="114"/>
      <c r="F1029" s="115"/>
      <c r="G1029" s="115"/>
      <c r="H1029" s="115"/>
      <c r="I1029" s="115"/>
      <c r="J1029" s="115"/>
      <c r="K1029" s="115"/>
      <c r="L1029" s="115"/>
      <c r="M1029" s="115"/>
      <c r="N1029" s="115"/>
      <c r="O1029" s="115"/>
      <c r="P1029" s="115"/>
      <c r="Q1029" s="115"/>
      <c r="R1029" s="115"/>
    </row>
    <row r="1030" spans="2:18">
      <c r="B1030" s="114"/>
      <c r="C1030" s="114"/>
      <c r="D1030" s="114"/>
      <c r="E1030" s="114"/>
      <c r="F1030" s="115"/>
      <c r="G1030" s="115"/>
      <c r="H1030" s="115"/>
      <c r="I1030" s="115"/>
      <c r="J1030" s="115"/>
      <c r="K1030" s="115"/>
      <c r="L1030" s="115"/>
      <c r="M1030" s="115"/>
      <c r="N1030" s="115"/>
      <c r="O1030" s="115"/>
      <c r="P1030" s="115"/>
      <c r="Q1030" s="115"/>
      <c r="R1030" s="115"/>
    </row>
    <row r="1031" spans="2:18">
      <c r="B1031" s="114"/>
      <c r="C1031" s="114"/>
      <c r="D1031" s="114"/>
      <c r="E1031" s="114"/>
      <c r="F1031" s="115"/>
      <c r="G1031" s="115"/>
      <c r="H1031" s="115"/>
      <c r="I1031" s="115"/>
      <c r="J1031" s="115"/>
      <c r="K1031" s="115"/>
      <c r="L1031" s="115"/>
      <c r="M1031" s="115"/>
      <c r="N1031" s="115"/>
      <c r="O1031" s="115"/>
      <c r="P1031" s="115"/>
      <c r="Q1031" s="115"/>
      <c r="R1031" s="115"/>
    </row>
    <row r="1032" spans="2:18">
      <c r="B1032" s="114"/>
      <c r="C1032" s="114"/>
      <c r="D1032" s="114"/>
      <c r="E1032" s="114"/>
      <c r="F1032" s="115"/>
      <c r="G1032" s="115"/>
      <c r="H1032" s="115"/>
      <c r="I1032" s="115"/>
      <c r="J1032" s="115"/>
      <c r="K1032" s="115"/>
      <c r="L1032" s="115"/>
      <c r="M1032" s="115"/>
      <c r="N1032" s="115"/>
      <c r="O1032" s="115"/>
      <c r="P1032" s="115"/>
      <c r="Q1032" s="115"/>
      <c r="R1032" s="115"/>
    </row>
    <row r="1033" spans="2:18">
      <c r="B1033" s="114"/>
      <c r="C1033" s="114"/>
      <c r="D1033" s="114"/>
      <c r="E1033" s="114"/>
      <c r="F1033" s="115"/>
      <c r="G1033" s="115"/>
      <c r="H1033" s="115"/>
      <c r="I1033" s="115"/>
      <c r="J1033" s="115"/>
      <c r="K1033" s="115"/>
      <c r="L1033" s="115"/>
      <c r="M1033" s="115"/>
      <c r="N1033" s="115"/>
      <c r="O1033" s="115"/>
      <c r="P1033" s="115"/>
      <c r="Q1033" s="115"/>
      <c r="R1033" s="115"/>
    </row>
    <row r="1034" spans="2:18">
      <c r="B1034" s="114"/>
      <c r="C1034" s="114"/>
      <c r="D1034" s="114"/>
      <c r="E1034" s="114"/>
      <c r="F1034" s="115"/>
      <c r="G1034" s="115"/>
      <c r="H1034" s="115"/>
      <c r="I1034" s="115"/>
      <c r="J1034" s="115"/>
      <c r="K1034" s="115"/>
      <c r="L1034" s="115"/>
      <c r="M1034" s="115"/>
      <c r="N1034" s="115"/>
      <c r="O1034" s="115"/>
      <c r="P1034" s="115"/>
      <c r="Q1034" s="115"/>
      <c r="R1034" s="115"/>
    </row>
    <row r="1035" spans="2:18">
      <c r="B1035" s="114"/>
      <c r="C1035" s="114"/>
      <c r="D1035" s="114"/>
      <c r="E1035" s="114"/>
      <c r="F1035" s="115"/>
      <c r="G1035" s="115"/>
      <c r="H1035" s="115"/>
      <c r="I1035" s="115"/>
      <c r="J1035" s="115"/>
      <c r="K1035" s="115"/>
      <c r="L1035" s="115"/>
      <c r="M1035" s="115"/>
      <c r="N1035" s="115"/>
      <c r="O1035" s="115"/>
      <c r="P1035" s="115"/>
      <c r="Q1035" s="115"/>
      <c r="R1035" s="115"/>
    </row>
    <row r="1036" spans="2:18">
      <c r="B1036" s="114"/>
      <c r="C1036" s="114"/>
      <c r="D1036" s="114"/>
      <c r="E1036" s="114"/>
      <c r="F1036" s="115"/>
      <c r="G1036" s="115"/>
      <c r="H1036" s="115"/>
      <c r="I1036" s="115"/>
      <c r="J1036" s="115"/>
      <c r="K1036" s="115"/>
      <c r="L1036" s="115"/>
      <c r="M1036" s="115"/>
      <c r="N1036" s="115"/>
      <c r="O1036" s="115"/>
      <c r="P1036" s="115"/>
      <c r="Q1036" s="115"/>
      <c r="R1036" s="115"/>
    </row>
    <row r="1037" spans="2:18">
      <c r="B1037" s="114"/>
      <c r="C1037" s="114"/>
      <c r="D1037" s="114"/>
      <c r="E1037" s="114"/>
      <c r="F1037" s="115"/>
      <c r="G1037" s="115"/>
      <c r="H1037" s="115"/>
      <c r="I1037" s="115"/>
      <c r="J1037" s="115"/>
      <c r="K1037" s="115"/>
      <c r="L1037" s="115"/>
      <c r="M1037" s="115"/>
      <c r="N1037" s="115"/>
      <c r="O1037" s="115"/>
      <c r="P1037" s="115"/>
      <c r="Q1037" s="115"/>
      <c r="R1037" s="115"/>
    </row>
    <row r="1038" spans="2:18">
      <c r="B1038" s="114"/>
      <c r="C1038" s="114"/>
      <c r="D1038" s="114"/>
      <c r="E1038" s="114"/>
      <c r="F1038" s="115"/>
      <c r="G1038" s="115"/>
      <c r="H1038" s="115"/>
      <c r="I1038" s="115"/>
      <c r="J1038" s="115"/>
      <c r="K1038" s="115"/>
      <c r="L1038" s="115"/>
      <c r="M1038" s="115"/>
      <c r="N1038" s="115"/>
      <c r="O1038" s="115"/>
      <c r="P1038" s="115"/>
      <c r="Q1038" s="115"/>
      <c r="R1038" s="115"/>
    </row>
    <row r="1039" spans="2:18">
      <c r="B1039" s="114"/>
      <c r="C1039" s="114"/>
      <c r="D1039" s="114"/>
      <c r="E1039" s="114"/>
      <c r="F1039" s="115"/>
      <c r="G1039" s="115"/>
      <c r="H1039" s="115"/>
      <c r="I1039" s="115"/>
      <c r="J1039" s="115"/>
      <c r="K1039" s="115"/>
      <c r="L1039" s="115"/>
      <c r="M1039" s="115"/>
      <c r="N1039" s="115"/>
      <c r="O1039" s="115"/>
      <c r="P1039" s="115"/>
      <c r="Q1039" s="115"/>
      <c r="R1039" s="115"/>
    </row>
    <row r="1040" spans="2:18">
      <c r="B1040" s="114"/>
      <c r="C1040" s="114"/>
      <c r="D1040" s="114"/>
      <c r="E1040" s="114"/>
      <c r="F1040" s="115"/>
      <c r="G1040" s="115"/>
      <c r="H1040" s="115"/>
      <c r="I1040" s="115"/>
      <c r="J1040" s="115"/>
      <c r="K1040" s="115"/>
      <c r="L1040" s="115"/>
      <c r="M1040" s="115"/>
      <c r="N1040" s="115"/>
      <c r="O1040" s="115"/>
      <c r="P1040" s="115"/>
      <c r="Q1040" s="115"/>
      <c r="R1040" s="115"/>
    </row>
    <row r="1041" spans="2:18">
      <c r="B1041" s="114"/>
      <c r="C1041" s="114"/>
      <c r="D1041" s="114"/>
      <c r="E1041" s="114"/>
      <c r="F1041" s="115"/>
      <c r="G1041" s="115"/>
      <c r="H1041" s="115"/>
      <c r="I1041" s="115"/>
      <c r="J1041" s="115"/>
      <c r="K1041" s="115"/>
      <c r="L1041" s="115"/>
      <c r="M1041" s="115"/>
      <c r="N1041" s="115"/>
      <c r="O1041" s="115"/>
      <c r="P1041" s="115"/>
      <c r="Q1041" s="115"/>
      <c r="R1041" s="115"/>
    </row>
    <row r="1042" spans="2:18">
      <c r="B1042" s="114"/>
      <c r="C1042" s="114"/>
      <c r="D1042" s="114"/>
      <c r="E1042" s="114"/>
      <c r="F1042" s="115"/>
      <c r="G1042" s="115"/>
      <c r="H1042" s="115"/>
      <c r="I1042" s="115"/>
      <c r="J1042" s="115"/>
      <c r="K1042" s="115"/>
      <c r="L1042" s="115"/>
      <c r="M1042" s="115"/>
      <c r="N1042" s="115"/>
      <c r="O1042" s="115"/>
      <c r="P1042" s="115"/>
      <c r="Q1042" s="115"/>
      <c r="R1042" s="115"/>
    </row>
    <row r="1043" spans="2:18">
      <c r="B1043" s="114"/>
      <c r="C1043" s="114"/>
      <c r="D1043" s="114"/>
      <c r="E1043" s="114"/>
      <c r="F1043" s="115"/>
      <c r="G1043" s="115"/>
      <c r="H1043" s="115"/>
      <c r="I1043" s="115"/>
      <c r="J1043" s="115"/>
      <c r="K1043" s="115"/>
      <c r="L1043" s="115"/>
      <c r="M1043" s="115"/>
      <c r="N1043" s="115"/>
      <c r="O1043" s="115"/>
      <c r="P1043" s="115"/>
      <c r="Q1043" s="115"/>
      <c r="R1043" s="115"/>
    </row>
    <row r="1044" spans="2:18">
      <c r="B1044" s="114"/>
      <c r="C1044" s="114"/>
      <c r="D1044" s="114"/>
      <c r="E1044" s="114"/>
      <c r="F1044" s="115"/>
      <c r="G1044" s="115"/>
      <c r="H1044" s="115"/>
      <c r="I1044" s="115"/>
      <c r="J1044" s="115"/>
      <c r="K1044" s="115"/>
      <c r="L1044" s="115"/>
      <c r="M1044" s="115"/>
      <c r="N1044" s="115"/>
      <c r="O1044" s="115"/>
      <c r="P1044" s="115"/>
      <c r="Q1044" s="115"/>
      <c r="R1044" s="115"/>
    </row>
    <row r="1045" spans="2:18">
      <c r="B1045" s="114"/>
      <c r="C1045" s="114"/>
      <c r="D1045" s="114"/>
      <c r="E1045" s="114"/>
      <c r="F1045" s="115"/>
      <c r="G1045" s="115"/>
      <c r="H1045" s="115"/>
      <c r="I1045" s="115"/>
      <c r="J1045" s="115"/>
      <c r="K1045" s="115"/>
      <c r="L1045" s="115"/>
      <c r="M1045" s="115"/>
      <c r="N1045" s="115"/>
      <c r="O1045" s="115"/>
      <c r="P1045" s="115"/>
      <c r="Q1045" s="115"/>
      <c r="R1045" s="115"/>
    </row>
    <row r="1046" spans="2:18">
      <c r="B1046" s="114"/>
      <c r="C1046" s="114"/>
      <c r="D1046" s="114"/>
      <c r="E1046" s="114"/>
      <c r="F1046" s="115"/>
      <c r="G1046" s="115"/>
      <c r="H1046" s="115"/>
      <c r="I1046" s="115"/>
      <c r="J1046" s="115"/>
      <c r="K1046" s="115"/>
      <c r="L1046" s="115"/>
      <c r="M1046" s="115"/>
      <c r="N1046" s="115"/>
      <c r="O1046" s="115"/>
      <c r="P1046" s="115"/>
      <c r="Q1046" s="115"/>
      <c r="R1046" s="115"/>
    </row>
    <row r="1047" spans="2:18">
      <c r="B1047" s="114"/>
      <c r="C1047" s="114"/>
      <c r="D1047" s="114"/>
      <c r="E1047" s="114"/>
      <c r="F1047" s="115"/>
      <c r="G1047" s="115"/>
      <c r="H1047" s="115"/>
      <c r="I1047" s="115"/>
      <c r="J1047" s="115"/>
      <c r="K1047" s="115"/>
      <c r="L1047" s="115"/>
      <c r="M1047" s="115"/>
      <c r="N1047" s="115"/>
      <c r="O1047" s="115"/>
      <c r="P1047" s="115"/>
      <c r="Q1047" s="115"/>
      <c r="R1047" s="115"/>
    </row>
    <row r="1048" spans="2:18">
      <c r="B1048" s="114"/>
      <c r="C1048" s="114"/>
      <c r="D1048" s="114"/>
      <c r="E1048" s="114"/>
      <c r="F1048" s="115"/>
      <c r="G1048" s="115"/>
      <c r="H1048" s="115"/>
      <c r="I1048" s="115"/>
      <c r="J1048" s="115"/>
      <c r="K1048" s="115"/>
      <c r="L1048" s="115"/>
      <c r="M1048" s="115"/>
      <c r="N1048" s="115"/>
      <c r="O1048" s="115"/>
      <c r="P1048" s="115"/>
      <c r="Q1048" s="115"/>
      <c r="R1048" s="115"/>
    </row>
    <row r="1049" spans="2:18">
      <c r="B1049" s="114"/>
      <c r="C1049" s="114"/>
      <c r="D1049" s="114"/>
      <c r="E1049" s="114"/>
      <c r="F1049" s="115"/>
      <c r="G1049" s="115"/>
      <c r="H1049" s="115"/>
      <c r="I1049" s="115"/>
      <c r="J1049" s="115"/>
      <c r="K1049" s="115"/>
      <c r="L1049" s="115"/>
      <c r="M1049" s="115"/>
      <c r="N1049" s="115"/>
      <c r="O1049" s="115"/>
      <c r="P1049" s="115"/>
      <c r="Q1049" s="115"/>
      <c r="R1049" s="115"/>
    </row>
    <row r="1050" spans="2:18">
      <c r="B1050" s="114"/>
      <c r="C1050" s="114"/>
      <c r="D1050" s="114"/>
      <c r="E1050" s="114"/>
      <c r="F1050" s="115"/>
      <c r="G1050" s="115"/>
      <c r="H1050" s="115"/>
      <c r="I1050" s="115"/>
      <c r="J1050" s="115"/>
      <c r="K1050" s="115"/>
      <c r="L1050" s="115"/>
      <c r="M1050" s="115"/>
      <c r="N1050" s="115"/>
      <c r="O1050" s="115"/>
      <c r="P1050" s="115"/>
      <c r="Q1050" s="115"/>
      <c r="R1050" s="115"/>
    </row>
    <row r="1051" spans="2:18">
      <c r="B1051" s="114"/>
      <c r="C1051" s="114"/>
      <c r="D1051" s="114"/>
      <c r="E1051" s="114"/>
      <c r="F1051" s="115"/>
      <c r="G1051" s="115"/>
      <c r="H1051" s="115"/>
      <c r="I1051" s="115"/>
      <c r="J1051" s="115"/>
      <c r="K1051" s="115"/>
      <c r="L1051" s="115"/>
      <c r="M1051" s="115"/>
      <c r="N1051" s="115"/>
      <c r="O1051" s="115"/>
      <c r="P1051" s="115"/>
      <c r="Q1051" s="115"/>
      <c r="R1051" s="115"/>
    </row>
    <row r="1052" spans="2:18">
      <c r="B1052" s="114"/>
      <c r="C1052" s="114"/>
      <c r="D1052" s="114"/>
      <c r="E1052" s="114"/>
      <c r="F1052" s="115"/>
      <c r="G1052" s="115"/>
      <c r="H1052" s="115"/>
      <c r="I1052" s="115"/>
      <c r="J1052" s="115"/>
      <c r="K1052" s="115"/>
      <c r="L1052" s="115"/>
      <c r="M1052" s="115"/>
      <c r="N1052" s="115"/>
      <c r="O1052" s="115"/>
      <c r="P1052" s="115"/>
      <c r="Q1052" s="115"/>
      <c r="R1052" s="115"/>
    </row>
    <row r="1053" spans="2:18">
      <c r="B1053" s="114"/>
      <c r="C1053" s="114"/>
      <c r="D1053" s="114"/>
      <c r="E1053" s="114"/>
      <c r="F1053" s="115"/>
      <c r="G1053" s="115"/>
      <c r="H1053" s="115"/>
      <c r="I1053" s="115"/>
      <c r="J1053" s="115"/>
      <c r="K1053" s="115"/>
      <c r="L1053" s="115"/>
      <c r="M1053" s="115"/>
      <c r="N1053" s="115"/>
      <c r="O1053" s="115"/>
      <c r="P1053" s="115"/>
      <c r="Q1053" s="115"/>
      <c r="R1053" s="115"/>
    </row>
    <row r="1054" spans="2:18">
      <c r="B1054" s="114"/>
      <c r="C1054" s="114"/>
      <c r="D1054" s="114"/>
      <c r="E1054" s="114"/>
      <c r="F1054" s="115"/>
      <c r="G1054" s="115"/>
      <c r="H1054" s="115"/>
      <c r="I1054" s="115"/>
      <c r="J1054" s="115"/>
      <c r="K1054" s="115"/>
      <c r="L1054" s="115"/>
      <c r="M1054" s="115"/>
      <c r="N1054" s="115"/>
      <c r="O1054" s="115"/>
      <c r="P1054" s="115"/>
      <c r="Q1054" s="115"/>
      <c r="R1054" s="115"/>
    </row>
    <row r="1055" spans="2:18">
      <c r="B1055" s="114"/>
      <c r="C1055" s="114"/>
      <c r="D1055" s="114"/>
      <c r="E1055" s="114"/>
      <c r="F1055" s="115"/>
      <c r="G1055" s="115"/>
      <c r="H1055" s="115"/>
      <c r="I1055" s="115"/>
      <c r="J1055" s="115"/>
      <c r="K1055" s="115"/>
      <c r="L1055" s="115"/>
      <c r="M1055" s="115"/>
      <c r="N1055" s="115"/>
      <c r="O1055" s="115"/>
      <c r="P1055" s="115"/>
      <c r="Q1055" s="115"/>
      <c r="R1055" s="115"/>
    </row>
    <row r="1056" spans="2:18">
      <c r="B1056" s="114"/>
      <c r="C1056" s="114"/>
      <c r="D1056" s="114"/>
      <c r="E1056" s="114"/>
      <c r="F1056" s="115"/>
      <c r="G1056" s="115"/>
      <c r="H1056" s="115"/>
      <c r="I1056" s="115"/>
      <c r="J1056" s="115"/>
      <c r="K1056" s="115"/>
      <c r="L1056" s="115"/>
      <c r="M1056" s="115"/>
      <c r="N1056" s="115"/>
      <c r="O1056" s="115"/>
      <c r="P1056" s="115"/>
      <c r="Q1056" s="115"/>
      <c r="R1056" s="115"/>
    </row>
    <row r="1057" spans="2:18">
      <c r="B1057" s="114"/>
      <c r="C1057" s="114"/>
      <c r="D1057" s="114"/>
      <c r="E1057" s="114"/>
      <c r="F1057" s="115"/>
      <c r="G1057" s="115"/>
      <c r="H1057" s="115"/>
      <c r="I1057" s="115"/>
      <c r="J1057" s="115"/>
      <c r="K1057" s="115"/>
      <c r="L1057" s="115"/>
      <c r="M1057" s="115"/>
      <c r="N1057" s="115"/>
      <c r="O1057" s="115"/>
      <c r="P1057" s="115"/>
      <c r="Q1057" s="115"/>
      <c r="R1057" s="115"/>
    </row>
    <row r="1058" spans="2:18">
      <c r="B1058" s="114"/>
      <c r="C1058" s="114"/>
      <c r="D1058" s="114"/>
      <c r="E1058" s="114"/>
      <c r="F1058" s="115"/>
      <c r="G1058" s="115"/>
      <c r="H1058" s="115"/>
      <c r="I1058" s="115"/>
      <c r="J1058" s="115"/>
      <c r="K1058" s="115"/>
      <c r="L1058" s="115"/>
      <c r="M1058" s="115"/>
      <c r="N1058" s="115"/>
      <c r="O1058" s="115"/>
      <c r="P1058" s="115"/>
      <c r="Q1058" s="115"/>
      <c r="R1058" s="115"/>
    </row>
    <row r="1059" spans="2:18">
      <c r="B1059" s="114"/>
      <c r="C1059" s="114"/>
      <c r="D1059" s="114"/>
      <c r="E1059" s="114"/>
      <c r="F1059" s="115"/>
      <c r="G1059" s="115"/>
      <c r="H1059" s="115"/>
      <c r="I1059" s="115"/>
      <c r="J1059" s="115"/>
      <c r="K1059" s="115"/>
      <c r="L1059" s="115"/>
      <c r="M1059" s="115"/>
      <c r="N1059" s="115"/>
      <c r="O1059" s="115"/>
      <c r="P1059" s="115"/>
      <c r="Q1059" s="115"/>
      <c r="R1059" s="115"/>
    </row>
    <row r="1060" spans="2:18">
      <c r="B1060" s="114"/>
      <c r="C1060" s="114"/>
      <c r="D1060" s="114"/>
      <c r="E1060" s="114"/>
      <c r="F1060" s="115"/>
      <c r="G1060" s="115"/>
      <c r="H1060" s="115"/>
      <c r="I1060" s="115"/>
      <c r="J1060" s="115"/>
      <c r="K1060" s="115"/>
      <c r="L1060" s="115"/>
      <c r="M1060" s="115"/>
      <c r="N1060" s="115"/>
      <c r="O1060" s="115"/>
      <c r="P1060" s="115"/>
      <c r="Q1060" s="115"/>
      <c r="R1060" s="115"/>
    </row>
    <row r="1061" spans="2:18">
      <c r="B1061" s="114"/>
      <c r="C1061" s="114"/>
      <c r="D1061" s="114"/>
      <c r="E1061" s="114"/>
      <c r="F1061" s="115"/>
      <c r="G1061" s="115"/>
      <c r="H1061" s="115"/>
      <c r="I1061" s="115"/>
      <c r="J1061" s="115"/>
      <c r="K1061" s="115"/>
      <c r="L1061" s="115"/>
      <c r="M1061" s="115"/>
      <c r="N1061" s="115"/>
      <c r="O1061" s="115"/>
      <c r="P1061" s="115"/>
      <c r="Q1061" s="115"/>
      <c r="R1061" s="115"/>
    </row>
    <row r="1062" spans="2:18">
      <c r="B1062" s="114"/>
      <c r="C1062" s="114"/>
      <c r="D1062" s="114"/>
      <c r="E1062" s="114"/>
      <c r="F1062" s="115"/>
      <c r="G1062" s="115"/>
      <c r="H1062" s="115"/>
      <c r="I1062" s="115"/>
      <c r="J1062" s="115"/>
      <c r="K1062" s="115"/>
      <c r="L1062" s="115"/>
      <c r="M1062" s="115"/>
      <c r="N1062" s="115"/>
      <c r="O1062" s="115"/>
      <c r="P1062" s="115"/>
      <c r="Q1062" s="115"/>
      <c r="R1062" s="115"/>
    </row>
    <row r="1063" spans="2:18">
      <c r="B1063" s="114"/>
      <c r="C1063" s="114"/>
      <c r="D1063" s="114"/>
      <c r="E1063" s="114"/>
      <c r="F1063" s="115"/>
      <c r="G1063" s="115"/>
      <c r="H1063" s="115"/>
      <c r="I1063" s="115"/>
      <c r="J1063" s="115"/>
      <c r="K1063" s="115"/>
      <c r="L1063" s="115"/>
      <c r="M1063" s="115"/>
      <c r="N1063" s="115"/>
      <c r="O1063" s="115"/>
      <c r="P1063" s="115"/>
      <c r="Q1063" s="115"/>
      <c r="R1063" s="115"/>
    </row>
    <row r="1064" spans="2:18">
      <c r="B1064" s="114"/>
      <c r="C1064" s="114"/>
      <c r="D1064" s="114"/>
      <c r="E1064" s="114"/>
      <c r="F1064" s="115"/>
      <c r="G1064" s="115"/>
      <c r="H1064" s="115"/>
      <c r="I1064" s="115"/>
      <c r="J1064" s="115"/>
      <c r="K1064" s="115"/>
      <c r="L1064" s="115"/>
      <c r="M1064" s="115"/>
      <c r="N1064" s="115"/>
      <c r="O1064" s="115"/>
      <c r="P1064" s="115"/>
      <c r="Q1064" s="115"/>
      <c r="R1064" s="115"/>
    </row>
    <row r="1065" spans="2:18">
      <c r="B1065" s="114"/>
      <c r="C1065" s="114"/>
      <c r="D1065" s="114"/>
      <c r="E1065" s="114"/>
      <c r="F1065" s="115"/>
      <c r="G1065" s="115"/>
      <c r="H1065" s="115"/>
      <c r="I1065" s="115"/>
      <c r="J1065" s="115"/>
      <c r="K1065" s="115"/>
      <c r="L1065" s="115"/>
      <c r="M1065" s="115"/>
      <c r="N1065" s="115"/>
      <c r="O1065" s="115"/>
      <c r="P1065" s="115"/>
      <c r="Q1065" s="115"/>
      <c r="R1065" s="115"/>
    </row>
    <row r="1066" spans="2:18">
      <c r="B1066" s="114"/>
      <c r="C1066" s="114"/>
      <c r="D1066" s="114"/>
      <c r="E1066" s="114"/>
      <c r="F1066" s="115"/>
      <c r="G1066" s="115"/>
      <c r="H1066" s="115"/>
      <c r="I1066" s="115"/>
      <c r="J1066" s="115"/>
      <c r="K1066" s="115"/>
      <c r="L1066" s="115"/>
      <c r="M1066" s="115"/>
      <c r="N1066" s="115"/>
      <c r="O1066" s="115"/>
      <c r="P1066" s="115"/>
      <c r="Q1066" s="115"/>
      <c r="R1066" s="115"/>
    </row>
  </sheetData>
  <sheetProtection sheet="1" objects="1" scenarios="1"/>
  <mergeCells count="1">
    <mergeCell ref="B6:R6"/>
  </mergeCells>
  <phoneticPr fontId="3" type="noConversion"/>
  <conditionalFormatting sqref="B58:B262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262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263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134</v>
      </c>
      <c r="C1" s="67" t="s" vm="1">
        <v>207</v>
      </c>
    </row>
    <row r="2" spans="2:15">
      <c r="B2" s="46" t="s">
        <v>133</v>
      </c>
      <c r="C2" s="67" t="s">
        <v>208</v>
      </c>
    </row>
    <row r="3" spans="2:15">
      <c r="B3" s="46" t="s">
        <v>135</v>
      </c>
      <c r="C3" s="67" t="s">
        <v>209</v>
      </c>
    </row>
    <row r="4" spans="2:15">
      <c r="B4" s="46" t="s">
        <v>136</v>
      </c>
      <c r="C4" s="67">
        <v>2144</v>
      </c>
    </row>
    <row r="6" spans="2:15" ht="26.25" customHeight="1">
      <c r="B6" s="129" t="s">
        <v>163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/>
    </row>
    <row r="7" spans="2:15" s="3" customFormat="1" ht="78.75">
      <c r="B7" s="47" t="s">
        <v>108</v>
      </c>
      <c r="C7" s="48" t="s">
        <v>42</v>
      </c>
      <c r="D7" s="48" t="s">
        <v>109</v>
      </c>
      <c r="E7" s="48" t="s">
        <v>14</v>
      </c>
      <c r="F7" s="48" t="s">
        <v>62</v>
      </c>
      <c r="G7" s="48" t="s">
        <v>17</v>
      </c>
      <c r="H7" s="48" t="s">
        <v>95</v>
      </c>
      <c r="I7" s="48" t="s">
        <v>48</v>
      </c>
      <c r="J7" s="48" t="s">
        <v>18</v>
      </c>
      <c r="K7" s="48" t="s">
        <v>185</v>
      </c>
      <c r="L7" s="48" t="s">
        <v>184</v>
      </c>
      <c r="M7" s="48" t="s">
        <v>103</v>
      </c>
      <c r="N7" s="48" t="s">
        <v>137</v>
      </c>
      <c r="O7" s="50" t="s">
        <v>139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192</v>
      </c>
      <c r="L8" s="31"/>
      <c r="M8" s="31" t="s">
        <v>188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9" t="s">
        <v>1610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0">
        <v>0</v>
      </c>
      <c r="N10" s="121">
        <v>0</v>
      </c>
      <c r="O10" s="121">
        <v>0</v>
      </c>
    </row>
    <row r="11" spans="2:15" ht="20.25" customHeight="1">
      <c r="B11" s="116" t="s">
        <v>200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16" t="s">
        <v>104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16" t="s">
        <v>183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16" t="s">
        <v>191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14"/>
      <c r="C110" s="114"/>
      <c r="D110" s="114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</row>
    <row r="111" spans="2:15">
      <c r="B111" s="114"/>
      <c r="C111" s="114"/>
      <c r="D111" s="114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</row>
    <row r="112" spans="2:15">
      <c r="B112" s="114"/>
      <c r="C112" s="114"/>
      <c r="D112" s="114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</row>
    <row r="113" spans="2:15">
      <c r="B113" s="114"/>
      <c r="C113" s="114"/>
      <c r="D113" s="114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</row>
    <row r="114" spans="2:15">
      <c r="B114" s="114"/>
      <c r="C114" s="114"/>
      <c r="D114" s="114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</row>
    <row r="115" spans="2:15">
      <c r="B115" s="114"/>
      <c r="C115" s="114"/>
      <c r="D115" s="114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</row>
    <row r="116" spans="2:15">
      <c r="B116" s="114"/>
      <c r="C116" s="114"/>
      <c r="D116" s="114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</row>
    <row r="117" spans="2:15">
      <c r="B117" s="114"/>
      <c r="C117" s="114"/>
      <c r="D117" s="114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</row>
    <row r="118" spans="2:15">
      <c r="B118" s="114"/>
      <c r="C118" s="114"/>
      <c r="D118" s="114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</row>
    <row r="119" spans="2:15">
      <c r="B119" s="114"/>
      <c r="C119" s="114"/>
      <c r="D119" s="114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</row>
    <row r="120" spans="2:15">
      <c r="B120" s="114"/>
      <c r="C120" s="114"/>
      <c r="D120" s="114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</row>
    <row r="121" spans="2:15">
      <c r="B121" s="114"/>
      <c r="C121" s="114"/>
      <c r="D121" s="114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</row>
    <row r="122" spans="2:15">
      <c r="B122" s="114"/>
      <c r="C122" s="114"/>
      <c r="D122" s="114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</row>
    <row r="123" spans="2:15">
      <c r="B123" s="114"/>
      <c r="C123" s="114"/>
      <c r="D123" s="114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</row>
    <row r="124" spans="2:15">
      <c r="B124" s="114"/>
      <c r="C124" s="114"/>
      <c r="D124" s="114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</row>
    <row r="125" spans="2:15">
      <c r="B125" s="114"/>
      <c r="C125" s="114"/>
      <c r="D125" s="114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</row>
    <row r="126" spans="2:15">
      <c r="B126" s="114"/>
      <c r="C126" s="114"/>
      <c r="D126" s="114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</row>
    <row r="127" spans="2:15">
      <c r="B127" s="114"/>
      <c r="C127" s="114"/>
      <c r="D127" s="114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</row>
    <row r="128" spans="2:15">
      <c r="B128" s="114"/>
      <c r="C128" s="114"/>
      <c r="D128" s="114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</row>
    <row r="129" spans="2:15">
      <c r="B129" s="114"/>
      <c r="C129" s="114"/>
      <c r="D129" s="114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</row>
    <row r="130" spans="2:15">
      <c r="B130" s="114"/>
      <c r="C130" s="114"/>
      <c r="D130" s="114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</row>
    <row r="131" spans="2:15">
      <c r="B131" s="114"/>
      <c r="C131" s="114"/>
      <c r="D131" s="114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</row>
    <row r="132" spans="2:15">
      <c r="B132" s="114"/>
      <c r="C132" s="114"/>
      <c r="D132" s="114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</row>
    <row r="133" spans="2:15">
      <c r="B133" s="114"/>
      <c r="C133" s="114"/>
      <c r="D133" s="114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</row>
    <row r="134" spans="2:15">
      <c r="B134" s="114"/>
      <c r="C134" s="114"/>
      <c r="D134" s="114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</row>
    <row r="135" spans="2:15">
      <c r="B135" s="114"/>
      <c r="C135" s="114"/>
      <c r="D135" s="114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</row>
    <row r="136" spans="2:15">
      <c r="B136" s="114"/>
      <c r="C136" s="114"/>
      <c r="D136" s="114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</row>
    <row r="137" spans="2:15">
      <c r="B137" s="114"/>
      <c r="C137" s="114"/>
      <c r="D137" s="114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</row>
    <row r="138" spans="2:15">
      <c r="B138" s="114"/>
      <c r="C138" s="114"/>
      <c r="D138" s="114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</row>
    <row r="139" spans="2:15">
      <c r="B139" s="114"/>
      <c r="C139" s="114"/>
      <c r="D139" s="114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</row>
    <row r="140" spans="2:15">
      <c r="B140" s="114"/>
      <c r="C140" s="114"/>
      <c r="D140" s="114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</row>
    <row r="141" spans="2:15">
      <c r="B141" s="114"/>
      <c r="C141" s="114"/>
      <c r="D141" s="114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</row>
    <row r="142" spans="2:15">
      <c r="B142" s="114"/>
      <c r="C142" s="114"/>
      <c r="D142" s="114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</row>
    <row r="143" spans="2:15">
      <c r="B143" s="114"/>
      <c r="C143" s="114"/>
      <c r="D143" s="114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</row>
    <row r="144" spans="2:15">
      <c r="B144" s="114"/>
      <c r="C144" s="114"/>
      <c r="D144" s="114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</row>
    <row r="145" spans="2:15">
      <c r="B145" s="114"/>
      <c r="C145" s="114"/>
      <c r="D145" s="114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</row>
    <row r="146" spans="2:15">
      <c r="B146" s="114"/>
      <c r="C146" s="114"/>
      <c r="D146" s="114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</row>
    <row r="147" spans="2:15">
      <c r="B147" s="114"/>
      <c r="C147" s="114"/>
      <c r="D147" s="114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</row>
    <row r="148" spans="2:15">
      <c r="B148" s="114"/>
      <c r="C148" s="114"/>
      <c r="D148" s="114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</row>
    <row r="149" spans="2:15">
      <c r="B149" s="114"/>
      <c r="C149" s="114"/>
      <c r="D149" s="114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</row>
    <row r="150" spans="2:15">
      <c r="B150" s="114"/>
      <c r="C150" s="114"/>
      <c r="D150" s="114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</row>
    <row r="151" spans="2:15">
      <c r="B151" s="114"/>
      <c r="C151" s="114"/>
      <c r="D151" s="114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</row>
    <row r="152" spans="2:15">
      <c r="B152" s="114"/>
      <c r="C152" s="114"/>
      <c r="D152" s="114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</row>
    <row r="153" spans="2:15">
      <c r="B153" s="114"/>
      <c r="C153" s="114"/>
      <c r="D153" s="114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</row>
    <row r="154" spans="2:15">
      <c r="B154" s="114"/>
      <c r="C154" s="114"/>
      <c r="D154" s="114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</row>
    <row r="155" spans="2:15">
      <c r="B155" s="114"/>
      <c r="C155" s="114"/>
      <c r="D155" s="114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</row>
    <row r="156" spans="2:15">
      <c r="B156" s="114"/>
      <c r="C156" s="114"/>
      <c r="D156" s="114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</row>
    <row r="157" spans="2:15">
      <c r="B157" s="114"/>
      <c r="C157" s="114"/>
      <c r="D157" s="114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</row>
    <row r="158" spans="2:15">
      <c r="B158" s="114"/>
      <c r="C158" s="114"/>
      <c r="D158" s="114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</row>
    <row r="159" spans="2:15">
      <c r="B159" s="114"/>
      <c r="C159" s="114"/>
      <c r="D159" s="114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</row>
    <row r="160" spans="2:15">
      <c r="B160" s="114"/>
      <c r="C160" s="114"/>
      <c r="D160" s="114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</row>
    <row r="161" spans="2:15">
      <c r="B161" s="114"/>
      <c r="C161" s="114"/>
      <c r="D161" s="114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</row>
    <row r="162" spans="2:15">
      <c r="B162" s="114"/>
      <c r="C162" s="114"/>
      <c r="D162" s="114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</row>
    <row r="163" spans="2:15">
      <c r="B163" s="114"/>
      <c r="C163" s="114"/>
      <c r="D163" s="114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</row>
    <row r="164" spans="2:15">
      <c r="B164" s="114"/>
      <c r="C164" s="114"/>
      <c r="D164" s="114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</row>
    <row r="165" spans="2:15">
      <c r="B165" s="114"/>
      <c r="C165" s="114"/>
      <c r="D165" s="114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</row>
    <row r="166" spans="2:15">
      <c r="B166" s="114"/>
      <c r="C166" s="114"/>
      <c r="D166" s="114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</row>
    <row r="167" spans="2:15">
      <c r="B167" s="114"/>
      <c r="C167" s="114"/>
      <c r="D167" s="114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</row>
    <row r="168" spans="2:15">
      <c r="B168" s="114"/>
      <c r="C168" s="114"/>
      <c r="D168" s="114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</row>
    <row r="169" spans="2:15">
      <c r="B169" s="114"/>
      <c r="C169" s="114"/>
      <c r="D169" s="114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</row>
    <row r="170" spans="2:15">
      <c r="B170" s="114"/>
      <c r="C170" s="114"/>
      <c r="D170" s="114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</row>
    <row r="171" spans="2:15">
      <c r="B171" s="114"/>
      <c r="C171" s="114"/>
      <c r="D171" s="114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</row>
    <row r="172" spans="2:15">
      <c r="B172" s="114"/>
      <c r="C172" s="114"/>
      <c r="D172" s="114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</row>
    <row r="173" spans="2:15">
      <c r="B173" s="114"/>
      <c r="C173" s="114"/>
      <c r="D173" s="114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</row>
    <row r="174" spans="2:15">
      <c r="B174" s="114"/>
      <c r="C174" s="114"/>
      <c r="D174" s="114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</row>
    <row r="175" spans="2:15">
      <c r="B175" s="114"/>
      <c r="C175" s="114"/>
      <c r="D175" s="114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</row>
    <row r="176" spans="2:15">
      <c r="B176" s="114"/>
      <c r="C176" s="114"/>
      <c r="D176" s="114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</row>
    <row r="177" spans="2:15">
      <c r="B177" s="114"/>
      <c r="C177" s="114"/>
      <c r="D177" s="114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</row>
    <row r="178" spans="2:15">
      <c r="B178" s="114"/>
      <c r="C178" s="114"/>
      <c r="D178" s="114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</row>
    <row r="179" spans="2:15">
      <c r="B179" s="114"/>
      <c r="C179" s="114"/>
      <c r="D179" s="114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</row>
    <row r="180" spans="2:15">
      <c r="B180" s="114"/>
      <c r="C180" s="114"/>
      <c r="D180" s="114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</row>
    <row r="181" spans="2:15">
      <c r="B181" s="114"/>
      <c r="C181" s="114"/>
      <c r="D181" s="114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</row>
    <row r="182" spans="2:15">
      <c r="B182" s="114"/>
      <c r="C182" s="114"/>
      <c r="D182" s="114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</row>
    <row r="183" spans="2:15">
      <c r="B183" s="114"/>
      <c r="C183" s="114"/>
      <c r="D183" s="114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</row>
    <row r="184" spans="2:15">
      <c r="B184" s="114"/>
      <c r="C184" s="114"/>
      <c r="D184" s="114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</row>
    <row r="185" spans="2:15">
      <c r="B185" s="114"/>
      <c r="C185" s="114"/>
      <c r="D185" s="114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</row>
    <row r="186" spans="2:15">
      <c r="B186" s="114"/>
      <c r="C186" s="114"/>
      <c r="D186" s="114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</row>
    <row r="187" spans="2:15">
      <c r="B187" s="114"/>
      <c r="C187" s="114"/>
      <c r="D187" s="114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</row>
    <row r="188" spans="2:15">
      <c r="B188" s="114"/>
      <c r="C188" s="114"/>
      <c r="D188" s="114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</row>
    <row r="189" spans="2:15">
      <c r="B189" s="114"/>
      <c r="C189" s="114"/>
      <c r="D189" s="114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</row>
    <row r="190" spans="2:15">
      <c r="B190" s="114"/>
      <c r="C190" s="114"/>
      <c r="D190" s="114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</row>
    <row r="191" spans="2:15">
      <c r="B191" s="114"/>
      <c r="C191" s="114"/>
      <c r="D191" s="114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</row>
    <row r="192" spans="2:15">
      <c r="B192" s="114"/>
      <c r="C192" s="114"/>
      <c r="D192" s="114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</row>
    <row r="193" spans="2:15">
      <c r="B193" s="114"/>
      <c r="C193" s="114"/>
      <c r="D193" s="114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</row>
    <row r="194" spans="2:15">
      <c r="B194" s="114"/>
      <c r="C194" s="114"/>
      <c r="D194" s="114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</row>
    <row r="195" spans="2:15">
      <c r="B195" s="114"/>
      <c r="C195" s="114"/>
      <c r="D195" s="114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</row>
    <row r="196" spans="2:15">
      <c r="B196" s="114"/>
      <c r="C196" s="114"/>
      <c r="D196" s="114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</row>
    <row r="197" spans="2:15">
      <c r="B197" s="114"/>
      <c r="C197" s="114"/>
      <c r="D197" s="114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</row>
    <row r="198" spans="2:15">
      <c r="B198" s="114"/>
      <c r="C198" s="114"/>
      <c r="D198" s="114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</row>
    <row r="199" spans="2:15">
      <c r="B199" s="114"/>
      <c r="C199" s="114"/>
      <c r="D199" s="114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</row>
    <row r="200" spans="2:15">
      <c r="B200" s="114"/>
      <c r="C200" s="114"/>
      <c r="D200" s="114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</row>
    <row r="201" spans="2:15">
      <c r="B201" s="114"/>
      <c r="C201" s="114"/>
      <c r="D201" s="114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</row>
    <row r="202" spans="2:15">
      <c r="B202" s="114"/>
      <c r="C202" s="114"/>
      <c r="D202" s="114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</row>
    <row r="203" spans="2:15">
      <c r="B203" s="114"/>
      <c r="C203" s="114"/>
      <c r="D203" s="114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</row>
    <row r="204" spans="2:15">
      <c r="B204" s="114"/>
      <c r="C204" s="114"/>
      <c r="D204" s="114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</row>
    <row r="205" spans="2:15">
      <c r="B205" s="114"/>
      <c r="C205" s="114"/>
      <c r="D205" s="114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</row>
    <row r="206" spans="2:15">
      <c r="B206" s="114"/>
      <c r="C206" s="114"/>
      <c r="D206" s="114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</row>
    <row r="207" spans="2:15">
      <c r="B207" s="114"/>
      <c r="C207" s="114"/>
      <c r="D207" s="114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</row>
    <row r="208" spans="2:15">
      <c r="B208" s="114"/>
      <c r="C208" s="114"/>
      <c r="D208" s="114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</row>
    <row r="209" spans="2:15">
      <c r="B209" s="114"/>
      <c r="C209" s="114"/>
      <c r="D209" s="114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</row>
    <row r="210" spans="2:15">
      <c r="B210" s="114"/>
      <c r="C210" s="114"/>
      <c r="D210" s="114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</row>
    <row r="211" spans="2:15">
      <c r="B211" s="114"/>
      <c r="C211" s="114"/>
      <c r="D211" s="114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</row>
    <row r="212" spans="2:15">
      <c r="B212" s="114"/>
      <c r="C212" s="114"/>
      <c r="D212" s="114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</row>
    <row r="213" spans="2:15">
      <c r="B213" s="114"/>
      <c r="C213" s="114"/>
      <c r="D213" s="114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</row>
    <row r="214" spans="2:15">
      <c r="B214" s="114"/>
      <c r="C214" s="114"/>
      <c r="D214" s="114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</row>
    <row r="215" spans="2:15">
      <c r="B215" s="114"/>
      <c r="C215" s="114"/>
      <c r="D215" s="114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</row>
    <row r="216" spans="2:15">
      <c r="B216" s="114"/>
      <c r="C216" s="114"/>
      <c r="D216" s="114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</row>
    <row r="217" spans="2:15">
      <c r="B217" s="114"/>
      <c r="C217" s="114"/>
      <c r="D217" s="114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</row>
    <row r="218" spans="2:15">
      <c r="B218" s="114"/>
      <c r="C218" s="114"/>
      <c r="D218" s="114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</row>
    <row r="219" spans="2:15">
      <c r="B219" s="114"/>
      <c r="C219" s="114"/>
      <c r="D219" s="114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</row>
    <row r="220" spans="2:15">
      <c r="B220" s="114"/>
      <c r="C220" s="114"/>
      <c r="D220" s="114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</row>
    <row r="221" spans="2:15">
      <c r="B221" s="114"/>
      <c r="C221" s="114"/>
      <c r="D221" s="114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</row>
    <row r="222" spans="2:15">
      <c r="B222" s="114"/>
      <c r="C222" s="114"/>
      <c r="D222" s="114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</row>
    <row r="223" spans="2:15">
      <c r="B223" s="114"/>
      <c r="C223" s="114"/>
      <c r="D223" s="114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</row>
    <row r="224" spans="2:15">
      <c r="B224" s="114"/>
      <c r="C224" s="114"/>
      <c r="D224" s="114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</row>
    <row r="225" spans="2:15">
      <c r="B225" s="114"/>
      <c r="C225" s="114"/>
      <c r="D225" s="114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</row>
    <row r="226" spans="2:15">
      <c r="B226" s="114"/>
      <c r="C226" s="114"/>
      <c r="D226" s="114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</row>
    <row r="227" spans="2:15">
      <c r="B227" s="114"/>
      <c r="C227" s="114"/>
      <c r="D227" s="114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</row>
    <row r="228" spans="2:15">
      <c r="B228" s="114"/>
      <c r="C228" s="114"/>
      <c r="D228" s="114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</row>
    <row r="229" spans="2:15">
      <c r="B229" s="114"/>
      <c r="C229" s="114"/>
      <c r="D229" s="114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</row>
    <row r="230" spans="2:15">
      <c r="B230" s="114"/>
      <c r="C230" s="114"/>
      <c r="D230" s="114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</row>
    <row r="231" spans="2:15">
      <c r="B231" s="114"/>
      <c r="C231" s="114"/>
      <c r="D231" s="114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</row>
    <row r="232" spans="2:15">
      <c r="B232" s="114"/>
      <c r="C232" s="114"/>
      <c r="D232" s="114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</row>
    <row r="233" spans="2:15">
      <c r="B233" s="114"/>
      <c r="C233" s="114"/>
      <c r="D233" s="114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</row>
    <row r="234" spans="2:15">
      <c r="B234" s="114"/>
      <c r="C234" s="114"/>
      <c r="D234" s="114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</row>
    <row r="235" spans="2:15">
      <c r="B235" s="114"/>
      <c r="C235" s="114"/>
      <c r="D235" s="114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</row>
    <row r="236" spans="2:15">
      <c r="B236" s="114"/>
      <c r="C236" s="114"/>
      <c r="D236" s="114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</row>
    <row r="237" spans="2:15">
      <c r="B237" s="114"/>
      <c r="C237" s="114"/>
      <c r="D237" s="114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</row>
    <row r="238" spans="2:15">
      <c r="B238" s="114"/>
      <c r="C238" s="114"/>
      <c r="D238" s="114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</row>
    <row r="239" spans="2:15">
      <c r="B239" s="114"/>
      <c r="C239" s="114"/>
      <c r="D239" s="114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</row>
    <row r="240" spans="2:15">
      <c r="B240" s="114"/>
      <c r="C240" s="114"/>
      <c r="D240" s="114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</row>
    <row r="241" spans="2:15">
      <c r="B241" s="114"/>
      <c r="C241" s="114"/>
      <c r="D241" s="114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</row>
    <row r="242" spans="2:15">
      <c r="B242" s="114"/>
      <c r="C242" s="114"/>
      <c r="D242" s="114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</row>
    <row r="243" spans="2:15">
      <c r="B243" s="114"/>
      <c r="C243" s="114"/>
      <c r="D243" s="114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</row>
    <row r="244" spans="2:15">
      <c r="B244" s="114"/>
      <c r="C244" s="114"/>
      <c r="D244" s="114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</row>
    <row r="245" spans="2:15">
      <c r="B245" s="114"/>
      <c r="C245" s="114"/>
      <c r="D245" s="114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</row>
    <row r="246" spans="2:15">
      <c r="B246" s="114"/>
      <c r="C246" s="114"/>
      <c r="D246" s="114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</row>
    <row r="247" spans="2:15">
      <c r="B247" s="114"/>
      <c r="C247" s="114"/>
      <c r="D247" s="114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</row>
    <row r="248" spans="2:15">
      <c r="B248" s="114"/>
      <c r="C248" s="114"/>
      <c r="D248" s="114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</row>
    <row r="249" spans="2:15">
      <c r="B249" s="114"/>
      <c r="C249" s="114"/>
      <c r="D249" s="114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</row>
    <row r="250" spans="2:15">
      <c r="B250" s="114"/>
      <c r="C250" s="114"/>
      <c r="D250" s="114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</row>
    <row r="251" spans="2:15">
      <c r="B251" s="114"/>
      <c r="C251" s="114"/>
      <c r="D251" s="114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</row>
    <row r="252" spans="2:15">
      <c r="B252" s="114"/>
      <c r="C252" s="114"/>
      <c r="D252" s="114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</row>
    <row r="253" spans="2:15">
      <c r="B253" s="114"/>
      <c r="C253" s="114"/>
      <c r="D253" s="114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</row>
    <row r="254" spans="2:15">
      <c r="B254" s="114"/>
      <c r="C254" s="114"/>
      <c r="D254" s="114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</row>
    <row r="255" spans="2:15">
      <c r="B255" s="114"/>
      <c r="C255" s="114"/>
      <c r="D255" s="114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</row>
    <row r="256" spans="2:15">
      <c r="B256" s="114"/>
      <c r="C256" s="114"/>
      <c r="D256" s="114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</row>
    <row r="257" spans="2:15">
      <c r="B257" s="114"/>
      <c r="C257" s="114"/>
      <c r="D257" s="114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</row>
    <row r="258" spans="2:15">
      <c r="B258" s="114"/>
      <c r="C258" s="114"/>
      <c r="D258" s="114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</row>
    <row r="259" spans="2:15">
      <c r="B259" s="114"/>
      <c r="C259" s="114"/>
      <c r="D259" s="114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</row>
    <row r="260" spans="2:15">
      <c r="B260" s="114"/>
      <c r="C260" s="114"/>
      <c r="D260" s="114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</row>
    <row r="261" spans="2:15">
      <c r="B261" s="114"/>
      <c r="C261" s="114"/>
      <c r="D261" s="114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</row>
    <row r="262" spans="2:15">
      <c r="B262" s="114"/>
      <c r="C262" s="114"/>
      <c r="D262" s="114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</row>
    <row r="263" spans="2:15">
      <c r="B263" s="114"/>
      <c r="C263" s="114"/>
      <c r="D263" s="114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</row>
    <row r="264" spans="2:15">
      <c r="B264" s="114"/>
      <c r="C264" s="114"/>
      <c r="D264" s="114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</row>
    <row r="265" spans="2:15">
      <c r="B265" s="114"/>
      <c r="C265" s="114"/>
      <c r="D265" s="114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</row>
    <row r="266" spans="2:15">
      <c r="B266" s="114"/>
      <c r="C266" s="114"/>
      <c r="D266" s="114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</row>
    <row r="267" spans="2:15">
      <c r="B267" s="114"/>
      <c r="C267" s="114"/>
      <c r="D267" s="114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</row>
    <row r="268" spans="2:15">
      <c r="B268" s="114"/>
      <c r="C268" s="114"/>
      <c r="D268" s="114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</row>
    <row r="269" spans="2:15">
      <c r="B269" s="114"/>
      <c r="C269" s="114"/>
      <c r="D269" s="114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</row>
    <row r="270" spans="2:15">
      <c r="B270" s="114"/>
      <c r="C270" s="114"/>
      <c r="D270" s="114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</row>
    <row r="271" spans="2:15">
      <c r="B271" s="114"/>
      <c r="C271" s="114"/>
      <c r="D271" s="114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</row>
    <row r="272" spans="2:15">
      <c r="B272" s="114"/>
      <c r="C272" s="114"/>
      <c r="D272" s="114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</row>
    <row r="273" spans="2:15">
      <c r="B273" s="114"/>
      <c r="C273" s="114"/>
      <c r="D273" s="114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</row>
    <row r="274" spans="2:15">
      <c r="B274" s="114"/>
      <c r="C274" s="114"/>
      <c r="D274" s="114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</row>
    <row r="275" spans="2:15">
      <c r="B275" s="114"/>
      <c r="C275" s="114"/>
      <c r="D275" s="114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</row>
    <row r="276" spans="2:15">
      <c r="B276" s="114"/>
      <c r="C276" s="114"/>
      <c r="D276" s="114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</row>
    <row r="277" spans="2:15">
      <c r="B277" s="114"/>
      <c r="C277" s="114"/>
      <c r="D277" s="114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</row>
    <row r="278" spans="2:15">
      <c r="B278" s="114"/>
      <c r="C278" s="114"/>
      <c r="D278" s="114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</row>
    <row r="279" spans="2:15">
      <c r="B279" s="114"/>
      <c r="C279" s="114"/>
      <c r="D279" s="114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</row>
    <row r="280" spans="2:15">
      <c r="B280" s="114"/>
      <c r="C280" s="114"/>
      <c r="D280" s="114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</row>
    <row r="281" spans="2:15">
      <c r="B281" s="114"/>
      <c r="C281" s="114"/>
      <c r="D281" s="114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</row>
    <row r="282" spans="2:15">
      <c r="B282" s="114"/>
      <c r="C282" s="114"/>
      <c r="D282" s="114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</row>
    <row r="283" spans="2:15">
      <c r="B283" s="114"/>
      <c r="C283" s="114"/>
      <c r="D283" s="114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</row>
    <row r="284" spans="2:15">
      <c r="B284" s="114"/>
      <c r="C284" s="114"/>
      <c r="D284" s="114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</row>
    <row r="285" spans="2:15">
      <c r="B285" s="114"/>
      <c r="C285" s="114"/>
      <c r="D285" s="114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</row>
    <row r="286" spans="2:15">
      <c r="B286" s="114"/>
      <c r="C286" s="114"/>
      <c r="D286" s="114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</row>
    <row r="287" spans="2:15">
      <c r="B287" s="114"/>
      <c r="C287" s="114"/>
      <c r="D287" s="114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</row>
    <row r="288" spans="2:15">
      <c r="B288" s="114"/>
      <c r="C288" s="114"/>
      <c r="D288" s="114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</row>
    <row r="289" spans="2:15">
      <c r="B289" s="114"/>
      <c r="C289" s="114"/>
      <c r="D289" s="114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</row>
    <row r="290" spans="2:15">
      <c r="B290" s="114"/>
      <c r="C290" s="114"/>
      <c r="D290" s="114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</row>
    <row r="291" spans="2:15">
      <c r="B291" s="114"/>
      <c r="C291" s="114"/>
      <c r="D291" s="114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</row>
    <row r="292" spans="2:15">
      <c r="B292" s="114"/>
      <c r="C292" s="114"/>
      <c r="D292" s="114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</row>
    <row r="293" spans="2:15">
      <c r="B293" s="114"/>
      <c r="C293" s="114"/>
      <c r="D293" s="114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</row>
    <row r="294" spans="2:15">
      <c r="B294" s="114"/>
      <c r="C294" s="114"/>
      <c r="D294" s="114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</row>
    <row r="295" spans="2:15">
      <c r="B295" s="114"/>
      <c r="C295" s="114"/>
      <c r="D295" s="114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</row>
    <row r="296" spans="2:15">
      <c r="B296" s="114"/>
      <c r="C296" s="114"/>
      <c r="D296" s="114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</row>
    <row r="297" spans="2:15">
      <c r="B297" s="114"/>
      <c r="C297" s="114"/>
      <c r="D297" s="114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</row>
    <row r="298" spans="2:15">
      <c r="B298" s="114"/>
      <c r="C298" s="114"/>
      <c r="D298" s="114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</row>
    <row r="299" spans="2:15">
      <c r="B299" s="114"/>
      <c r="C299" s="114"/>
      <c r="D299" s="114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</row>
    <row r="300" spans="2:15">
      <c r="B300" s="114"/>
      <c r="C300" s="114"/>
      <c r="D300" s="114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134</v>
      </c>
      <c r="C1" s="67" t="s" vm="1">
        <v>207</v>
      </c>
    </row>
    <row r="2" spans="2:10">
      <c r="B2" s="46" t="s">
        <v>133</v>
      </c>
      <c r="C2" s="67" t="s">
        <v>208</v>
      </c>
    </row>
    <row r="3" spans="2:10">
      <c r="B3" s="46" t="s">
        <v>135</v>
      </c>
      <c r="C3" s="67" t="s">
        <v>209</v>
      </c>
    </row>
    <row r="4" spans="2:10">
      <c r="B4" s="46" t="s">
        <v>136</v>
      </c>
      <c r="C4" s="67">
        <v>2144</v>
      </c>
    </row>
    <row r="6" spans="2:10" ht="26.25" customHeight="1">
      <c r="B6" s="129" t="s">
        <v>164</v>
      </c>
      <c r="C6" s="130"/>
      <c r="D6" s="130"/>
      <c r="E6" s="130"/>
      <c r="F6" s="130"/>
      <c r="G6" s="130"/>
      <c r="H6" s="130"/>
      <c r="I6" s="130"/>
      <c r="J6" s="131"/>
    </row>
    <row r="7" spans="2:10" s="3" customFormat="1" ht="78.75">
      <c r="B7" s="47" t="s">
        <v>108</v>
      </c>
      <c r="C7" s="49" t="s">
        <v>50</v>
      </c>
      <c r="D7" s="49" t="s">
        <v>80</v>
      </c>
      <c r="E7" s="49" t="s">
        <v>51</v>
      </c>
      <c r="F7" s="49" t="s">
        <v>95</v>
      </c>
      <c r="G7" s="49" t="s">
        <v>175</v>
      </c>
      <c r="H7" s="49" t="s">
        <v>137</v>
      </c>
      <c r="I7" s="49" t="s">
        <v>138</v>
      </c>
      <c r="J7" s="64" t="s">
        <v>195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189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9" t="s">
        <v>1611</v>
      </c>
      <c r="C10" s="88"/>
      <c r="D10" s="88"/>
      <c r="E10" s="88"/>
      <c r="F10" s="88"/>
      <c r="G10" s="120">
        <v>0</v>
      </c>
      <c r="H10" s="121">
        <v>0</v>
      </c>
      <c r="I10" s="121">
        <v>0</v>
      </c>
      <c r="J10" s="88"/>
    </row>
    <row r="11" spans="2:10" ht="22.5" customHeight="1">
      <c r="B11" s="117"/>
      <c r="C11" s="88"/>
      <c r="D11" s="88"/>
      <c r="E11" s="88"/>
      <c r="F11" s="88"/>
      <c r="G11" s="88"/>
      <c r="H11" s="88"/>
      <c r="I11" s="88"/>
      <c r="J11" s="88"/>
    </row>
    <row r="12" spans="2:10">
      <c r="B12" s="117"/>
      <c r="C12" s="88"/>
      <c r="D12" s="88"/>
      <c r="E12" s="88"/>
      <c r="F12" s="88"/>
      <c r="G12" s="88"/>
      <c r="H12" s="88"/>
      <c r="I12" s="88"/>
      <c r="J12" s="88"/>
    </row>
    <row r="13" spans="2:10">
      <c r="B13" s="88"/>
      <c r="C13" s="88"/>
      <c r="D13" s="88"/>
      <c r="E13" s="88"/>
      <c r="F13" s="88"/>
      <c r="G13" s="88"/>
      <c r="H13" s="88"/>
      <c r="I13" s="88"/>
      <c r="J13" s="88"/>
    </row>
    <row r="14" spans="2:10">
      <c r="B14" s="88"/>
      <c r="C14" s="88"/>
      <c r="D14" s="88"/>
      <c r="E14" s="88"/>
      <c r="F14" s="88"/>
      <c r="G14" s="88"/>
      <c r="H14" s="88"/>
      <c r="I14" s="88"/>
      <c r="J14" s="88"/>
    </row>
    <row r="15" spans="2:10">
      <c r="B15" s="88"/>
      <c r="C15" s="88"/>
      <c r="D15" s="88"/>
      <c r="E15" s="88"/>
      <c r="F15" s="88"/>
      <c r="G15" s="88"/>
      <c r="H15" s="88"/>
      <c r="I15" s="88"/>
      <c r="J15" s="88"/>
    </row>
    <row r="16" spans="2:10">
      <c r="B16" s="88"/>
      <c r="C16" s="88"/>
      <c r="D16" s="88"/>
      <c r="E16" s="88"/>
      <c r="F16" s="88"/>
      <c r="G16" s="88"/>
      <c r="H16" s="88"/>
      <c r="I16" s="88"/>
      <c r="J16" s="88"/>
    </row>
    <row r="17" spans="2:10">
      <c r="B17" s="88"/>
      <c r="C17" s="88"/>
      <c r="D17" s="88"/>
      <c r="E17" s="88"/>
      <c r="F17" s="88"/>
      <c r="G17" s="88"/>
      <c r="H17" s="88"/>
      <c r="I17" s="88"/>
      <c r="J17" s="88"/>
    </row>
    <row r="18" spans="2:10">
      <c r="B18" s="88"/>
      <c r="C18" s="88"/>
      <c r="D18" s="88"/>
      <c r="E18" s="88"/>
      <c r="F18" s="88"/>
      <c r="G18" s="88"/>
      <c r="H18" s="88"/>
      <c r="I18" s="88"/>
      <c r="J18" s="88"/>
    </row>
    <row r="19" spans="2:10">
      <c r="B19" s="88"/>
      <c r="C19" s="88"/>
      <c r="D19" s="88"/>
      <c r="E19" s="88"/>
      <c r="F19" s="88"/>
      <c r="G19" s="88"/>
      <c r="H19" s="88"/>
      <c r="I19" s="88"/>
      <c r="J19" s="88"/>
    </row>
    <row r="20" spans="2:10">
      <c r="B20" s="88"/>
      <c r="C20" s="88"/>
      <c r="D20" s="88"/>
      <c r="E20" s="88"/>
      <c r="F20" s="88"/>
      <c r="G20" s="88"/>
      <c r="H20" s="88"/>
      <c r="I20" s="88"/>
      <c r="J20" s="88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88"/>
      <c r="C23" s="88"/>
      <c r="D23" s="88"/>
      <c r="E23" s="88"/>
      <c r="F23" s="88"/>
      <c r="G23" s="88"/>
      <c r="H23" s="88"/>
      <c r="I23" s="88"/>
      <c r="J23" s="88"/>
    </row>
    <row r="24" spans="2:10">
      <c r="B24" s="88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114"/>
      <c r="C110" s="114"/>
      <c r="D110" s="115"/>
      <c r="E110" s="115"/>
      <c r="F110" s="123"/>
      <c r="G110" s="123"/>
      <c r="H110" s="123"/>
      <c r="I110" s="123"/>
      <c r="J110" s="115"/>
    </row>
    <row r="111" spans="2:10">
      <c r="B111" s="114"/>
      <c r="C111" s="114"/>
      <c r="D111" s="115"/>
      <c r="E111" s="115"/>
      <c r="F111" s="123"/>
      <c r="G111" s="123"/>
      <c r="H111" s="123"/>
      <c r="I111" s="123"/>
      <c r="J111" s="115"/>
    </row>
    <row r="112" spans="2:10">
      <c r="B112" s="114"/>
      <c r="C112" s="114"/>
      <c r="D112" s="115"/>
      <c r="E112" s="115"/>
      <c r="F112" s="123"/>
      <c r="G112" s="123"/>
      <c r="H112" s="123"/>
      <c r="I112" s="123"/>
      <c r="J112" s="115"/>
    </row>
    <row r="113" spans="2:10">
      <c r="B113" s="114"/>
      <c r="C113" s="114"/>
      <c r="D113" s="115"/>
      <c r="E113" s="115"/>
      <c r="F113" s="123"/>
      <c r="G113" s="123"/>
      <c r="H113" s="123"/>
      <c r="I113" s="123"/>
      <c r="J113" s="115"/>
    </row>
    <row r="114" spans="2:10">
      <c r="B114" s="114"/>
      <c r="C114" s="114"/>
      <c r="D114" s="115"/>
      <c r="E114" s="115"/>
      <c r="F114" s="123"/>
      <c r="G114" s="123"/>
      <c r="H114" s="123"/>
      <c r="I114" s="123"/>
      <c r="J114" s="115"/>
    </row>
    <row r="115" spans="2:10">
      <c r="B115" s="114"/>
      <c r="C115" s="114"/>
      <c r="D115" s="115"/>
      <c r="E115" s="115"/>
      <c r="F115" s="123"/>
      <c r="G115" s="123"/>
      <c r="H115" s="123"/>
      <c r="I115" s="123"/>
      <c r="J115" s="115"/>
    </row>
    <row r="116" spans="2:10">
      <c r="B116" s="114"/>
      <c r="C116" s="114"/>
      <c r="D116" s="115"/>
      <c r="E116" s="115"/>
      <c r="F116" s="123"/>
      <c r="G116" s="123"/>
      <c r="H116" s="123"/>
      <c r="I116" s="123"/>
      <c r="J116" s="115"/>
    </row>
    <row r="117" spans="2:10">
      <c r="B117" s="114"/>
      <c r="C117" s="114"/>
      <c r="D117" s="115"/>
      <c r="E117" s="115"/>
      <c r="F117" s="123"/>
      <c r="G117" s="123"/>
      <c r="H117" s="123"/>
      <c r="I117" s="123"/>
      <c r="J117" s="115"/>
    </row>
    <row r="118" spans="2:10">
      <c r="B118" s="114"/>
      <c r="C118" s="114"/>
      <c r="D118" s="115"/>
      <c r="E118" s="115"/>
      <c r="F118" s="123"/>
      <c r="G118" s="123"/>
      <c r="H118" s="123"/>
      <c r="I118" s="123"/>
      <c r="J118" s="115"/>
    </row>
    <row r="119" spans="2:10">
      <c r="B119" s="114"/>
      <c r="C119" s="114"/>
      <c r="D119" s="115"/>
      <c r="E119" s="115"/>
      <c r="F119" s="123"/>
      <c r="G119" s="123"/>
      <c r="H119" s="123"/>
      <c r="I119" s="123"/>
      <c r="J119" s="115"/>
    </row>
    <row r="120" spans="2:10">
      <c r="B120" s="114"/>
      <c r="C120" s="114"/>
      <c r="D120" s="115"/>
      <c r="E120" s="115"/>
      <c r="F120" s="123"/>
      <c r="G120" s="123"/>
      <c r="H120" s="123"/>
      <c r="I120" s="123"/>
      <c r="J120" s="115"/>
    </row>
    <row r="121" spans="2:10">
      <c r="B121" s="114"/>
      <c r="C121" s="114"/>
      <c r="D121" s="115"/>
      <c r="E121" s="115"/>
      <c r="F121" s="123"/>
      <c r="G121" s="123"/>
      <c r="H121" s="123"/>
      <c r="I121" s="123"/>
      <c r="J121" s="115"/>
    </row>
    <row r="122" spans="2:10">
      <c r="B122" s="114"/>
      <c r="C122" s="114"/>
      <c r="D122" s="115"/>
      <c r="E122" s="115"/>
      <c r="F122" s="123"/>
      <c r="G122" s="123"/>
      <c r="H122" s="123"/>
      <c r="I122" s="123"/>
      <c r="J122" s="115"/>
    </row>
    <row r="123" spans="2:10">
      <c r="B123" s="114"/>
      <c r="C123" s="114"/>
      <c r="D123" s="115"/>
      <c r="E123" s="115"/>
      <c r="F123" s="123"/>
      <c r="G123" s="123"/>
      <c r="H123" s="123"/>
      <c r="I123" s="123"/>
      <c r="J123" s="115"/>
    </row>
    <row r="124" spans="2:10">
      <c r="B124" s="114"/>
      <c r="C124" s="114"/>
      <c r="D124" s="115"/>
      <c r="E124" s="115"/>
      <c r="F124" s="123"/>
      <c r="G124" s="123"/>
      <c r="H124" s="123"/>
      <c r="I124" s="123"/>
      <c r="J124" s="115"/>
    </row>
    <row r="125" spans="2:10">
      <c r="B125" s="114"/>
      <c r="C125" s="114"/>
      <c r="D125" s="115"/>
      <c r="E125" s="115"/>
      <c r="F125" s="123"/>
      <c r="G125" s="123"/>
      <c r="H125" s="123"/>
      <c r="I125" s="123"/>
      <c r="J125" s="115"/>
    </row>
    <row r="126" spans="2:10">
      <c r="B126" s="114"/>
      <c r="C126" s="114"/>
      <c r="D126" s="115"/>
      <c r="E126" s="115"/>
      <c r="F126" s="123"/>
      <c r="G126" s="123"/>
      <c r="H126" s="123"/>
      <c r="I126" s="123"/>
      <c r="J126" s="115"/>
    </row>
    <row r="127" spans="2:10">
      <c r="B127" s="114"/>
      <c r="C127" s="114"/>
      <c r="D127" s="115"/>
      <c r="E127" s="115"/>
      <c r="F127" s="123"/>
      <c r="G127" s="123"/>
      <c r="H127" s="123"/>
      <c r="I127" s="123"/>
      <c r="J127" s="115"/>
    </row>
    <row r="128" spans="2:10">
      <c r="B128" s="114"/>
      <c r="C128" s="114"/>
      <c r="D128" s="115"/>
      <c r="E128" s="115"/>
      <c r="F128" s="123"/>
      <c r="G128" s="123"/>
      <c r="H128" s="123"/>
      <c r="I128" s="123"/>
      <c r="J128" s="115"/>
    </row>
    <row r="129" spans="2:10">
      <c r="B129" s="114"/>
      <c r="C129" s="114"/>
      <c r="D129" s="115"/>
      <c r="E129" s="115"/>
      <c r="F129" s="123"/>
      <c r="G129" s="123"/>
      <c r="H129" s="123"/>
      <c r="I129" s="123"/>
      <c r="J129" s="115"/>
    </row>
    <row r="130" spans="2:10">
      <c r="B130" s="114"/>
      <c r="C130" s="114"/>
      <c r="D130" s="115"/>
      <c r="E130" s="115"/>
      <c r="F130" s="123"/>
      <c r="G130" s="123"/>
      <c r="H130" s="123"/>
      <c r="I130" s="123"/>
      <c r="J130" s="115"/>
    </row>
    <row r="131" spans="2:10">
      <c r="B131" s="114"/>
      <c r="C131" s="114"/>
      <c r="D131" s="115"/>
      <c r="E131" s="115"/>
      <c r="F131" s="123"/>
      <c r="G131" s="123"/>
      <c r="H131" s="123"/>
      <c r="I131" s="123"/>
      <c r="J131" s="115"/>
    </row>
    <row r="132" spans="2:10">
      <c r="B132" s="114"/>
      <c r="C132" s="114"/>
      <c r="D132" s="115"/>
      <c r="E132" s="115"/>
      <c r="F132" s="123"/>
      <c r="G132" s="123"/>
      <c r="H132" s="123"/>
      <c r="I132" s="123"/>
      <c r="J132" s="115"/>
    </row>
    <row r="133" spans="2:10">
      <c r="B133" s="114"/>
      <c r="C133" s="114"/>
      <c r="D133" s="115"/>
      <c r="E133" s="115"/>
      <c r="F133" s="123"/>
      <c r="G133" s="123"/>
      <c r="H133" s="123"/>
      <c r="I133" s="123"/>
      <c r="J133" s="115"/>
    </row>
    <row r="134" spans="2:10">
      <c r="B134" s="114"/>
      <c r="C134" s="114"/>
      <c r="D134" s="115"/>
      <c r="E134" s="115"/>
      <c r="F134" s="123"/>
      <c r="G134" s="123"/>
      <c r="H134" s="123"/>
      <c r="I134" s="123"/>
      <c r="J134" s="115"/>
    </row>
    <row r="135" spans="2:10">
      <c r="B135" s="114"/>
      <c r="C135" s="114"/>
      <c r="D135" s="115"/>
      <c r="E135" s="115"/>
      <c r="F135" s="123"/>
      <c r="G135" s="123"/>
      <c r="H135" s="123"/>
      <c r="I135" s="123"/>
      <c r="J135" s="115"/>
    </row>
    <row r="136" spans="2:10">
      <c r="B136" s="114"/>
      <c r="C136" s="114"/>
      <c r="D136" s="115"/>
      <c r="E136" s="115"/>
      <c r="F136" s="123"/>
      <c r="G136" s="123"/>
      <c r="H136" s="123"/>
      <c r="I136" s="123"/>
      <c r="J136" s="115"/>
    </row>
    <row r="137" spans="2:10">
      <c r="B137" s="114"/>
      <c r="C137" s="114"/>
      <c r="D137" s="115"/>
      <c r="E137" s="115"/>
      <c r="F137" s="123"/>
      <c r="G137" s="123"/>
      <c r="H137" s="123"/>
      <c r="I137" s="123"/>
      <c r="J137" s="115"/>
    </row>
    <row r="138" spans="2:10">
      <c r="B138" s="114"/>
      <c r="C138" s="114"/>
      <c r="D138" s="115"/>
      <c r="E138" s="115"/>
      <c r="F138" s="123"/>
      <c r="G138" s="123"/>
      <c r="H138" s="123"/>
      <c r="I138" s="123"/>
      <c r="J138" s="115"/>
    </row>
    <row r="139" spans="2:10">
      <c r="B139" s="114"/>
      <c r="C139" s="114"/>
      <c r="D139" s="115"/>
      <c r="E139" s="115"/>
      <c r="F139" s="123"/>
      <c r="G139" s="123"/>
      <c r="H139" s="123"/>
      <c r="I139" s="123"/>
      <c r="J139" s="115"/>
    </row>
    <row r="140" spans="2:10">
      <c r="B140" s="114"/>
      <c r="C140" s="114"/>
      <c r="D140" s="115"/>
      <c r="E140" s="115"/>
      <c r="F140" s="123"/>
      <c r="G140" s="123"/>
      <c r="H140" s="123"/>
      <c r="I140" s="123"/>
      <c r="J140" s="115"/>
    </row>
    <row r="141" spans="2:10">
      <c r="B141" s="114"/>
      <c r="C141" s="114"/>
      <c r="D141" s="115"/>
      <c r="E141" s="115"/>
      <c r="F141" s="123"/>
      <c r="G141" s="123"/>
      <c r="H141" s="123"/>
      <c r="I141" s="123"/>
      <c r="J141" s="115"/>
    </row>
    <row r="142" spans="2:10">
      <c r="B142" s="114"/>
      <c r="C142" s="114"/>
      <c r="D142" s="115"/>
      <c r="E142" s="115"/>
      <c r="F142" s="123"/>
      <c r="G142" s="123"/>
      <c r="H142" s="123"/>
      <c r="I142" s="123"/>
      <c r="J142" s="115"/>
    </row>
    <row r="143" spans="2:10">
      <c r="B143" s="114"/>
      <c r="C143" s="114"/>
      <c r="D143" s="115"/>
      <c r="E143" s="115"/>
      <c r="F143" s="123"/>
      <c r="G143" s="123"/>
      <c r="H143" s="123"/>
      <c r="I143" s="123"/>
      <c r="J143" s="115"/>
    </row>
    <row r="144" spans="2:10">
      <c r="B144" s="114"/>
      <c r="C144" s="114"/>
      <c r="D144" s="115"/>
      <c r="E144" s="115"/>
      <c r="F144" s="123"/>
      <c r="G144" s="123"/>
      <c r="H144" s="123"/>
      <c r="I144" s="123"/>
      <c r="J144" s="115"/>
    </row>
    <row r="145" spans="2:10">
      <c r="B145" s="114"/>
      <c r="C145" s="114"/>
      <c r="D145" s="115"/>
      <c r="E145" s="115"/>
      <c r="F145" s="123"/>
      <c r="G145" s="123"/>
      <c r="H145" s="123"/>
      <c r="I145" s="123"/>
      <c r="J145" s="115"/>
    </row>
    <row r="146" spans="2:10">
      <c r="B146" s="114"/>
      <c r="C146" s="114"/>
      <c r="D146" s="115"/>
      <c r="E146" s="115"/>
      <c r="F146" s="123"/>
      <c r="G146" s="123"/>
      <c r="H146" s="123"/>
      <c r="I146" s="123"/>
      <c r="J146" s="115"/>
    </row>
    <row r="147" spans="2:10">
      <c r="B147" s="114"/>
      <c r="C147" s="114"/>
      <c r="D147" s="115"/>
      <c r="E147" s="115"/>
      <c r="F147" s="123"/>
      <c r="G147" s="123"/>
      <c r="H147" s="123"/>
      <c r="I147" s="123"/>
      <c r="J147" s="115"/>
    </row>
    <row r="148" spans="2:10">
      <c r="B148" s="114"/>
      <c r="C148" s="114"/>
      <c r="D148" s="115"/>
      <c r="E148" s="115"/>
      <c r="F148" s="123"/>
      <c r="G148" s="123"/>
      <c r="H148" s="123"/>
      <c r="I148" s="123"/>
      <c r="J148" s="115"/>
    </row>
    <row r="149" spans="2:10">
      <c r="B149" s="114"/>
      <c r="C149" s="114"/>
      <c r="D149" s="115"/>
      <c r="E149" s="115"/>
      <c r="F149" s="123"/>
      <c r="G149" s="123"/>
      <c r="H149" s="123"/>
      <c r="I149" s="123"/>
      <c r="J149" s="115"/>
    </row>
    <row r="150" spans="2:10">
      <c r="B150" s="114"/>
      <c r="C150" s="114"/>
      <c r="D150" s="115"/>
      <c r="E150" s="115"/>
      <c r="F150" s="123"/>
      <c r="G150" s="123"/>
      <c r="H150" s="123"/>
      <c r="I150" s="123"/>
      <c r="J150" s="115"/>
    </row>
    <row r="151" spans="2:10">
      <c r="B151" s="114"/>
      <c r="C151" s="114"/>
      <c r="D151" s="115"/>
      <c r="E151" s="115"/>
      <c r="F151" s="123"/>
      <c r="G151" s="123"/>
      <c r="H151" s="123"/>
      <c r="I151" s="123"/>
      <c r="J151" s="115"/>
    </row>
    <row r="152" spans="2:10">
      <c r="B152" s="114"/>
      <c r="C152" s="114"/>
      <c r="D152" s="115"/>
      <c r="E152" s="115"/>
      <c r="F152" s="123"/>
      <c r="G152" s="123"/>
      <c r="H152" s="123"/>
      <c r="I152" s="123"/>
      <c r="J152" s="115"/>
    </row>
    <row r="153" spans="2:10">
      <c r="B153" s="114"/>
      <c r="C153" s="114"/>
      <c r="D153" s="115"/>
      <c r="E153" s="115"/>
      <c r="F153" s="123"/>
      <c r="G153" s="123"/>
      <c r="H153" s="123"/>
      <c r="I153" s="123"/>
      <c r="J153" s="115"/>
    </row>
    <row r="154" spans="2:10">
      <c r="B154" s="114"/>
      <c r="C154" s="114"/>
      <c r="D154" s="115"/>
      <c r="E154" s="115"/>
      <c r="F154" s="123"/>
      <c r="G154" s="123"/>
      <c r="H154" s="123"/>
      <c r="I154" s="123"/>
      <c r="J154" s="115"/>
    </row>
    <row r="155" spans="2:10">
      <c r="B155" s="114"/>
      <c r="C155" s="114"/>
      <c r="D155" s="115"/>
      <c r="E155" s="115"/>
      <c r="F155" s="123"/>
      <c r="G155" s="123"/>
      <c r="H155" s="123"/>
      <c r="I155" s="123"/>
      <c r="J155" s="115"/>
    </row>
    <row r="156" spans="2:10">
      <c r="B156" s="114"/>
      <c r="C156" s="114"/>
      <c r="D156" s="115"/>
      <c r="E156" s="115"/>
      <c r="F156" s="123"/>
      <c r="G156" s="123"/>
      <c r="H156" s="123"/>
      <c r="I156" s="123"/>
      <c r="J156" s="115"/>
    </row>
    <row r="157" spans="2:10">
      <c r="B157" s="114"/>
      <c r="C157" s="114"/>
      <c r="D157" s="115"/>
      <c r="E157" s="115"/>
      <c r="F157" s="123"/>
      <c r="G157" s="123"/>
      <c r="H157" s="123"/>
      <c r="I157" s="123"/>
      <c r="J157" s="115"/>
    </row>
    <row r="158" spans="2:10">
      <c r="B158" s="114"/>
      <c r="C158" s="114"/>
      <c r="D158" s="115"/>
      <c r="E158" s="115"/>
      <c r="F158" s="123"/>
      <c r="G158" s="123"/>
      <c r="H158" s="123"/>
      <c r="I158" s="123"/>
      <c r="J158" s="115"/>
    </row>
    <row r="159" spans="2:10">
      <c r="B159" s="114"/>
      <c r="C159" s="114"/>
      <c r="D159" s="115"/>
      <c r="E159" s="115"/>
      <c r="F159" s="123"/>
      <c r="G159" s="123"/>
      <c r="H159" s="123"/>
      <c r="I159" s="123"/>
      <c r="J159" s="115"/>
    </row>
    <row r="160" spans="2:10">
      <c r="B160" s="114"/>
      <c r="C160" s="114"/>
      <c r="D160" s="115"/>
      <c r="E160" s="115"/>
      <c r="F160" s="123"/>
      <c r="G160" s="123"/>
      <c r="H160" s="123"/>
      <c r="I160" s="123"/>
      <c r="J160" s="115"/>
    </row>
    <row r="161" spans="2:10">
      <c r="B161" s="114"/>
      <c r="C161" s="114"/>
      <c r="D161" s="115"/>
      <c r="E161" s="115"/>
      <c r="F161" s="123"/>
      <c r="G161" s="123"/>
      <c r="H161" s="123"/>
      <c r="I161" s="123"/>
      <c r="J161" s="115"/>
    </row>
    <row r="162" spans="2:10">
      <c r="B162" s="114"/>
      <c r="C162" s="114"/>
      <c r="D162" s="115"/>
      <c r="E162" s="115"/>
      <c r="F162" s="123"/>
      <c r="G162" s="123"/>
      <c r="H162" s="123"/>
      <c r="I162" s="123"/>
      <c r="J162" s="115"/>
    </row>
    <row r="163" spans="2:10">
      <c r="B163" s="114"/>
      <c r="C163" s="114"/>
      <c r="D163" s="115"/>
      <c r="E163" s="115"/>
      <c r="F163" s="123"/>
      <c r="G163" s="123"/>
      <c r="H163" s="123"/>
      <c r="I163" s="123"/>
      <c r="J163" s="115"/>
    </row>
    <row r="164" spans="2:10">
      <c r="B164" s="114"/>
      <c r="C164" s="114"/>
      <c r="D164" s="115"/>
      <c r="E164" s="115"/>
      <c r="F164" s="123"/>
      <c r="G164" s="123"/>
      <c r="H164" s="123"/>
      <c r="I164" s="123"/>
      <c r="J164" s="115"/>
    </row>
    <row r="165" spans="2:10">
      <c r="B165" s="114"/>
      <c r="C165" s="114"/>
      <c r="D165" s="115"/>
      <c r="E165" s="115"/>
      <c r="F165" s="123"/>
      <c r="G165" s="123"/>
      <c r="H165" s="123"/>
      <c r="I165" s="123"/>
      <c r="J165" s="115"/>
    </row>
    <row r="166" spans="2:10">
      <c r="B166" s="114"/>
      <c r="C166" s="114"/>
      <c r="D166" s="115"/>
      <c r="E166" s="115"/>
      <c r="F166" s="123"/>
      <c r="G166" s="123"/>
      <c r="H166" s="123"/>
      <c r="I166" s="123"/>
      <c r="J166" s="115"/>
    </row>
    <row r="167" spans="2:10">
      <c r="B167" s="114"/>
      <c r="C167" s="114"/>
      <c r="D167" s="115"/>
      <c r="E167" s="115"/>
      <c r="F167" s="123"/>
      <c r="G167" s="123"/>
      <c r="H167" s="123"/>
      <c r="I167" s="123"/>
      <c r="J167" s="115"/>
    </row>
    <row r="168" spans="2:10">
      <c r="B168" s="114"/>
      <c r="C168" s="114"/>
      <c r="D168" s="115"/>
      <c r="E168" s="115"/>
      <c r="F168" s="123"/>
      <c r="G168" s="123"/>
      <c r="H168" s="123"/>
      <c r="I168" s="123"/>
      <c r="J168" s="115"/>
    </row>
    <row r="169" spans="2:10">
      <c r="B169" s="114"/>
      <c r="C169" s="114"/>
      <c r="D169" s="115"/>
      <c r="E169" s="115"/>
      <c r="F169" s="123"/>
      <c r="G169" s="123"/>
      <c r="H169" s="123"/>
      <c r="I169" s="123"/>
      <c r="J169" s="115"/>
    </row>
    <row r="170" spans="2:10">
      <c r="B170" s="114"/>
      <c r="C170" s="114"/>
      <c r="D170" s="115"/>
      <c r="E170" s="115"/>
      <c r="F170" s="123"/>
      <c r="G170" s="123"/>
      <c r="H170" s="123"/>
      <c r="I170" s="123"/>
      <c r="J170" s="115"/>
    </row>
    <row r="171" spans="2:10">
      <c r="B171" s="114"/>
      <c r="C171" s="114"/>
      <c r="D171" s="115"/>
      <c r="E171" s="115"/>
      <c r="F171" s="123"/>
      <c r="G171" s="123"/>
      <c r="H171" s="123"/>
      <c r="I171" s="123"/>
      <c r="J171" s="115"/>
    </row>
    <row r="172" spans="2:10">
      <c r="B172" s="114"/>
      <c r="C172" s="114"/>
      <c r="D172" s="115"/>
      <c r="E172" s="115"/>
      <c r="F172" s="123"/>
      <c r="G172" s="123"/>
      <c r="H172" s="123"/>
      <c r="I172" s="123"/>
      <c r="J172" s="115"/>
    </row>
    <row r="173" spans="2:10">
      <c r="B173" s="114"/>
      <c r="C173" s="114"/>
      <c r="D173" s="115"/>
      <c r="E173" s="115"/>
      <c r="F173" s="123"/>
      <c r="G173" s="123"/>
      <c r="H173" s="123"/>
      <c r="I173" s="123"/>
      <c r="J173" s="115"/>
    </row>
    <row r="174" spans="2:10">
      <c r="B174" s="114"/>
      <c r="C174" s="114"/>
      <c r="D174" s="115"/>
      <c r="E174" s="115"/>
      <c r="F174" s="123"/>
      <c r="G174" s="123"/>
      <c r="H174" s="123"/>
      <c r="I174" s="123"/>
      <c r="J174" s="115"/>
    </row>
    <row r="175" spans="2:10">
      <c r="B175" s="114"/>
      <c r="C175" s="114"/>
      <c r="D175" s="115"/>
      <c r="E175" s="115"/>
      <c r="F175" s="123"/>
      <c r="G175" s="123"/>
      <c r="H175" s="123"/>
      <c r="I175" s="123"/>
      <c r="J175" s="115"/>
    </row>
    <row r="176" spans="2:10">
      <c r="B176" s="114"/>
      <c r="C176" s="114"/>
      <c r="D176" s="115"/>
      <c r="E176" s="115"/>
      <c r="F176" s="123"/>
      <c r="G176" s="123"/>
      <c r="H176" s="123"/>
      <c r="I176" s="123"/>
      <c r="J176" s="115"/>
    </row>
    <row r="177" spans="2:10">
      <c r="B177" s="114"/>
      <c r="C177" s="114"/>
      <c r="D177" s="115"/>
      <c r="E177" s="115"/>
      <c r="F177" s="123"/>
      <c r="G177" s="123"/>
      <c r="H177" s="123"/>
      <c r="I177" s="123"/>
      <c r="J177" s="115"/>
    </row>
    <row r="178" spans="2:10">
      <c r="B178" s="114"/>
      <c r="C178" s="114"/>
      <c r="D178" s="115"/>
      <c r="E178" s="115"/>
      <c r="F178" s="123"/>
      <c r="G178" s="123"/>
      <c r="H178" s="123"/>
      <c r="I178" s="123"/>
      <c r="J178" s="115"/>
    </row>
    <row r="179" spans="2:10">
      <c r="B179" s="114"/>
      <c r="C179" s="114"/>
      <c r="D179" s="115"/>
      <c r="E179" s="115"/>
      <c r="F179" s="123"/>
      <c r="G179" s="123"/>
      <c r="H179" s="123"/>
      <c r="I179" s="123"/>
      <c r="J179" s="115"/>
    </row>
    <row r="180" spans="2:10">
      <c r="B180" s="114"/>
      <c r="C180" s="114"/>
      <c r="D180" s="115"/>
      <c r="E180" s="115"/>
      <c r="F180" s="123"/>
      <c r="G180" s="123"/>
      <c r="H180" s="123"/>
      <c r="I180" s="123"/>
      <c r="J180" s="115"/>
    </row>
    <row r="181" spans="2:10">
      <c r="B181" s="114"/>
      <c r="C181" s="114"/>
      <c r="D181" s="115"/>
      <c r="E181" s="115"/>
      <c r="F181" s="123"/>
      <c r="G181" s="123"/>
      <c r="H181" s="123"/>
      <c r="I181" s="123"/>
      <c r="J181" s="115"/>
    </row>
    <row r="182" spans="2:10">
      <c r="B182" s="114"/>
      <c r="C182" s="114"/>
      <c r="D182" s="115"/>
      <c r="E182" s="115"/>
      <c r="F182" s="123"/>
      <c r="G182" s="123"/>
      <c r="H182" s="123"/>
      <c r="I182" s="123"/>
      <c r="J182" s="115"/>
    </row>
    <row r="183" spans="2:10">
      <c r="B183" s="114"/>
      <c r="C183" s="114"/>
      <c r="D183" s="115"/>
      <c r="E183" s="115"/>
      <c r="F183" s="123"/>
      <c r="G183" s="123"/>
      <c r="H183" s="123"/>
      <c r="I183" s="123"/>
      <c r="J183" s="115"/>
    </row>
    <row r="184" spans="2:10">
      <c r="B184" s="114"/>
      <c r="C184" s="114"/>
      <c r="D184" s="115"/>
      <c r="E184" s="115"/>
      <c r="F184" s="123"/>
      <c r="G184" s="123"/>
      <c r="H184" s="123"/>
      <c r="I184" s="123"/>
      <c r="J184" s="115"/>
    </row>
    <row r="185" spans="2:10">
      <c r="B185" s="114"/>
      <c r="C185" s="114"/>
      <c r="D185" s="115"/>
      <c r="E185" s="115"/>
      <c r="F185" s="123"/>
      <c r="G185" s="123"/>
      <c r="H185" s="123"/>
      <c r="I185" s="123"/>
      <c r="J185" s="115"/>
    </row>
    <row r="186" spans="2:10">
      <c r="B186" s="114"/>
      <c r="C186" s="114"/>
      <c r="D186" s="115"/>
      <c r="E186" s="115"/>
      <c r="F186" s="123"/>
      <c r="G186" s="123"/>
      <c r="H186" s="123"/>
      <c r="I186" s="123"/>
      <c r="J186" s="115"/>
    </row>
    <row r="187" spans="2:10">
      <c r="B187" s="114"/>
      <c r="C187" s="114"/>
      <c r="D187" s="115"/>
      <c r="E187" s="115"/>
      <c r="F187" s="123"/>
      <c r="G187" s="123"/>
      <c r="H187" s="123"/>
      <c r="I187" s="123"/>
      <c r="J187" s="115"/>
    </row>
    <row r="188" spans="2:10">
      <c r="B188" s="114"/>
      <c r="C188" s="114"/>
      <c r="D188" s="115"/>
      <c r="E188" s="115"/>
      <c r="F188" s="123"/>
      <c r="G188" s="123"/>
      <c r="H188" s="123"/>
      <c r="I188" s="123"/>
      <c r="J188" s="115"/>
    </row>
    <row r="189" spans="2:10">
      <c r="B189" s="114"/>
      <c r="C189" s="114"/>
      <c r="D189" s="115"/>
      <c r="E189" s="115"/>
      <c r="F189" s="123"/>
      <c r="G189" s="123"/>
      <c r="H189" s="123"/>
      <c r="I189" s="123"/>
      <c r="J189" s="115"/>
    </row>
    <row r="190" spans="2:10">
      <c r="B190" s="114"/>
      <c r="C190" s="114"/>
      <c r="D190" s="115"/>
      <c r="E190" s="115"/>
      <c r="F190" s="123"/>
      <c r="G190" s="123"/>
      <c r="H190" s="123"/>
      <c r="I190" s="123"/>
      <c r="J190" s="115"/>
    </row>
    <row r="191" spans="2:10">
      <c r="B191" s="114"/>
      <c r="C191" s="114"/>
      <c r="D191" s="115"/>
      <c r="E191" s="115"/>
      <c r="F191" s="123"/>
      <c r="G191" s="123"/>
      <c r="H191" s="123"/>
      <c r="I191" s="123"/>
      <c r="J191" s="115"/>
    </row>
    <row r="192" spans="2:10">
      <c r="B192" s="114"/>
      <c r="C192" s="114"/>
      <c r="D192" s="115"/>
      <c r="E192" s="115"/>
      <c r="F192" s="123"/>
      <c r="G192" s="123"/>
      <c r="H192" s="123"/>
      <c r="I192" s="123"/>
      <c r="J192" s="115"/>
    </row>
    <row r="193" spans="2:10">
      <c r="B193" s="114"/>
      <c r="C193" s="114"/>
      <c r="D193" s="115"/>
      <c r="E193" s="115"/>
      <c r="F193" s="123"/>
      <c r="G193" s="123"/>
      <c r="H193" s="123"/>
      <c r="I193" s="123"/>
      <c r="J193" s="115"/>
    </row>
    <row r="194" spans="2:10">
      <c r="B194" s="114"/>
      <c r="C194" s="114"/>
      <c r="D194" s="115"/>
      <c r="E194" s="115"/>
      <c r="F194" s="123"/>
      <c r="G194" s="123"/>
      <c r="H194" s="123"/>
      <c r="I194" s="123"/>
      <c r="J194" s="115"/>
    </row>
    <row r="195" spans="2:10">
      <c r="B195" s="114"/>
      <c r="C195" s="114"/>
      <c r="D195" s="115"/>
      <c r="E195" s="115"/>
      <c r="F195" s="123"/>
      <c r="G195" s="123"/>
      <c r="H195" s="123"/>
      <c r="I195" s="123"/>
      <c r="J195" s="115"/>
    </row>
    <row r="196" spans="2:10">
      <c r="B196" s="114"/>
      <c r="C196" s="114"/>
      <c r="D196" s="115"/>
      <c r="E196" s="115"/>
      <c r="F196" s="123"/>
      <c r="G196" s="123"/>
      <c r="H196" s="123"/>
      <c r="I196" s="123"/>
      <c r="J196" s="115"/>
    </row>
    <row r="197" spans="2:10">
      <c r="B197" s="114"/>
      <c r="C197" s="114"/>
      <c r="D197" s="115"/>
      <c r="E197" s="115"/>
      <c r="F197" s="123"/>
      <c r="G197" s="123"/>
      <c r="H197" s="123"/>
      <c r="I197" s="123"/>
      <c r="J197" s="115"/>
    </row>
    <row r="198" spans="2:10">
      <c r="B198" s="114"/>
      <c r="C198" s="114"/>
      <c r="D198" s="115"/>
      <c r="E198" s="115"/>
      <c r="F198" s="123"/>
      <c r="G198" s="123"/>
      <c r="H198" s="123"/>
      <c r="I198" s="123"/>
      <c r="J198" s="115"/>
    </row>
    <row r="199" spans="2:10">
      <c r="B199" s="114"/>
      <c r="C199" s="114"/>
      <c r="D199" s="115"/>
      <c r="E199" s="115"/>
      <c r="F199" s="123"/>
      <c r="G199" s="123"/>
      <c r="H199" s="123"/>
      <c r="I199" s="123"/>
      <c r="J199" s="115"/>
    </row>
    <row r="200" spans="2:10">
      <c r="B200" s="114"/>
      <c r="C200" s="114"/>
      <c r="D200" s="115"/>
      <c r="E200" s="115"/>
      <c r="F200" s="123"/>
      <c r="G200" s="123"/>
      <c r="H200" s="123"/>
      <c r="I200" s="123"/>
      <c r="J200" s="115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134</v>
      </c>
      <c r="C1" s="67" t="s" vm="1">
        <v>207</v>
      </c>
    </row>
    <row r="2" spans="2:11">
      <c r="B2" s="46" t="s">
        <v>133</v>
      </c>
      <c r="C2" s="67" t="s">
        <v>208</v>
      </c>
    </row>
    <row r="3" spans="2:11">
      <c r="B3" s="46" t="s">
        <v>135</v>
      </c>
      <c r="C3" s="67" t="s">
        <v>209</v>
      </c>
    </row>
    <row r="4" spans="2:11">
      <c r="B4" s="46" t="s">
        <v>136</v>
      </c>
      <c r="C4" s="67">
        <v>2144</v>
      </c>
    </row>
    <row r="6" spans="2:11" ht="26.25" customHeight="1">
      <c r="B6" s="129" t="s">
        <v>165</v>
      </c>
      <c r="C6" s="130"/>
      <c r="D6" s="130"/>
      <c r="E6" s="130"/>
      <c r="F6" s="130"/>
      <c r="G6" s="130"/>
      <c r="H6" s="130"/>
      <c r="I6" s="130"/>
      <c r="J6" s="130"/>
      <c r="K6" s="131"/>
    </row>
    <row r="7" spans="2:11" s="3" customFormat="1" ht="63">
      <c r="B7" s="47" t="s">
        <v>108</v>
      </c>
      <c r="C7" s="49" t="s">
        <v>109</v>
      </c>
      <c r="D7" s="49" t="s">
        <v>14</v>
      </c>
      <c r="E7" s="49" t="s">
        <v>15</v>
      </c>
      <c r="F7" s="49" t="s">
        <v>53</v>
      </c>
      <c r="G7" s="49" t="s">
        <v>95</v>
      </c>
      <c r="H7" s="49" t="s">
        <v>49</v>
      </c>
      <c r="I7" s="49" t="s">
        <v>103</v>
      </c>
      <c r="J7" s="49" t="s">
        <v>137</v>
      </c>
      <c r="K7" s="64" t="s">
        <v>138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188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9" t="s">
        <v>1612</v>
      </c>
      <c r="C10" s="88"/>
      <c r="D10" s="88"/>
      <c r="E10" s="88"/>
      <c r="F10" s="88"/>
      <c r="G10" s="88"/>
      <c r="H10" s="88"/>
      <c r="I10" s="120">
        <v>0</v>
      </c>
      <c r="J10" s="121">
        <v>0</v>
      </c>
      <c r="K10" s="121">
        <v>0</v>
      </c>
    </row>
    <row r="11" spans="2:11" ht="21" customHeight="1">
      <c r="B11" s="117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17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14"/>
      <c r="C110" s="114"/>
      <c r="D110" s="123"/>
      <c r="E110" s="123"/>
      <c r="F110" s="123"/>
      <c r="G110" s="123"/>
      <c r="H110" s="123"/>
      <c r="I110" s="115"/>
      <c r="J110" s="115"/>
      <c r="K110" s="115"/>
    </row>
    <row r="111" spans="2:11">
      <c r="B111" s="114"/>
      <c r="C111" s="114"/>
      <c r="D111" s="123"/>
      <c r="E111" s="123"/>
      <c r="F111" s="123"/>
      <c r="G111" s="123"/>
      <c r="H111" s="123"/>
      <c r="I111" s="115"/>
      <c r="J111" s="115"/>
      <c r="K111" s="115"/>
    </row>
    <row r="112" spans="2:11">
      <c r="B112" s="114"/>
      <c r="C112" s="114"/>
      <c r="D112" s="123"/>
      <c r="E112" s="123"/>
      <c r="F112" s="123"/>
      <c r="G112" s="123"/>
      <c r="H112" s="123"/>
      <c r="I112" s="115"/>
      <c r="J112" s="115"/>
      <c r="K112" s="115"/>
    </row>
    <row r="113" spans="2:11">
      <c r="B113" s="114"/>
      <c r="C113" s="114"/>
      <c r="D113" s="123"/>
      <c r="E113" s="123"/>
      <c r="F113" s="123"/>
      <c r="G113" s="123"/>
      <c r="H113" s="123"/>
      <c r="I113" s="115"/>
      <c r="J113" s="115"/>
      <c r="K113" s="115"/>
    </row>
    <row r="114" spans="2:11">
      <c r="B114" s="114"/>
      <c r="C114" s="114"/>
      <c r="D114" s="123"/>
      <c r="E114" s="123"/>
      <c r="F114" s="123"/>
      <c r="G114" s="123"/>
      <c r="H114" s="123"/>
      <c r="I114" s="115"/>
      <c r="J114" s="115"/>
      <c r="K114" s="115"/>
    </row>
    <row r="115" spans="2:11">
      <c r="B115" s="114"/>
      <c r="C115" s="114"/>
      <c r="D115" s="123"/>
      <c r="E115" s="123"/>
      <c r="F115" s="123"/>
      <c r="G115" s="123"/>
      <c r="H115" s="123"/>
      <c r="I115" s="115"/>
      <c r="J115" s="115"/>
      <c r="K115" s="115"/>
    </row>
    <row r="116" spans="2:11">
      <c r="B116" s="114"/>
      <c r="C116" s="114"/>
      <c r="D116" s="123"/>
      <c r="E116" s="123"/>
      <c r="F116" s="123"/>
      <c r="G116" s="123"/>
      <c r="H116" s="123"/>
      <c r="I116" s="115"/>
      <c r="J116" s="115"/>
      <c r="K116" s="115"/>
    </row>
    <row r="117" spans="2:11">
      <c r="B117" s="114"/>
      <c r="C117" s="114"/>
      <c r="D117" s="123"/>
      <c r="E117" s="123"/>
      <c r="F117" s="123"/>
      <c r="G117" s="123"/>
      <c r="H117" s="123"/>
      <c r="I117" s="115"/>
      <c r="J117" s="115"/>
      <c r="K117" s="115"/>
    </row>
    <row r="118" spans="2:11">
      <c r="B118" s="114"/>
      <c r="C118" s="114"/>
      <c r="D118" s="123"/>
      <c r="E118" s="123"/>
      <c r="F118" s="123"/>
      <c r="G118" s="123"/>
      <c r="H118" s="123"/>
      <c r="I118" s="115"/>
      <c r="J118" s="115"/>
      <c r="K118" s="115"/>
    </row>
    <row r="119" spans="2:11">
      <c r="B119" s="114"/>
      <c r="C119" s="114"/>
      <c r="D119" s="123"/>
      <c r="E119" s="123"/>
      <c r="F119" s="123"/>
      <c r="G119" s="123"/>
      <c r="H119" s="123"/>
      <c r="I119" s="115"/>
      <c r="J119" s="115"/>
      <c r="K119" s="115"/>
    </row>
    <row r="120" spans="2:11">
      <c r="B120" s="114"/>
      <c r="C120" s="114"/>
      <c r="D120" s="123"/>
      <c r="E120" s="123"/>
      <c r="F120" s="123"/>
      <c r="G120" s="123"/>
      <c r="H120" s="123"/>
      <c r="I120" s="115"/>
      <c r="J120" s="115"/>
      <c r="K120" s="115"/>
    </row>
    <row r="121" spans="2:11">
      <c r="B121" s="114"/>
      <c r="C121" s="114"/>
      <c r="D121" s="123"/>
      <c r="E121" s="123"/>
      <c r="F121" s="123"/>
      <c r="G121" s="123"/>
      <c r="H121" s="123"/>
      <c r="I121" s="115"/>
      <c r="J121" s="115"/>
      <c r="K121" s="115"/>
    </row>
    <row r="122" spans="2:11">
      <c r="B122" s="114"/>
      <c r="C122" s="114"/>
      <c r="D122" s="123"/>
      <c r="E122" s="123"/>
      <c r="F122" s="123"/>
      <c r="G122" s="123"/>
      <c r="H122" s="123"/>
      <c r="I122" s="115"/>
      <c r="J122" s="115"/>
      <c r="K122" s="115"/>
    </row>
    <row r="123" spans="2:11">
      <c r="B123" s="114"/>
      <c r="C123" s="114"/>
      <c r="D123" s="123"/>
      <c r="E123" s="123"/>
      <c r="F123" s="123"/>
      <c r="G123" s="123"/>
      <c r="H123" s="123"/>
      <c r="I123" s="115"/>
      <c r="J123" s="115"/>
      <c r="K123" s="115"/>
    </row>
    <row r="124" spans="2:11">
      <c r="B124" s="114"/>
      <c r="C124" s="114"/>
      <c r="D124" s="123"/>
      <c r="E124" s="123"/>
      <c r="F124" s="123"/>
      <c r="G124" s="123"/>
      <c r="H124" s="123"/>
      <c r="I124" s="115"/>
      <c r="J124" s="115"/>
      <c r="K124" s="115"/>
    </row>
    <row r="125" spans="2:11">
      <c r="B125" s="114"/>
      <c r="C125" s="114"/>
      <c r="D125" s="123"/>
      <c r="E125" s="123"/>
      <c r="F125" s="123"/>
      <c r="G125" s="123"/>
      <c r="H125" s="123"/>
      <c r="I125" s="115"/>
      <c r="J125" s="115"/>
      <c r="K125" s="115"/>
    </row>
    <row r="126" spans="2:11">
      <c r="B126" s="114"/>
      <c r="C126" s="114"/>
      <c r="D126" s="123"/>
      <c r="E126" s="123"/>
      <c r="F126" s="123"/>
      <c r="G126" s="123"/>
      <c r="H126" s="123"/>
      <c r="I126" s="115"/>
      <c r="J126" s="115"/>
      <c r="K126" s="115"/>
    </row>
    <row r="127" spans="2:11">
      <c r="B127" s="114"/>
      <c r="C127" s="114"/>
      <c r="D127" s="123"/>
      <c r="E127" s="123"/>
      <c r="F127" s="123"/>
      <c r="G127" s="123"/>
      <c r="H127" s="123"/>
      <c r="I127" s="115"/>
      <c r="J127" s="115"/>
      <c r="K127" s="115"/>
    </row>
    <row r="128" spans="2:11">
      <c r="B128" s="114"/>
      <c r="C128" s="114"/>
      <c r="D128" s="123"/>
      <c r="E128" s="123"/>
      <c r="F128" s="123"/>
      <c r="G128" s="123"/>
      <c r="H128" s="123"/>
      <c r="I128" s="115"/>
      <c r="J128" s="115"/>
      <c r="K128" s="115"/>
    </row>
    <row r="129" spans="2:11">
      <c r="B129" s="114"/>
      <c r="C129" s="114"/>
      <c r="D129" s="123"/>
      <c r="E129" s="123"/>
      <c r="F129" s="123"/>
      <c r="G129" s="123"/>
      <c r="H129" s="123"/>
      <c r="I129" s="115"/>
      <c r="J129" s="115"/>
      <c r="K129" s="115"/>
    </row>
    <row r="130" spans="2:11">
      <c r="B130" s="114"/>
      <c r="C130" s="114"/>
      <c r="D130" s="123"/>
      <c r="E130" s="123"/>
      <c r="F130" s="123"/>
      <c r="G130" s="123"/>
      <c r="H130" s="123"/>
      <c r="I130" s="115"/>
      <c r="J130" s="115"/>
      <c r="K130" s="115"/>
    </row>
    <row r="131" spans="2:11">
      <c r="B131" s="114"/>
      <c r="C131" s="114"/>
      <c r="D131" s="123"/>
      <c r="E131" s="123"/>
      <c r="F131" s="123"/>
      <c r="G131" s="123"/>
      <c r="H131" s="123"/>
      <c r="I131" s="115"/>
      <c r="J131" s="115"/>
      <c r="K131" s="115"/>
    </row>
    <row r="132" spans="2:11">
      <c r="B132" s="114"/>
      <c r="C132" s="114"/>
      <c r="D132" s="123"/>
      <c r="E132" s="123"/>
      <c r="F132" s="123"/>
      <c r="G132" s="123"/>
      <c r="H132" s="123"/>
      <c r="I132" s="115"/>
      <c r="J132" s="115"/>
      <c r="K132" s="115"/>
    </row>
    <row r="133" spans="2:11">
      <c r="B133" s="114"/>
      <c r="C133" s="114"/>
      <c r="D133" s="123"/>
      <c r="E133" s="123"/>
      <c r="F133" s="123"/>
      <c r="G133" s="123"/>
      <c r="H133" s="123"/>
      <c r="I133" s="115"/>
      <c r="J133" s="115"/>
      <c r="K133" s="115"/>
    </row>
    <row r="134" spans="2:11">
      <c r="B134" s="114"/>
      <c r="C134" s="114"/>
      <c r="D134" s="123"/>
      <c r="E134" s="123"/>
      <c r="F134" s="123"/>
      <c r="G134" s="123"/>
      <c r="H134" s="123"/>
      <c r="I134" s="115"/>
      <c r="J134" s="115"/>
      <c r="K134" s="115"/>
    </row>
    <row r="135" spans="2:11">
      <c r="B135" s="114"/>
      <c r="C135" s="114"/>
      <c r="D135" s="123"/>
      <c r="E135" s="123"/>
      <c r="F135" s="123"/>
      <c r="G135" s="123"/>
      <c r="H135" s="123"/>
      <c r="I135" s="115"/>
      <c r="J135" s="115"/>
      <c r="K135" s="115"/>
    </row>
    <row r="136" spans="2:11">
      <c r="B136" s="114"/>
      <c r="C136" s="114"/>
      <c r="D136" s="123"/>
      <c r="E136" s="123"/>
      <c r="F136" s="123"/>
      <c r="G136" s="123"/>
      <c r="H136" s="123"/>
      <c r="I136" s="115"/>
      <c r="J136" s="115"/>
      <c r="K136" s="115"/>
    </row>
    <row r="137" spans="2:11">
      <c r="B137" s="114"/>
      <c r="C137" s="114"/>
      <c r="D137" s="123"/>
      <c r="E137" s="123"/>
      <c r="F137" s="123"/>
      <c r="G137" s="123"/>
      <c r="H137" s="123"/>
      <c r="I137" s="115"/>
      <c r="J137" s="115"/>
      <c r="K137" s="115"/>
    </row>
    <row r="138" spans="2:11">
      <c r="B138" s="114"/>
      <c r="C138" s="114"/>
      <c r="D138" s="123"/>
      <c r="E138" s="123"/>
      <c r="F138" s="123"/>
      <c r="G138" s="123"/>
      <c r="H138" s="123"/>
      <c r="I138" s="115"/>
      <c r="J138" s="115"/>
      <c r="K138" s="115"/>
    </row>
    <row r="139" spans="2:11">
      <c r="B139" s="114"/>
      <c r="C139" s="114"/>
      <c r="D139" s="123"/>
      <c r="E139" s="123"/>
      <c r="F139" s="123"/>
      <c r="G139" s="123"/>
      <c r="H139" s="123"/>
      <c r="I139" s="115"/>
      <c r="J139" s="115"/>
      <c r="K139" s="115"/>
    </row>
    <row r="140" spans="2:11">
      <c r="B140" s="114"/>
      <c r="C140" s="114"/>
      <c r="D140" s="123"/>
      <c r="E140" s="123"/>
      <c r="F140" s="123"/>
      <c r="G140" s="123"/>
      <c r="H140" s="123"/>
      <c r="I140" s="115"/>
      <c r="J140" s="115"/>
      <c r="K140" s="115"/>
    </row>
    <row r="141" spans="2:11">
      <c r="B141" s="114"/>
      <c r="C141" s="114"/>
      <c r="D141" s="123"/>
      <c r="E141" s="123"/>
      <c r="F141" s="123"/>
      <c r="G141" s="123"/>
      <c r="H141" s="123"/>
      <c r="I141" s="115"/>
      <c r="J141" s="115"/>
      <c r="K141" s="115"/>
    </row>
    <row r="142" spans="2:11">
      <c r="B142" s="114"/>
      <c r="C142" s="114"/>
      <c r="D142" s="123"/>
      <c r="E142" s="123"/>
      <c r="F142" s="123"/>
      <c r="G142" s="123"/>
      <c r="H142" s="123"/>
      <c r="I142" s="115"/>
      <c r="J142" s="115"/>
      <c r="K142" s="115"/>
    </row>
    <row r="143" spans="2:11">
      <c r="B143" s="114"/>
      <c r="C143" s="114"/>
      <c r="D143" s="123"/>
      <c r="E143" s="123"/>
      <c r="F143" s="123"/>
      <c r="G143" s="123"/>
      <c r="H143" s="123"/>
      <c r="I143" s="115"/>
      <c r="J143" s="115"/>
      <c r="K143" s="115"/>
    </row>
    <row r="144" spans="2:11">
      <c r="B144" s="114"/>
      <c r="C144" s="114"/>
      <c r="D144" s="123"/>
      <c r="E144" s="123"/>
      <c r="F144" s="123"/>
      <c r="G144" s="123"/>
      <c r="H144" s="123"/>
      <c r="I144" s="115"/>
      <c r="J144" s="115"/>
      <c r="K144" s="115"/>
    </row>
    <row r="145" spans="2:11">
      <c r="B145" s="114"/>
      <c r="C145" s="114"/>
      <c r="D145" s="123"/>
      <c r="E145" s="123"/>
      <c r="F145" s="123"/>
      <c r="G145" s="123"/>
      <c r="H145" s="123"/>
      <c r="I145" s="115"/>
      <c r="J145" s="115"/>
      <c r="K145" s="115"/>
    </row>
    <row r="146" spans="2:11">
      <c r="B146" s="114"/>
      <c r="C146" s="114"/>
      <c r="D146" s="123"/>
      <c r="E146" s="123"/>
      <c r="F146" s="123"/>
      <c r="G146" s="123"/>
      <c r="H146" s="123"/>
      <c r="I146" s="115"/>
      <c r="J146" s="115"/>
      <c r="K146" s="115"/>
    </row>
    <row r="147" spans="2:11">
      <c r="B147" s="114"/>
      <c r="C147" s="114"/>
      <c r="D147" s="123"/>
      <c r="E147" s="123"/>
      <c r="F147" s="123"/>
      <c r="G147" s="123"/>
      <c r="H147" s="123"/>
      <c r="I147" s="115"/>
      <c r="J147" s="115"/>
      <c r="K147" s="115"/>
    </row>
    <row r="148" spans="2:11">
      <c r="B148" s="114"/>
      <c r="C148" s="114"/>
      <c r="D148" s="123"/>
      <c r="E148" s="123"/>
      <c r="F148" s="123"/>
      <c r="G148" s="123"/>
      <c r="H148" s="123"/>
      <c r="I148" s="115"/>
      <c r="J148" s="115"/>
      <c r="K148" s="115"/>
    </row>
    <row r="149" spans="2:11">
      <c r="B149" s="114"/>
      <c r="C149" s="114"/>
      <c r="D149" s="123"/>
      <c r="E149" s="123"/>
      <c r="F149" s="123"/>
      <c r="G149" s="123"/>
      <c r="H149" s="123"/>
      <c r="I149" s="115"/>
      <c r="J149" s="115"/>
      <c r="K149" s="115"/>
    </row>
    <row r="150" spans="2:11">
      <c r="B150" s="114"/>
      <c r="C150" s="114"/>
      <c r="D150" s="123"/>
      <c r="E150" s="123"/>
      <c r="F150" s="123"/>
      <c r="G150" s="123"/>
      <c r="H150" s="123"/>
      <c r="I150" s="115"/>
      <c r="J150" s="115"/>
      <c r="K150" s="115"/>
    </row>
    <row r="151" spans="2:11">
      <c r="B151" s="114"/>
      <c r="C151" s="114"/>
      <c r="D151" s="123"/>
      <c r="E151" s="123"/>
      <c r="F151" s="123"/>
      <c r="G151" s="123"/>
      <c r="H151" s="123"/>
      <c r="I151" s="115"/>
      <c r="J151" s="115"/>
      <c r="K151" s="115"/>
    </row>
    <row r="152" spans="2:11">
      <c r="B152" s="114"/>
      <c r="C152" s="114"/>
      <c r="D152" s="123"/>
      <c r="E152" s="123"/>
      <c r="F152" s="123"/>
      <c r="G152" s="123"/>
      <c r="H152" s="123"/>
      <c r="I152" s="115"/>
      <c r="J152" s="115"/>
      <c r="K152" s="115"/>
    </row>
    <row r="153" spans="2:11">
      <c r="B153" s="114"/>
      <c r="C153" s="114"/>
      <c r="D153" s="123"/>
      <c r="E153" s="123"/>
      <c r="F153" s="123"/>
      <c r="G153" s="123"/>
      <c r="H153" s="123"/>
      <c r="I153" s="115"/>
      <c r="J153" s="115"/>
      <c r="K153" s="115"/>
    </row>
    <row r="154" spans="2:11">
      <c r="B154" s="114"/>
      <c r="C154" s="114"/>
      <c r="D154" s="123"/>
      <c r="E154" s="123"/>
      <c r="F154" s="123"/>
      <c r="G154" s="123"/>
      <c r="H154" s="123"/>
      <c r="I154" s="115"/>
      <c r="J154" s="115"/>
      <c r="K154" s="115"/>
    </row>
    <row r="155" spans="2:11">
      <c r="B155" s="114"/>
      <c r="C155" s="114"/>
      <c r="D155" s="123"/>
      <c r="E155" s="123"/>
      <c r="F155" s="123"/>
      <c r="G155" s="123"/>
      <c r="H155" s="123"/>
      <c r="I155" s="115"/>
      <c r="J155" s="115"/>
      <c r="K155" s="115"/>
    </row>
    <row r="156" spans="2:11">
      <c r="B156" s="114"/>
      <c r="C156" s="114"/>
      <c r="D156" s="123"/>
      <c r="E156" s="123"/>
      <c r="F156" s="123"/>
      <c r="G156" s="123"/>
      <c r="H156" s="123"/>
      <c r="I156" s="115"/>
      <c r="J156" s="115"/>
      <c r="K156" s="115"/>
    </row>
    <row r="157" spans="2:11">
      <c r="B157" s="114"/>
      <c r="C157" s="114"/>
      <c r="D157" s="123"/>
      <c r="E157" s="123"/>
      <c r="F157" s="123"/>
      <c r="G157" s="123"/>
      <c r="H157" s="123"/>
      <c r="I157" s="115"/>
      <c r="J157" s="115"/>
      <c r="K157" s="115"/>
    </row>
    <row r="158" spans="2:11">
      <c r="B158" s="114"/>
      <c r="C158" s="114"/>
      <c r="D158" s="123"/>
      <c r="E158" s="123"/>
      <c r="F158" s="123"/>
      <c r="G158" s="123"/>
      <c r="H158" s="123"/>
      <c r="I158" s="115"/>
      <c r="J158" s="115"/>
      <c r="K158" s="115"/>
    </row>
    <row r="159" spans="2:11">
      <c r="B159" s="114"/>
      <c r="C159" s="114"/>
      <c r="D159" s="123"/>
      <c r="E159" s="123"/>
      <c r="F159" s="123"/>
      <c r="G159" s="123"/>
      <c r="H159" s="123"/>
      <c r="I159" s="115"/>
      <c r="J159" s="115"/>
      <c r="K159" s="115"/>
    </row>
    <row r="160" spans="2:11">
      <c r="B160" s="114"/>
      <c r="C160" s="114"/>
      <c r="D160" s="123"/>
      <c r="E160" s="123"/>
      <c r="F160" s="123"/>
      <c r="G160" s="123"/>
      <c r="H160" s="123"/>
      <c r="I160" s="115"/>
      <c r="J160" s="115"/>
      <c r="K160" s="115"/>
    </row>
    <row r="161" spans="2:11">
      <c r="B161" s="114"/>
      <c r="C161" s="114"/>
      <c r="D161" s="123"/>
      <c r="E161" s="123"/>
      <c r="F161" s="123"/>
      <c r="G161" s="123"/>
      <c r="H161" s="123"/>
      <c r="I161" s="115"/>
      <c r="J161" s="115"/>
      <c r="K161" s="115"/>
    </row>
    <row r="162" spans="2:11">
      <c r="B162" s="114"/>
      <c r="C162" s="114"/>
      <c r="D162" s="123"/>
      <c r="E162" s="123"/>
      <c r="F162" s="123"/>
      <c r="G162" s="123"/>
      <c r="H162" s="123"/>
      <c r="I162" s="115"/>
      <c r="J162" s="115"/>
      <c r="K162" s="115"/>
    </row>
    <row r="163" spans="2:11">
      <c r="B163" s="114"/>
      <c r="C163" s="114"/>
      <c r="D163" s="123"/>
      <c r="E163" s="123"/>
      <c r="F163" s="123"/>
      <c r="G163" s="123"/>
      <c r="H163" s="123"/>
      <c r="I163" s="115"/>
      <c r="J163" s="115"/>
      <c r="K163" s="115"/>
    </row>
    <row r="164" spans="2:11">
      <c r="B164" s="114"/>
      <c r="C164" s="114"/>
      <c r="D164" s="123"/>
      <c r="E164" s="123"/>
      <c r="F164" s="123"/>
      <c r="G164" s="123"/>
      <c r="H164" s="123"/>
      <c r="I164" s="115"/>
      <c r="J164" s="115"/>
      <c r="K164" s="115"/>
    </row>
    <row r="165" spans="2:11">
      <c r="B165" s="114"/>
      <c r="C165" s="114"/>
      <c r="D165" s="123"/>
      <c r="E165" s="123"/>
      <c r="F165" s="123"/>
      <c r="G165" s="123"/>
      <c r="H165" s="123"/>
      <c r="I165" s="115"/>
      <c r="J165" s="115"/>
      <c r="K165" s="115"/>
    </row>
    <row r="166" spans="2:11">
      <c r="B166" s="114"/>
      <c r="C166" s="114"/>
      <c r="D166" s="123"/>
      <c r="E166" s="123"/>
      <c r="F166" s="123"/>
      <c r="G166" s="123"/>
      <c r="H166" s="123"/>
      <c r="I166" s="115"/>
      <c r="J166" s="115"/>
      <c r="K166" s="115"/>
    </row>
    <row r="167" spans="2:11">
      <c r="B167" s="114"/>
      <c r="C167" s="114"/>
      <c r="D167" s="123"/>
      <c r="E167" s="123"/>
      <c r="F167" s="123"/>
      <c r="G167" s="123"/>
      <c r="H167" s="123"/>
      <c r="I167" s="115"/>
      <c r="J167" s="115"/>
      <c r="K167" s="115"/>
    </row>
    <row r="168" spans="2:11">
      <c r="B168" s="114"/>
      <c r="C168" s="114"/>
      <c r="D168" s="123"/>
      <c r="E168" s="123"/>
      <c r="F168" s="123"/>
      <c r="G168" s="123"/>
      <c r="H168" s="123"/>
      <c r="I168" s="115"/>
      <c r="J168" s="115"/>
      <c r="K168" s="115"/>
    </row>
    <row r="169" spans="2:11">
      <c r="B169" s="114"/>
      <c r="C169" s="114"/>
      <c r="D169" s="123"/>
      <c r="E169" s="123"/>
      <c r="F169" s="123"/>
      <c r="G169" s="123"/>
      <c r="H169" s="123"/>
      <c r="I169" s="115"/>
      <c r="J169" s="115"/>
      <c r="K169" s="115"/>
    </row>
    <row r="170" spans="2:11">
      <c r="B170" s="114"/>
      <c r="C170" s="114"/>
      <c r="D170" s="123"/>
      <c r="E170" s="123"/>
      <c r="F170" s="123"/>
      <c r="G170" s="123"/>
      <c r="H170" s="123"/>
      <c r="I170" s="115"/>
      <c r="J170" s="115"/>
      <c r="K170" s="115"/>
    </row>
    <row r="171" spans="2:11">
      <c r="B171" s="114"/>
      <c r="C171" s="114"/>
      <c r="D171" s="123"/>
      <c r="E171" s="123"/>
      <c r="F171" s="123"/>
      <c r="G171" s="123"/>
      <c r="H171" s="123"/>
      <c r="I171" s="115"/>
      <c r="J171" s="115"/>
      <c r="K171" s="115"/>
    </row>
    <row r="172" spans="2:11">
      <c r="B172" s="114"/>
      <c r="C172" s="114"/>
      <c r="D172" s="123"/>
      <c r="E172" s="123"/>
      <c r="F172" s="123"/>
      <c r="G172" s="123"/>
      <c r="H172" s="123"/>
      <c r="I172" s="115"/>
      <c r="J172" s="115"/>
      <c r="K172" s="115"/>
    </row>
    <row r="173" spans="2:11">
      <c r="B173" s="114"/>
      <c r="C173" s="114"/>
      <c r="D173" s="123"/>
      <c r="E173" s="123"/>
      <c r="F173" s="123"/>
      <c r="G173" s="123"/>
      <c r="H173" s="123"/>
      <c r="I173" s="115"/>
      <c r="J173" s="115"/>
      <c r="K173" s="115"/>
    </row>
    <row r="174" spans="2:11">
      <c r="B174" s="114"/>
      <c r="C174" s="114"/>
      <c r="D174" s="123"/>
      <c r="E174" s="123"/>
      <c r="F174" s="123"/>
      <c r="G174" s="123"/>
      <c r="H174" s="123"/>
      <c r="I174" s="115"/>
      <c r="J174" s="115"/>
      <c r="K174" s="115"/>
    </row>
    <row r="175" spans="2:11">
      <c r="B175" s="114"/>
      <c r="C175" s="114"/>
      <c r="D175" s="123"/>
      <c r="E175" s="123"/>
      <c r="F175" s="123"/>
      <c r="G175" s="123"/>
      <c r="H175" s="123"/>
      <c r="I175" s="115"/>
      <c r="J175" s="115"/>
      <c r="K175" s="115"/>
    </row>
    <row r="176" spans="2:11">
      <c r="B176" s="114"/>
      <c r="C176" s="114"/>
      <c r="D176" s="123"/>
      <c r="E176" s="123"/>
      <c r="F176" s="123"/>
      <c r="G176" s="123"/>
      <c r="H176" s="123"/>
      <c r="I176" s="115"/>
      <c r="J176" s="115"/>
      <c r="K176" s="115"/>
    </row>
    <row r="177" spans="2:11">
      <c r="B177" s="114"/>
      <c r="C177" s="114"/>
      <c r="D177" s="123"/>
      <c r="E177" s="123"/>
      <c r="F177" s="123"/>
      <c r="G177" s="123"/>
      <c r="H177" s="123"/>
      <c r="I177" s="115"/>
      <c r="J177" s="115"/>
      <c r="K177" s="115"/>
    </row>
    <row r="178" spans="2:11">
      <c r="B178" s="114"/>
      <c r="C178" s="114"/>
      <c r="D178" s="123"/>
      <c r="E178" s="123"/>
      <c r="F178" s="123"/>
      <c r="G178" s="123"/>
      <c r="H178" s="123"/>
      <c r="I178" s="115"/>
      <c r="J178" s="115"/>
      <c r="K178" s="115"/>
    </row>
    <row r="179" spans="2:11">
      <c r="B179" s="114"/>
      <c r="C179" s="114"/>
      <c r="D179" s="123"/>
      <c r="E179" s="123"/>
      <c r="F179" s="123"/>
      <c r="G179" s="123"/>
      <c r="H179" s="123"/>
      <c r="I179" s="115"/>
      <c r="J179" s="115"/>
      <c r="K179" s="115"/>
    </row>
    <row r="180" spans="2:11">
      <c r="B180" s="114"/>
      <c r="C180" s="114"/>
      <c r="D180" s="123"/>
      <c r="E180" s="123"/>
      <c r="F180" s="123"/>
      <c r="G180" s="123"/>
      <c r="H180" s="123"/>
      <c r="I180" s="115"/>
      <c r="J180" s="115"/>
      <c r="K180" s="115"/>
    </row>
    <row r="181" spans="2:11">
      <c r="B181" s="114"/>
      <c r="C181" s="114"/>
      <c r="D181" s="123"/>
      <c r="E181" s="123"/>
      <c r="F181" s="123"/>
      <c r="G181" s="123"/>
      <c r="H181" s="123"/>
      <c r="I181" s="115"/>
      <c r="J181" s="115"/>
      <c r="K181" s="115"/>
    </row>
    <row r="182" spans="2:11">
      <c r="B182" s="114"/>
      <c r="C182" s="114"/>
      <c r="D182" s="123"/>
      <c r="E182" s="123"/>
      <c r="F182" s="123"/>
      <c r="G182" s="123"/>
      <c r="H182" s="123"/>
      <c r="I182" s="115"/>
      <c r="J182" s="115"/>
      <c r="K182" s="115"/>
    </row>
    <row r="183" spans="2:11">
      <c r="B183" s="114"/>
      <c r="C183" s="114"/>
      <c r="D183" s="123"/>
      <c r="E183" s="123"/>
      <c r="F183" s="123"/>
      <c r="G183" s="123"/>
      <c r="H183" s="123"/>
      <c r="I183" s="115"/>
      <c r="J183" s="115"/>
      <c r="K183" s="115"/>
    </row>
    <row r="184" spans="2:11">
      <c r="B184" s="114"/>
      <c r="C184" s="114"/>
      <c r="D184" s="123"/>
      <c r="E184" s="123"/>
      <c r="F184" s="123"/>
      <c r="G184" s="123"/>
      <c r="H184" s="123"/>
      <c r="I184" s="115"/>
      <c r="J184" s="115"/>
      <c r="K184" s="115"/>
    </row>
    <row r="185" spans="2:11">
      <c r="B185" s="114"/>
      <c r="C185" s="114"/>
      <c r="D185" s="123"/>
      <c r="E185" s="123"/>
      <c r="F185" s="123"/>
      <c r="G185" s="123"/>
      <c r="H185" s="123"/>
      <c r="I185" s="115"/>
      <c r="J185" s="115"/>
      <c r="K185" s="115"/>
    </row>
    <row r="186" spans="2:11">
      <c r="B186" s="114"/>
      <c r="C186" s="114"/>
      <c r="D186" s="123"/>
      <c r="E186" s="123"/>
      <c r="F186" s="123"/>
      <c r="G186" s="123"/>
      <c r="H186" s="123"/>
      <c r="I186" s="115"/>
      <c r="J186" s="115"/>
      <c r="K186" s="115"/>
    </row>
    <row r="187" spans="2:11">
      <c r="B187" s="114"/>
      <c r="C187" s="114"/>
      <c r="D187" s="123"/>
      <c r="E187" s="123"/>
      <c r="F187" s="123"/>
      <c r="G187" s="123"/>
      <c r="H187" s="123"/>
      <c r="I187" s="115"/>
      <c r="J187" s="115"/>
      <c r="K187" s="115"/>
    </row>
    <row r="188" spans="2:11">
      <c r="B188" s="114"/>
      <c r="C188" s="114"/>
      <c r="D188" s="123"/>
      <c r="E188" s="123"/>
      <c r="F188" s="123"/>
      <c r="G188" s="123"/>
      <c r="H188" s="123"/>
      <c r="I188" s="115"/>
      <c r="J188" s="115"/>
      <c r="K188" s="115"/>
    </row>
    <row r="189" spans="2:11">
      <c r="B189" s="114"/>
      <c r="C189" s="114"/>
      <c r="D189" s="123"/>
      <c r="E189" s="123"/>
      <c r="F189" s="123"/>
      <c r="G189" s="123"/>
      <c r="H189" s="123"/>
      <c r="I189" s="115"/>
      <c r="J189" s="115"/>
      <c r="K189" s="115"/>
    </row>
    <row r="190" spans="2:11">
      <c r="B190" s="114"/>
      <c r="C190" s="114"/>
      <c r="D190" s="123"/>
      <c r="E190" s="123"/>
      <c r="F190" s="123"/>
      <c r="G190" s="123"/>
      <c r="H190" s="123"/>
      <c r="I190" s="115"/>
      <c r="J190" s="115"/>
      <c r="K190" s="115"/>
    </row>
    <row r="191" spans="2:11">
      <c r="B191" s="114"/>
      <c r="C191" s="114"/>
      <c r="D191" s="123"/>
      <c r="E191" s="123"/>
      <c r="F191" s="123"/>
      <c r="G191" s="123"/>
      <c r="H191" s="123"/>
      <c r="I191" s="115"/>
      <c r="J191" s="115"/>
      <c r="K191" s="115"/>
    </row>
    <row r="192" spans="2:11">
      <c r="B192" s="114"/>
      <c r="C192" s="114"/>
      <c r="D192" s="123"/>
      <c r="E192" s="123"/>
      <c r="F192" s="123"/>
      <c r="G192" s="123"/>
      <c r="H192" s="123"/>
      <c r="I192" s="115"/>
      <c r="J192" s="115"/>
      <c r="K192" s="115"/>
    </row>
    <row r="193" spans="2:11">
      <c r="B193" s="114"/>
      <c r="C193" s="114"/>
      <c r="D193" s="123"/>
      <c r="E193" s="123"/>
      <c r="F193" s="123"/>
      <c r="G193" s="123"/>
      <c r="H193" s="123"/>
      <c r="I193" s="115"/>
      <c r="J193" s="115"/>
      <c r="K193" s="115"/>
    </row>
    <row r="194" spans="2:11">
      <c r="B194" s="114"/>
      <c r="C194" s="114"/>
      <c r="D194" s="123"/>
      <c r="E194" s="123"/>
      <c r="F194" s="123"/>
      <c r="G194" s="123"/>
      <c r="H194" s="123"/>
      <c r="I194" s="115"/>
      <c r="J194" s="115"/>
      <c r="K194" s="115"/>
    </row>
    <row r="195" spans="2:11">
      <c r="B195" s="114"/>
      <c r="C195" s="114"/>
      <c r="D195" s="123"/>
      <c r="E195" s="123"/>
      <c r="F195" s="123"/>
      <c r="G195" s="123"/>
      <c r="H195" s="123"/>
      <c r="I195" s="115"/>
      <c r="J195" s="115"/>
      <c r="K195" s="115"/>
    </row>
    <row r="196" spans="2:11">
      <c r="B196" s="114"/>
      <c r="C196" s="114"/>
      <c r="D196" s="123"/>
      <c r="E196" s="123"/>
      <c r="F196" s="123"/>
      <c r="G196" s="123"/>
      <c r="H196" s="123"/>
      <c r="I196" s="115"/>
      <c r="J196" s="115"/>
      <c r="K196" s="115"/>
    </row>
    <row r="197" spans="2:11">
      <c r="B197" s="114"/>
      <c r="C197" s="114"/>
      <c r="D197" s="123"/>
      <c r="E197" s="123"/>
      <c r="F197" s="123"/>
      <c r="G197" s="123"/>
      <c r="H197" s="123"/>
      <c r="I197" s="115"/>
      <c r="J197" s="115"/>
      <c r="K197" s="115"/>
    </row>
    <row r="198" spans="2:11">
      <c r="B198" s="114"/>
      <c r="C198" s="114"/>
      <c r="D198" s="123"/>
      <c r="E198" s="123"/>
      <c r="F198" s="123"/>
      <c r="G198" s="123"/>
      <c r="H198" s="123"/>
      <c r="I198" s="115"/>
      <c r="J198" s="115"/>
      <c r="K198" s="115"/>
    </row>
    <row r="199" spans="2:11">
      <c r="B199" s="114"/>
      <c r="C199" s="114"/>
      <c r="D199" s="123"/>
      <c r="E199" s="123"/>
      <c r="F199" s="123"/>
      <c r="G199" s="123"/>
      <c r="H199" s="123"/>
      <c r="I199" s="115"/>
      <c r="J199" s="115"/>
      <c r="K199" s="115"/>
    </row>
    <row r="200" spans="2:11">
      <c r="B200" s="114"/>
      <c r="C200" s="114"/>
      <c r="D200" s="123"/>
      <c r="E200" s="123"/>
      <c r="F200" s="123"/>
      <c r="G200" s="123"/>
      <c r="H200" s="123"/>
      <c r="I200" s="115"/>
      <c r="J200" s="115"/>
      <c r="K200" s="115"/>
    </row>
    <row r="201" spans="2:11">
      <c r="B201" s="114"/>
      <c r="C201" s="114"/>
      <c r="D201" s="123"/>
      <c r="E201" s="123"/>
      <c r="F201" s="123"/>
      <c r="G201" s="123"/>
      <c r="H201" s="123"/>
      <c r="I201" s="115"/>
      <c r="J201" s="115"/>
      <c r="K201" s="115"/>
    </row>
    <row r="202" spans="2:11">
      <c r="B202" s="114"/>
      <c r="C202" s="114"/>
      <c r="D202" s="123"/>
      <c r="E202" s="123"/>
      <c r="F202" s="123"/>
      <c r="G202" s="123"/>
      <c r="H202" s="123"/>
      <c r="I202" s="115"/>
      <c r="J202" s="115"/>
      <c r="K202" s="115"/>
    </row>
    <row r="203" spans="2:11">
      <c r="B203" s="114"/>
      <c r="C203" s="114"/>
      <c r="D203" s="123"/>
      <c r="E203" s="123"/>
      <c r="F203" s="123"/>
      <c r="G203" s="123"/>
      <c r="H203" s="123"/>
      <c r="I203" s="115"/>
      <c r="J203" s="115"/>
      <c r="K203" s="115"/>
    </row>
    <row r="204" spans="2:11">
      <c r="B204" s="114"/>
      <c r="C204" s="114"/>
      <c r="D204" s="123"/>
      <c r="E204" s="123"/>
      <c r="F204" s="123"/>
      <c r="G204" s="123"/>
      <c r="H204" s="123"/>
      <c r="I204" s="115"/>
      <c r="J204" s="115"/>
      <c r="K204" s="115"/>
    </row>
    <row r="205" spans="2:11">
      <c r="B205" s="114"/>
      <c r="C205" s="114"/>
      <c r="D205" s="123"/>
      <c r="E205" s="123"/>
      <c r="F205" s="123"/>
      <c r="G205" s="123"/>
      <c r="H205" s="123"/>
      <c r="I205" s="115"/>
      <c r="J205" s="115"/>
      <c r="K205" s="115"/>
    </row>
    <row r="206" spans="2:11">
      <c r="B206" s="114"/>
      <c r="C206" s="114"/>
      <c r="D206" s="123"/>
      <c r="E206" s="123"/>
      <c r="F206" s="123"/>
      <c r="G206" s="123"/>
      <c r="H206" s="123"/>
      <c r="I206" s="115"/>
      <c r="J206" s="115"/>
      <c r="K206" s="115"/>
    </row>
    <row r="207" spans="2:11">
      <c r="B207" s="114"/>
      <c r="C207" s="114"/>
      <c r="D207" s="123"/>
      <c r="E207" s="123"/>
      <c r="F207" s="123"/>
      <c r="G207" s="123"/>
      <c r="H207" s="123"/>
      <c r="I207" s="115"/>
      <c r="J207" s="115"/>
      <c r="K207" s="115"/>
    </row>
    <row r="208" spans="2:11">
      <c r="B208" s="114"/>
      <c r="C208" s="114"/>
      <c r="D208" s="123"/>
      <c r="E208" s="123"/>
      <c r="F208" s="123"/>
      <c r="G208" s="123"/>
      <c r="H208" s="123"/>
      <c r="I208" s="115"/>
      <c r="J208" s="115"/>
      <c r="K208" s="115"/>
    </row>
    <row r="209" spans="2:11">
      <c r="B209" s="114"/>
      <c r="C209" s="114"/>
      <c r="D209" s="123"/>
      <c r="E209" s="123"/>
      <c r="F209" s="123"/>
      <c r="G209" s="123"/>
      <c r="H209" s="123"/>
      <c r="I209" s="115"/>
      <c r="J209" s="115"/>
      <c r="K209" s="115"/>
    </row>
    <row r="210" spans="2:11">
      <c r="B210" s="114"/>
      <c r="C210" s="114"/>
      <c r="D210" s="123"/>
      <c r="E210" s="123"/>
      <c r="F210" s="123"/>
      <c r="G210" s="123"/>
      <c r="H210" s="123"/>
      <c r="I210" s="115"/>
      <c r="J210" s="115"/>
      <c r="K210" s="115"/>
    </row>
    <row r="211" spans="2:11">
      <c r="B211" s="114"/>
      <c r="C211" s="114"/>
      <c r="D211" s="123"/>
      <c r="E211" s="123"/>
      <c r="F211" s="123"/>
      <c r="G211" s="123"/>
      <c r="H211" s="123"/>
      <c r="I211" s="115"/>
      <c r="J211" s="115"/>
      <c r="K211" s="115"/>
    </row>
    <row r="212" spans="2:11">
      <c r="B212" s="114"/>
      <c r="C212" s="114"/>
      <c r="D212" s="123"/>
      <c r="E212" s="123"/>
      <c r="F212" s="123"/>
      <c r="G212" s="123"/>
      <c r="H212" s="123"/>
      <c r="I212" s="115"/>
      <c r="J212" s="115"/>
      <c r="K212" s="115"/>
    </row>
    <row r="213" spans="2:11">
      <c r="B213" s="114"/>
      <c r="C213" s="114"/>
      <c r="D213" s="123"/>
      <c r="E213" s="123"/>
      <c r="F213" s="123"/>
      <c r="G213" s="123"/>
      <c r="H213" s="123"/>
      <c r="I213" s="115"/>
      <c r="J213" s="115"/>
      <c r="K213" s="115"/>
    </row>
    <row r="214" spans="2:11">
      <c r="B214" s="114"/>
      <c r="C214" s="114"/>
      <c r="D214" s="123"/>
      <c r="E214" s="123"/>
      <c r="F214" s="123"/>
      <c r="G214" s="123"/>
      <c r="H214" s="123"/>
      <c r="I214" s="115"/>
      <c r="J214" s="115"/>
      <c r="K214" s="115"/>
    </row>
    <row r="215" spans="2:11">
      <c r="B215" s="114"/>
      <c r="C215" s="114"/>
      <c r="D215" s="123"/>
      <c r="E215" s="123"/>
      <c r="F215" s="123"/>
      <c r="G215" s="123"/>
      <c r="H215" s="123"/>
      <c r="I215" s="115"/>
      <c r="J215" s="115"/>
      <c r="K215" s="115"/>
    </row>
    <row r="216" spans="2:11">
      <c r="B216" s="114"/>
      <c r="C216" s="114"/>
      <c r="D216" s="123"/>
      <c r="E216" s="123"/>
      <c r="F216" s="123"/>
      <c r="G216" s="123"/>
      <c r="H216" s="123"/>
      <c r="I216" s="115"/>
      <c r="J216" s="115"/>
      <c r="K216" s="115"/>
    </row>
    <row r="217" spans="2:11">
      <c r="B217" s="114"/>
      <c r="C217" s="114"/>
      <c r="D217" s="123"/>
      <c r="E217" s="123"/>
      <c r="F217" s="123"/>
      <c r="G217" s="123"/>
      <c r="H217" s="123"/>
      <c r="I217" s="115"/>
      <c r="J217" s="115"/>
      <c r="K217" s="115"/>
    </row>
    <row r="218" spans="2:11">
      <c r="B218" s="114"/>
      <c r="C218" s="114"/>
      <c r="D218" s="123"/>
      <c r="E218" s="123"/>
      <c r="F218" s="123"/>
      <c r="G218" s="123"/>
      <c r="H218" s="123"/>
      <c r="I218" s="115"/>
      <c r="J218" s="115"/>
      <c r="K218" s="115"/>
    </row>
    <row r="219" spans="2:11">
      <c r="B219" s="114"/>
      <c r="C219" s="114"/>
      <c r="D219" s="123"/>
      <c r="E219" s="123"/>
      <c r="F219" s="123"/>
      <c r="G219" s="123"/>
      <c r="H219" s="123"/>
      <c r="I219" s="115"/>
      <c r="J219" s="115"/>
      <c r="K219" s="115"/>
    </row>
    <row r="220" spans="2:11">
      <c r="B220" s="114"/>
      <c r="C220" s="114"/>
      <c r="D220" s="123"/>
      <c r="E220" s="123"/>
      <c r="F220" s="123"/>
      <c r="G220" s="123"/>
      <c r="H220" s="123"/>
      <c r="I220" s="115"/>
      <c r="J220" s="115"/>
      <c r="K220" s="115"/>
    </row>
    <row r="221" spans="2:11">
      <c r="B221" s="114"/>
      <c r="C221" s="114"/>
      <c r="D221" s="123"/>
      <c r="E221" s="123"/>
      <c r="F221" s="123"/>
      <c r="G221" s="123"/>
      <c r="H221" s="123"/>
      <c r="I221" s="115"/>
      <c r="J221" s="115"/>
      <c r="K221" s="115"/>
    </row>
    <row r="222" spans="2:11">
      <c r="B222" s="114"/>
      <c r="C222" s="114"/>
      <c r="D222" s="123"/>
      <c r="E222" s="123"/>
      <c r="F222" s="123"/>
      <c r="G222" s="123"/>
      <c r="H222" s="123"/>
      <c r="I222" s="115"/>
      <c r="J222" s="115"/>
      <c r="K222" s="115"/>
    </row>
    <row r="223" spans="2:11">
      <c r="B223" s="114"/>
      <c r="C223" s="114"/>
      <c r="D223" s="123"/>
      <c r="E223" s="123"/>
      <c r="F223" s="123"/>
      <c r="G223" s="123"/>
      <c r="H223" s="123"/>
      <c r="I223" s="115"/>
      <c r="J223" s="115"/>
      <c r="K223" s="115"/>
    </row>
    <row r="224" spans="2:11">
      <c r="B224" s="114"/>
      <c r="C224" s="114"/>
      <c r="D224" s="123"/>
      <c r="E224" s="123"/>
      <c r="F224" s="123"/>
      <c r="G224" s="123"/>
      <c r="H224" s="123"/>
      <c r="I224" s="115"/>
      <c r="J224" s="115"/>
      <c r="K224" s="115"/>
    </row>
    <row r="225" spans="2:11">
      <c r="B225" s="114"/>
      <c r="C225" s="114"/>
      <c r="D225" s="123"/>
      <c r="E225" s="123"/>
      <c r="F225" s="123"/>
      <c r="G225" s="123"/>
      <c r="H225" s="123"/>
      <c r="I225" s="115"/>
      <c r="J225" s="115"/>
      <c r="K225" s="115"/>
    </row>
    <row r="226" spans="2:11">
      <c r="B226" s="114"/>
      <c r="C226" s="114"/>
      <c r="D226" s="123"/>
      <c r="E226" s="123"/>
      <c r="F226" s="123"/>
      <c r="G226" s="123"/>
      <c r="H226" s="123"/>
      <c r="I226" s="115"/>
      <c r="J226" s="115"/>
      <c r="K226" s="115"/>
    </row>
    <row r="227" spans="2:11">
      <c r="B227" s="114"/>
      <c r="C227" s="114"/>
      <c r="D227" s="123"/>
      <c r="E227" s="123"/>
      <c r="F227" s="123"/>
      <c r="G227" s="123"/>
      <c r="H227" s="123"/>
      <c r="I227" s="115"/>
      <c r="J227" s="115"/>
      <c r="K227" s="115"/>
    </row>
    <row r="228" spans="2:11">
      <c r="B228" s="114"/>
      <c r="C228" s="114"/>
      <c r="D228" s="123"/>
      <c r="E228" s="123"/>
      <c r="F228" s="123"/>
      <c r="G228" s="123"/>
      <c r="H228" s="123"/>
      <c r="I228" s="115"/>
      <c r="J228" s="115"/>
      <c r="K228" s="115"/>
    </row>
    <row r="229" spans="2:11">
      <c r="B229" s="114"/>
      <c r="C229" s="114"/>
      <c r="D229" s="123"/>
      <c r="E229" s="123"/>
      <c r="F229" s="123"/>
      <c r="G229" s="123"/>
      <c r="H229" s="123"/>
      <c r="I229" s="115"/>
      <c r="J229" s="115"/>
      <c r="K229" s="115"/>
    </row>
    <row r="230" spans="2:11">
      <c r="B230" s="114"/>
      <c r="C230" s="114"/>
      <c r="D230" s="123"/>
      <c r="E230" s="123"/>
      <c r="F230" s="123"/>
      <c r="G230" s="123"/>
      <c r="H230" s="123"/>
      <c r="I230" s="115"/>
      <c r="J230" s="115"/>
      <c r="K230" s="115"/>
    </row>
    <row r="231" spans="2:11">
      <c r="B231" s="114"/>
      <c r="C231" s="114"/>
      <c r="D231" s="123"/>
      <c r="E231" s="123"/>
      <c r="F231" s="123"/>
      <c r="G231" s="123"/>
      <c r="H231" s="123"/>
      <c r="I231" s="115"/>
      <c r="J231" s="115"/>
      <c r="K231" s="115"/>
    </row>
    <row r="232" spans="2:11">
      <c r="B232" s="114"/>
      <c r="C232" s="114"/>
      <c r="D232" s="123"/>
      <c r="E232" s="123"/>
      <c r="F232" s="123"/>
      <c r="G232" s="123"/>
      <c r="H232" s="123"/>
      <c r="I232" s="115"/>
      <c r="J232" s="115"/>
      <c r="K232" s="115"/>
    </row>
    <row r="233" spans="2:11">
      <c r="B233" s="114"/>
      <c r="C233" s="114"/>
      <c r="D233" s="123"/>
      <c r="E233" s="123"/>
      <c r="F233" s="123"/>
      <c r="G233" s="123"/>
      <c r="H233" s="123"/>
      <c r="I233" s="115"/>
      <c r="J233" s="115"/>
      <c r="K233" s="115"/>
    </row>
    <row r="234" spans="2:11">
      <c r="B234" s="114"/>
      <c r="C234" s="114"/>
      <c r="D234" s="123"/>
      <c r="E234" s="123"/>
      <c r="F234" s="123"/>
      <c r="G234" s="123"/>
      <c r="H234" s="123"/>
      <c r="I234" s="115"/>
      <c r="J234" s="115"/>
      <c r="K234" s="115"/>
    </row>
    <row r="235" spans="2:11">
      <c r="B235" s="114"/>
      <c r="C235" s="114"/>
      <c r="D235" s="123"/>
      <c r="E235" s="123"/>
      <c r="F235" s="123"/>
      <c r="G235" s="123"/>
      <c r="H235" s="123"/>
      <c r="I235" s="115"/>
      <c r="J235" s="115"/>
      <c r="K235" s="115"/>
    </row>
    <row r="236" spans="2:11">
      <c r="B236" s="114"/>
      <c r="C236" s="114"/>
      <c r="D236" s="123"/>
      <c r="E236" s="123"/>
      <c r="F236" s="123"/>
      <c r="G236" s="123"/>
      <c r="H236" s="123"/>
      <c r="I236" s="115"/>
      <c r="J236" s="115"/>
      <c r="K236" s="115"/>
    </row>
    <row r="237" spans="2:11">
      <c r="B237" s="114"/>
      <c r="C237" s="114"/>
      <c r="D237" s="123"/>
      <c r="E237" s="123"/>
      <c r="F237" s="123"/>
      <c r="G237" s="123"/>
      <c r="H237" s="123"/>
      <c r="I237" s="115"/>
      <c r="J237" s="115"/>
      <c r="K237" s="115"/>
    </row>
    <row r="238" spans="2:11">
      <c r="B238" s="114"/>
      <c r="C238" s="114"/>
      <c r="D238" s="123"/>
      <c r="E238" s="123"/>
      <c r="F238" s="123"/>
      <c r="G238" s="123"/>
      <c r="H238" s="123"/>
      <c r="I238" s="115"/>
      <c r="J238" s="115"/>
      <c r="K238" s="115"/>
    </row>
    <row r="239" spans="2:11">
      <c r="B239" s="114"/>
      <c r="C239" s="114"/>
      <c r="D239" s="123"/>
      <c r="E239" s="123"/>
      <c r="F239" s="123"/>
      <c r="G239" s="123"/>
      <c r="H239" s="123"/>
      <c r="I239" s="115"/>
      <c r="J239" s="115"/>
      <c r="K239" s="115"/>
    </row>
    <row r="240" spans="2:11">
      <c r="B240" s="114"/>
      <c r="C240" s="114"/>
      <c r="D240" s="123"/>
      <c r="E240" s="123"/>
      <c r="F240" s="123"/>
      <c r="G240" s="123"/>
      <c r="H240" s="123"/>
      <c r="I240" s="115"/>
      <c r="J240" s="115"/>
      <c r="K240" s="115"/>
    </row>
    <row r="241" spans="2:11">
      <c r="B241" s="114"/>
      <c r="C241" s="114"/>
      <c r="D241" s="123"/>
      <c r="E241" s="123"/>
      <c r="F241" s="123"/>
      <c r="G241" s="123"/>
      <c r="H241" s="123"/>
      <c r="I241" s="115"/>
      <c r="J241" s="115"/>
      <c r="K241" s="115"/>
    </row>
    <row r="242" spans="2:11">
      <c r="B242" s="114"/>
      <c r="C242" s="114"/>
      <c r="D242" s="123"/>
      <c r="E242" s="123"/>
      <c r="F242" s="123"/>
      <c r="G242" s="123"/>
      <c r="H242" s="123"/>
      <c r="I242" s="115"/>
      <c r="J242" s="115"/>
      <c r="K242" s="115"/>
    </row>
    <row r="243" spans="2:11">
      <c r="B243" s="114"/>
      <c r="C243" s="114"/>
      <c r="D243" s="123"/>
      <c r="E243" s="123"/>
      <c r="F243" s="123"/>
      <c r="G243" s="123"/>
      <c r="H243" s="123"/>
      <c r="I243" s="115"/>
      <c r="J243" s="115"/>
      <c r="K243" s="115"/>
    </row>
    <row r="244" spans="2:11">
      <c r="B244" s="114"/>
      <c r="C244" s="114"/>
      <c r="D244" s="123"/>
      <c r="E244" s="123"/>
      <c r="F244" s="123"/>
      <c r="G244" s="123"/>
      <c r="H244" s="123"/>
      <c r="I244" s="115"/>
      <c r="J244" s="115"/>
      <c r="K244" s="115"/>
    </row>
    <row r="245" spans="2:11">
      <c r="B245" s="114"/>
      <c r="C245" s="114"/>
      <c r="D245" s="123"/>
      <c r="E245" s="123"/>
      <c r="F245" s="123"/>
      <c r="G245" s="123"/>
      <c r="H245" s="123"/>
      <c r="I245" s="115"/>
      <c r="J245" s="115"/>
      <c r="K245" s="115"/>
    </row>
    <row r="246" spans="2:11">
      <c r="B246" s="114"/>
      <c r="C246" s="114"/>
      <c r="D246" s="123"/>
      <c r="E246" s="123"/>
      <c r="F246" s="123"/>
      <c r="G246" s="123"/>
      <c r="H246" s="123"/>
      <c r="I246" s="115"/>
      <c r="J246" s="115"/>
      <c r="K246" s="115"/>
    </row>
    <row r="247" spans="2:11">
      <c r="B247" s="114"/>
      <c r="C247" s="114"/>
      <c r="D247" s="123"/>
      <c r="E247" s="123"/>
      <c r="F247" s="123"/>
      <c r="G247" s="123"/>
      <c r="H247" s="123"/>
      <c r="I247" s="115"/>
      <c r="J247" s="115"/>
      <c r="K247" s="115"/>
    </row>
    <row r="248" spans="2:11">
      <c r="B248" s="114"/>
      <c r="C248" s="114"/>
      <c r="D248" s="123"/>
      <c r="E248" s="123"/>
      <c r="F248" s="123"/>
      <c r="G248" s="123"/>
      <c r="H248" s="123"/>
      <c r="I248" s="115"/>
      <c r="J248" s="115"/>
      <c r="K248" s="115"/>
    </row>
    <row r="249" spans="2:11">
      <c r="B249" s="114"/>
      <c r="C249" s="114"/>
      <c r="D249" s="123"/>
      <c r="E249" s="123"/>
      <c r="F249" s="123"/>
      <c r="G249" s="123"/>
      <c r="H249" s="123"/>
      <c r="I249" s="115"/>
      <c r="J249" s="115"/>
      <c r="K249" s="115"/>
    </row>
    <row r="250" spans="2:11">
      <c r="B250" s="114"/>
      <c r="C250" s="114"/>
      <c r="D250" s="123"/>
      <c r="E250" s="123"/>
      <c r="F250" s="123"/>
      <c r="G250" s="123"/>
      <c r="H250" s="123"/>
      <c r="I250" s="115"/>
      <c r="J250" s="115"/>
      <c r="K250" s="115"/>
    </row>
    <row r="251" spans="2:11">
      <c r="B251" s="114"/>
      <c r="C251" s="114"/>
      <c r="D251" s="123"/>
      <c r="E251" s="123"/>
      <c r="F251" s="123"/>
      <c r="G251" s="123"/>
      <c r="H251" s="123"/>
      <c r="I251" s="115"/>
      <c r="J251" s="115"/>
      <c r="K251" s="115"/>
    </row>
    <row r="252" spans="2:11">
      <c r="B252" s="114"/>
      <c r="C252" s="114"/>
      <c r="D252" s="123"/>
      <c r="E252" s="123"/>
      <c r="F252" s="123"/>
      <c r="G252" s="123"/>
      <c r="H252" s="123"/>
      <c r="I252" s="115"/>
      <c r="J252" s="115"/>
      <c r="K252" s="115"/>
    </row>
    <row r="253" spans="2:11">
      <c r="B253" s="114"/>
      <c r="C253" s="114"/>
      <c r="D253" s="123"/>
      <c r="E253" s="123"/>
      <c r="F253" s="123"/>
      <c r="G253" s="123"/>
      <c r="H253" s="123"/>
      <c r="I253" s="115"/>
      <c r="J253" s="115"/>
      <c r="K253" s="115"/>
    </row>
    <row r="254" spans="2:11">
      <c r="B254" s="114"/>
      <c r="C254" s="114"/>
      <c r="D254" s="123"/>
      <c r="E254" s="123"/>
      <c r="F254" s="123"/>
      <c r="G254" s="123"/>
      <c r="H254" s="123"/>
      <c r="I254" s="115"/>
      <c r="J254" s="115"/>
      <c r="K254" s="115"/>
    </row>
    <row r="255" spans="2:11">
      <c r="B255" s="114"/>
      <c r="C255" s="114"/>
      <c r="D255" s="123"/>
      <c r="E255" s="123"/>
      <c r="F255" s="123"/>
      <c r="G255" s="123"/>
      <c r="H255" s="123"/>
      <c r="I255" s="115"/>
      <c r="J255" s="115"/>
      <c r="K255" s="115"/>
    </row>
    <row r="256" spans="2:11">
      <c r="B256" s="114"/>
      <c r="C256" s="114"/>
      <c r="D256" s="123"/>
      <c r="E256" s="123"/>
      <c r="F256" s="123"/>
      <c r="G256" s="123"/>
      <c r="H256" s="123"/>
      <c r="I256" s="115"/>
      <c r="J256" s="115"/>
      <c r="K256" s="115"/>
    </row>
    <row r="257" spans="2:11">
      <c r="B257" s="114"/>
      <c r="C257" s="114"/>
      <c r="D257" s="123"/>
      <c r="E257" s="123"/>
      <c r="F257" s="123"/>
      <c r="G257" s="123"/>
      <c r="H257" s="123"/>
      <c r="I257" s="115"/>
      <c r="J257" s="115"/>
      <c r="K257" s="115"/>
    </row>
    <row r="258" spans="2:11">
      <c r="B258" s="114"/>
      <c r="C258" s="114"/>
      <c r="D258" s="123"/>
      <c r="E258" s="123"/>
      <c r="F258" s="123"/>
      <c r="G258" s="123"/>
      <c r="H258" s="123"/>
      <c r="I258" s="115"/>
      <c r="J258" s="115"/>
      <c r="K258" s="115"/>
    </row>
    <row r="259" spans="2:11">
      <c r="B259" s="114"/>
      <c r="C259" s="114"/>
      <c r="D259" s="123"/>
      <c r="E259" s="123"/>
      <c r="F259" s="123"/>
      <c r="G259" s="123"/>
      <c r="H259" s="123"/>
      <c r="I259" s="115"/>
      <c r="J259" s="115"/>
      <c r="K259" s="115"/>
    </row>
    <row r="260" spans="2:11">
      <c r="B260" s="114"/>
      <c r="C260" s="114"/>
      <c r="D260" s="123"/>
      <c r="E260" s="123"/>
      <c r="F260" s="123"/>
      <c r="G260" s="123"/>
      <c r="H260" s="123"/>
      <c r="I260" s="115"/>
      <c r="J260" s="115"/>
      <c r="K260" s="115"/>
    </row>
    <row r="261" spans="2:11">
      <c r="B261" s="114"/>
      <c r="C261" s="114"/>
      <c r="D261" s="123"/>
      <c r="E261" s="123"/>
      <c r="F261" s="123"/>
      <c r="G261" s="123"/>
      <c r="H261" s="123"/>
      <c r="I261" s="115"/>
      <c r="J261" s="115"/>
      <c r="K261" s="115"/>
    </row>
    <row r="262" spans="2:11">
      <c r="B262" s="114"/>
      <c r="C262" s="114"/>
      <c r="D262" s="123"/>
      <c r="E262" s="123"/>
      <c r="F262" s="123"/>
      <c r="G262" s="123"/>
      <c r="H262" s="123"/>
      <c r="I262" s="115"/>
      <c r="J262" s="115"/>
      <c r="K262" s="115"/>
    </row>
    <row r="263" spans="2:11">
      <c r="B263" s="114"/>
      <c r="C263" s="114"/>
      <c r="D263" s="123"/>
      <c r="E263" s="123"/>
      <c r="F263" s="123"/>
      <c r="G263" s="123"/>
      <c r="H263" s="123"/>
      <c r="I263" s="115"/>
      <c r="J263" s="115"/>
      <c r="K263" s="115"/>
    </row>
    <row r="264" spans="2:11">
      <c r="B264" s="114"/>
      <c r="C264" s="114"/>
      <c r="D264" s="123"/>
      <c r="E264" s="123"/>
      <c r="F264" s="123"/>
      <c r="G264" s="123"/>
      <c r="H264" s="123"/>
      <c r="I264" s="115"/>
      <c r="J264" s="115"/>
      <c r="K264" s="115"/>
    </row>
    <row r="265" spans="2:11">
      <c r="B265" s="114"/>
      <c r="C265" s="114"/>
      <c r="D265" s="123"/>
      <c r="E265" s="123"/>
      <c r="F265" s="123"/>
      <c r="G265" s="123"/>
      <c r="H265" s="123"/>
      <c r="I265" s="115"/>
      <c r="J265" s="115"/>
      <c r="K265" s="115"/>
    </row>
    <row r="266" spans="2:11">
      <c r="B266" s="114"/>
      <c r="C266" s="114"/>
      <c r="D266" s="123"/>
      <c r="E266" s="123"/>
      <c r="F266" s="123"/>
      <c r="G266" s="123"/>
      <c r="H266" s="123"/>
      <c r="I266" s="115"/>
      <c r="J266" s="115"/>
      <c r="K266" s="115"/>
    </row>
    <row r="267" spans="2:11">
      <c r="B267" s="114"/>
      <c r="C267" s="114"/>
      <c r="D267" s="123"/>
      <c r="E267" s="123"/>
      <c r="F267" s="123"/>
      <c r="G267" s="123"/>
      <c r="H267" s="123"/>
      <c r="I267" s="115"/>
      <c r="J267" s="115"/>
      <c r="K267" s="115"/>
    </row>
    <row r="268" spans="2:11">
      <c r="B268" s="114"/>
      <c r="C268" s="114"/>
      <c r="D268" s="123"/>
      <c r="E268" s="123"/>
      <c r="F268" s="123"/>
      <c r="G268" s="123"/>
      <c r="H268" s="123"/>
      <c r="I268" s="115"/>
      <c r="J268" s="115"/>
      <c r="K268" s="115"/>
    </row>
    <row r="269" spans="2:11">
      <c r="B269" s="114"/>
      <c r="C269" s="114"/>
      <c r="D269" s="123"/>
      <c r="E269" s="123"/>
      <c r="F269" s="123"/>
      <c r="G269" s="123"/>
      <c r="H269" s="123"/>
      <c r="I269" s="115"/>
      <c r="J269" s="115"/>
      <c r="K269" s="115"/>
    </row>
    <row r="270" spans="2:11">
      <c r="B270" s="114"/>
      <c r="C270" s="114"/>
      <c r="D270" s="123"/>
      <c r="E270" s="123"/>
      <c r="F270" s="123"/>
      <c r="G270" s="123"/>
      <c r="H270" s="123"/>
      <c r="I270" s="115"/>
      <c r="J270" s="115"/>
      <c r="K270" s="115"/>
    </row>
    <row r="271" spans="2:11">
      <c r="B271" s="114"/>
      <c r="C271" s="114"/>
      <c r="D271" s="123"/>
      <c r="E271" s="123"/>
      <c r="F271" s="123"/>
      <c r="G271" s="123"/>
      <c r="H271" s="123"/>
      <c r="I271" s="115"/>
      <c r="J271" s="115"/>
      <c r="K271" s="115"/>
    </row>
    <row r="272" spans="2:11">
      <c r="B272" s="114"/>
      <c r="C272" s="114"/>
      <c r="D272" s="123"/>
      <c r="E272" s="123"/>
      <c r="F272" s="123"/>
      <c r="G272" s="123"/>
      <c r="H272" s="123"/>
      <c r="I272" s="115"/>
      <c r="J272" s="115"/>
      <c r="K272" s="115"/>
    </row>
    <row r="273" spans="2:11">
      <c r="B273" s="114"/>
      <c r="C273" s="114"/>
      <c r="D273" s="123"/>
      <c r="E273" s="123"/>
      <c r="F273" s="123"/>
      <c r="G273" s="123"/>
      <c r="H273" s="123"/>
      <c r="I273" s="115"/>
      <c r="J273" s="115"/>
      <c r="K273" s="115"/>
    </row>
    <row r="274" spans="2:11">
      <c r="B274" s="114"/>
      <c r="C274" s="114"/>
      <c r="D274" s="123"/>
      <c r="E274" s="123"/>
      <c r="F274" s="123"/>
      <c r="G274" s="123"/>
      <c r="H274" s="123"/>
      <c r="I274" s="115"/>
      <c r="J274" s="115"/>
      <c r="K274" s="115"/>
    </row>
    <row r="275" spans="2:11">
      <c r="B275" s="114"/>
      <c r="C275" s="114"/>
      <c r="D275" s="123"/>
      <c r="E275" s="123"/>
      <c r="F275" s="123"/>
      <c r="G275" s="123"/>
      <c r="H275" s="123"/>
      <c r="I275" s="115"/>
      <c r="J275" s="115"/>
      <c r="K275" s="115"/>
    </row>
    <row r="276" spans="2:11">
      <c r="B276" s="114"/>
      <c r="C276" s="114"/>
      <c r="D276" s="123"/>
      <c r="E276" s="123"/>
      <c r="F276" s="123"/>
      <c r="G276" s="123"/>
      <c r="H276" s="123"/>
      <c r="I276" s="115"/>
      <c r="J276" s="115"/>
      <c r="K276" s="115"/>
    </row>
    <row r="277" spans="2:11">
      <c r="B277" s="114"/>
      <c r="C277" s="114"/>
      <c r="D277" s="123"/>
      <c r="E277" s="123"/>
      <c r="F277" s="123"/>
      <c r="G277" s="123"/>
      <c r="H277" s="123"/>
      <c r="I277" s="115"/>
      <c r="J277" s="115"/>
      <c r="K277" s="115"/>
    </row>
    <row r="278" spans="2:11">
      <c r="B278" s="114"/>
      <c r="C278" s="114"/>
      <c r="D278" s="123"/>
      <c r="E278" s="123"/>
      <c r="F278" s="123"/>
      <c r="G278" s="123"/>
      <c r="H278" s="123"/>
      <c r="I278" s="115"/>
      <c r="J278" s="115"/>
      <c r="K278" s="115"/>
    </row>
    <row r="279" spans="2:11">
      <c r="B279" s="114"/>
      <c r="C279" s="114"/>
      <c r="D279" s="123"/>
      <c r="E279" s="123"/>
      <c r="F279" s="123"/>
      <c r="G279" s="123"/>
      <c r="H279" s="123"/>
      <c r="I279" s="115"/>
      <c r="J279" s="115"/>
      <c r="K279" s="115"/>
    </row>
    <row r="280" spans="2:11">
      <c r="B280" s="114"/>
      <c r="C280" s="114"/>
      <c r="D280" s="123"/>
      <c r="E280" s="123"/>
      <c r="F280" s="123"/>
      <c r="G280" s="123"/>
      <c r="H280" s="123"/>
      <c r="I280" s="115"/>
      <c r="J280" s="115"/>
      <c r="K280" s="115"/>
    </row>
    <row r="281" spans="2:11">
      <c r="B281" s="114"/>
      <c r="C281" s="114"/>
      <c r="D281" s="123"/>
      <c r="E281" s="123"/>
      <c r="F281" s="123"/>
      <c r="G281" s="123"/>
      <c r="H281" s="123"/>
      <c r="I281" s="115"/>
      <c r="J281" s="115"/>
      <c r="K281" s="115"/>
    </row>
    <row r="282" spans="2:11">
      <c r="B282" s="114"/>
      <c r="C282" s="114"/>
      <c r="D282" s="123"/>
      <c r="E282" s="123"/>
      <c r="F282" s="123"/>
      <c r="G282" s="123"/>
      <c r="H282" s="123"/>
      <c r="I282" s="115"/>
      <c r="J282" s="115"/>
      <c r="K282" s="115"/>
    </row>
    <row r="283" spans="2:11">
      <c r="B283" s="114"/>
      <c r="C283" s="114"/>
      <c r="D283" s="123"/>
      <c r="E283" s="123"/>
      <c r="F283" s="123"/>
      <c r="G283" s="123"/>
      <c r="H283" s="123"/>
      <c r="I283" s="115"/>
      <c r="J283" s="115"/>
      <c r="K283" s="115"/>
    </row>
    <row r="284" spans="2:11">
      <c r="B284" s="114"/>
      <c r="C284" s="114"/>
      <c r="D284" s="123"/>
      <c r="E284" s="123"/>
      <c r="F284" s="123"/>
      <c r="G284" s="123"/>
      <c r="H284" s="123"/>
      <c r="I284" s="115"/>
      <c r="J284" s="115"/>
      <c r="K284" s="115"/>
    </row>
    <row r="285" spans="2:11">
      <c r="B285" s="114"/>
      <c r="C285" s="114"/>
      <c r="D285" s="123"/>
      <c r="E285" s="123"/>
      <c r="F285" s="123"/>
      <c r="G285" s="123"/>
      <c r="H285" s="123"/>
      <c r="I285" s="115"/>
      <c r="J285" s="115"/>
      <c r="K285" s="115"/>
    </row>
    <row r="286" spans="2:11">
      <c r="B286" s="114"/>
      <c r="C286" s="114"/>
      <c r="D286" s="123"/>
      <c r="E286" s="123"/>
      <c r="F286" s="123"/>
      <c r="G286" s="123"/>
      <c r="H286" s="123"/>
      <c r="I286" s="115"/>
      <c r="J286" s="115"/>
      <c r="K286" s="115"/>
    </row>
    <row r="287" spans="2:11">
      <c r="B287" s="114"/>
      <c r="C287" s="114"/>
      <c r="D287" s="123"/>
      <c r="E287" s="123"/>
      <c r="F287" s="123"/>
      <c r="G287" s="123"/>
      <c r="H287" s="123"/>
      <c r="I287" s="115"/>
      <c r="J287" s="115"/>
      <c r="K287" s="115"/>
    </row>
    <row r="288" spans="2:11">
      <c r="B288" s="114"/>
      <c r="C288" s="114"/>
      <c r="D288" s="123"/>
      <c r="E288" s="123"/>
      <c r="F288" s="123"/>
      <c r="G288" s="123"/>
      <c r="H288" s="123"/>
      <c r="I288" s="115"/>
      <c r="J288" s="115"/>
      <c r="K288" s="115"/>
    </row>
    <row r="289" spans="2:11">
      <c r="B289" s="114"/>
      <c r="C289" s="114"/>
      <c r="D289" s="123"/>
      <c r="E289" s="123"/>
      <c r="F289" s="123"/>
      <c r="G289" s="123"/>
      <c r="H289" s="123"/>
      <c r="I289" s="115"/>
      <c r="J289" s="115"/>
      <c r="K289" s="115"/>
    </row>
    <row r="290" spans="2:11">
      <c r="B290" s="114"/>
      <c r="C290" s="114"/>
      <c r="D290" s="123"/>
      <c r="E290" s="123"/>
      <c r="F290" s="123"/>
      <c r="G290" s="123"/>
      <c r="H290" s="123"/>
      <c r="I290" s="115"/>
      <c r="J290" s="115"/>
      <c r="K290" s="115"/>
    </row>
    <row r="291" spans="2:11">
      <c r="B291" s="114"/>
      <c r="C291" s="114"/>
      <c r="D291" s="123"/>
      <c r="E291" s="123"/>
      <c r="F291" s="123"/>
      <c r="G291" s="123"/>
      <c r="H291" s="123"/>
      <c r="I291" s="115"/>
      <c r="J291" s="115"/>
      <c r="K291" s="115"/>
    </row>
    <row r="292" spans="2:11">
      <c r="B292" s="114"/>
      <c r="C292" s="114"/>
      <c r="D292" s="123"/>
      <c r="E292" s="123"/>
      <c r="F292" s="123"/>
      <c r="G292" s="123"/>
      <c r="H292" s="123"/>
      <c r="I292" s="115"/>
      <c r="J292" s="115"/>
      <c r="K292" s="115"/>
    </row>
    <row r="293" spans="2:11">
      <c r="B293" s="114"/>
      <c r="C293" s="114"/>
      <c r="D293" s="123"/>
      <c r="E293" s="123"/>
      <c r="F293" s="123"/>
      <c r="G293" s="123"/>
      <c r="H293" s="123"/>
      <c r="I293" s="115"/>
      <c r="J293" s="115"/>
      <c r="K293" s="115"/>
    </row>
    <row r="294" spans="2:11">
      <c r="B294" s="114"/>
      <c r="C294" s="114"/>
      <c r="D294" s="123"/>
      <c r="E294" s="123"/>
      <c r="F294" s="123"/>
      <c r="G294" s="123"/>
      <c r="H294" s="123"/>
      <c r="I294" s="115"/>
      <c r="J294" s="115"/>
      <c r="K294" s="115"/>
    </row>
    <row r="295" spans="2:11">
      <c r="B295" s="114"/>
      <c r="C295" s="114"/>
      <c r="D295" s="123"/>
      <c r="E295" s="123"/>
      <c r="F295" s="123"/>
      <c r="G295" s="123"/>
      <c r="H295" s="123"/>
      <c r="I295" s="115"/>
      <c r="J295" s="115"/>
      <c r="K295" s="115"/>
    </row>
    <row r="296" spans="2:11">
      <c r="B296" s="114"/>
      <c r="C296" s="114"/>
      <c r="D296" s="123"/>
      <c r="E296" s="123"/>
      <c r="F296" s="123"/>
      <c r="G296" s="123"/>
      <c r="H296" s="123"/>
      <c r="I296" s="115"/>
      <c r="J296" s="115"/>
      <c r="K296" s="115"/>
    </row>
    <row r="297" spans="2:11">
      <c r="B297" s="114"/>
      <c r="C297" s="114"/>
      <c r="D297" s="123"/>
      <c r="E297" s="123"/>
      <c r="F297" s="123"/>
      <c r="G297" s="123"/>
      <c r="H297" s="123"/>
      <c r="I297" s="115"/>
      <c r="J297" s="115"/>
      <c r="K297" s="115"/>
    </row>
    <row r="298" spans="2:11">
      <c r="B298" s="114"/>
      <c r="C298" s="114"/>
      <c r="D298" s="123"/>
      <c r="E298" s="123"/>
      <c r="F298" s="123"/>
      <c r="G298" s="123"/>
      <c r="H298" s="123"/>
      <c r="I298" s="115"/>
      <c r="J298" s="115"/>
      <c r="K298" s="115"/>
    </row>
    <row r="299" spans="2:11">
      <c r="B299" s="114"/>
      <c r="C299" s="114"/>
      <c r="D299" s="123"/>
      <c r="E299" s="123"/>
      <c r="F299" s="123"/>
      <c r="G299" s="123"/>
      <c r="H299" s="123"/>
      <c r="I299" s="115"/>
      <c r="J299" s="115"/>
      <c r="K299" s="115"/>
    </row>
    <row r="300" spans="2:11">
      <c r="B300" s="114"/>
      <c r="C300" s="114"/>
      <c r="D300" s="123"/>
      <c r="E300" s="123"/>
      <c r="F300" s="123"/>
      <c r="G300" s="123"/>
      <c r="H300" s="123"/>
      <c r="I300" s="115"/>
      <c r="J300" s="115"/>
      <c r="K300" s="115"/>
    </row>
    <row r="301" spans="2:11">
      <c r="B301" s="114"/>
      <c r="C301" s="114"/>
      <c r="D301" s="123"/>
      <c r="E301" s="123"/>
      <c r="F301" s="123"/>
      <c r="G301" s="123"/>
      <c r="H301" s="123"/>
      <c r="I301" s="115"/>
      <c r="J301" s="115"/>
      <c r="K301" s="115"/>
    </row>
    <row r="302" spans="2:11">
      <c r="B302" s="114"/>
      <c r="C302" s="114"/>
      <c r="D302" s="123"/>
      <c r="E302" s="123"/>
      <c r="F302" s="123"/>
      <c r="G302" s="123"/>
      <c r="H302" s="123"/>
      <c r="I302" s="115"/>
      <c r="J302" s="115"/>
      <c r="K302" s="115"/>
    </row>
    <row r="303" spans="2:11">
      <c r="B303" s="114"/>
      <c r="C303" s="114"/>
      <c r="D303" s="123"/>
      <c r="E303" s="123"/>
      <c r="F303" s="123"/>
      <c r="G303" s="123"/>
      <c r="H303" s="123"/>
      <c r="I303" s="115"/>
      <c r="J303" s="115"/>
      <c r="K303" s="115"/>
    </row>
    <row r="304" spans="2:11">
      <c r="B304" s="114"/>
      <c r="C304" s="114"/>
      <c r="D304" s="123"/>
      <c r="E304" s="123"/>
      <c r="F304" s="123"/>
      <c r="G304" s="123"/>
      <c r="H304" s="123"/>
      <c r="I304" s="115"/>
      <c r="J304" s="115"/>
      <c r="K304" s="115"/>
    </row>
    <row r="305" spans="2:11">
      <c r="B305" s="114"/>
      <c r="C305" s="114"/>
      <c r="D305" s="123"/>
      <c r="E305" s="123"/>
      <c r="F305" s="123"/>
      <c r="G305" s="123"/>
      <c r="H305" s="123"/>
      <c r="I305" s="115"/>
      <c r="J305" s="115"/>
      <c r="K305" s="115"/>
    </row>
    <row r="306" spans="2:11">
      <c r="B306" s="114"/>
      <c r="C306" s="114"/>
      <c r="D306" s="123"/>
      <c r="E306" s="123"/>
      <c r="F306" s="123"/>
      <c r="G306" s="123"/>
      <c r="H306" s="123"/>
      <c r="I306" s="115"/>
      <c r="J306" s="115"/>
      <c r="K306" s="115"/>
    </row>
    <row r="307" spans="2:11">
      <c r="B307" s="114"/>
      <c r="C307" s="114"/>
      <c r="D307" s="123"/>
      <c r="E307" s="123"/>
      <c r="F307" s="123"/>
      <c r="G307" s="123"/>
      <c r="H307" s="123"/>
      <c r="I307" s="115"/>
      <c r="J307" s="115"/>
      <c r="K307" s="115"/>
    </row>
    <row r="308" spans="2:11">
      <c r="B308" s="114"/>
      <c r="C308" s="114"/>
      <c r="D308" s="123"/>
      <c r="E308" s="123"/>
      <c r="F308" s="123"/>
      <c r="G308" s="123"/>
      <c r="H308" s="123"/>
      <c r="I308" s="115"/>
      <c r="J308" s="115"/>
      <c r="K308" s="115"/>
    </row>
    <row r="309" spans="2:11">
      <c r="B309" s="114"/>
      <c r="C309" s="114"/>
      <c r="D309" s="123"/>
      <c r="E309" s="123"/>
      <c r="F309" s="123"/>
      <c r="G309" s="123"/>
      <c r="H309" s="123"/>
      <c r="I309" s="115"/>
      <c r="J309" s="115"/>
      <c r="K309" s="115"/>
    </row>
    <row r="310" spans="2:11">
      <c r="B310" s="114"/>
      <c r="C310" s="114"/>
      <c r="D310" s="123"/>
      <c r="E310" s="123"/>
      <c r="F310" s="123"/>
      <c r="G310" s="123"/>
      <c r="H310" s="123"/>
      <c r="I310" s="115"/>
      <c r="J310" s="115"/>
      <c r="K310" s="115"/>
    </row>
    <row r="311" spans="2:11">
      <c r="B311" s="114"/>
      <c r="C311" s="114"/>
      <c r="D311" s="123"/>
      <c r="E311" s="123"/>
      <c r="F311" s="123"/>
      <c r="G311" s="123"/>
      <c r="H311" s="123"/>
      <c r="I311" s="115"/>
      <c r="J311" s="115"/>
      <c r="K311" s="115"/>
    </row>
    <row r="312" spans="2:11">
      <c r="B312" s="114"/>
      <c r="C312" s="114"/>
      <c r="D312" s="123"/>
      <c r="E312" s="123"/>
      <c r="F312" s="123"/>
      <c r="G312" s="123"/>
      <c r="H312" s="123"/>
      <c r="I312" s="115"/>
      <c r="J312" s="115"/>
      <c r="K312" s="115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49.285156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134</v>
      </c>
      <c r="C1" s="67" t="s" vm="1">
        <v>207</v>
      </c>
    </row>
    <row r="2" spans="2:15">
      <c r="B2" s="46" t="s">
        <v>133</v>
      </c>
      <c r="C2" s="67" t="s">
        <v>208</v>
      </c>
    </row>
    <row r="3" spans="2:15">
      <c r="B3" s="46" t="s">
        <v>135</v>
      </c>
      <c r="C3" s="67" t="s">
        <v>209</v>
      </c>
    </row>
    <row r="4" spans="2:15">
      <c r="B4" s="46" t="s">
        <v>136</v>
      </c>
      <c r="C4" s="67">
        <v>2144</v>
      </c>
    </row>
    <row r="6" spans="2:15" ht="26.25" customHeight="1">
      <c r="B6" s="129" t="s">
        <v>166</v>
      </c>
      <c r="C6" s="130"/>
      <c r="D6" s="130"/>
      <c r="E6" s="130"/>
      <c r="F6" s="130"/>
      <c r="G6" s="130"/>
      <c r="H6" s="130"/>
      <c r="I6" s="130"/>
      <c r="J6" s="130"/>
      <c r="K6" s="131"/>
    </row>
    <row r="7" spans="2:15" s="3" customFormat="1" ht="63">
      <c r="B7" s="47" t="s">
        <v>108</v>
      </c>
      <c r="C7" s="49" t="s">
        <v>42</v>
      </c>
      <c r="D7" s="49" t="s">
        <v>14</v>
      </c>
      <c r="E7" s="49" t="s">
        <v>15</v>
      </c>
      <c r="F7" s="49" t="s">
        <v>53</v>
      </c>
      <c r="G7" s="49" t="s">
        <v>95</v>
      </c>
      <c r="H7" s="49" t="s">
        <v>49</v>
      </c>
      <c r="I7" s="49" t="s">
        <v>103</v>
      </c>
      <c r="J7" s="49" t="s">
        <v>137</v>
      </c>
      <c r="K7" s="51" t="s">
        <v>138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188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99" t="s">
        <v>52</v>
      </c>
      <c r="C10" s="100"/>
      <c r="D10" s="100"/>
      <c r="E10" s="100"/>
      <c r="F10" s="100"/>
      <c r="G10" s="100"/>
      <c r="H10" s="101"/>
      <c r="I10" s="102">
        <f>I11</f>
        <v>-23.411769955999997</v>
      </c>
      <c r="J10" s="101">
        <f>IFERROR(I10/$I$10,0)</f>
        <v>1</v>
      </c>
      <c r="K10" s="101">
        <f>I10/'סכום נכסי הקרן'!$C$42</f>
        <v>-7.885658737134265E-5</v>
      </c>
      <c r="O10" s="1"/>
    </row>
    <row r="11" spans="2:15" ht="21" customHeight="1">
      <c r="B11" s="103" t="s">
        <v>181</v>
      </c>
      <c r="C11" s="100"/>
      <c r="D11" s="100"/>
      <c r="E11" s="100"/>
      <c r="F11" s="100"/>
      <c r="G11" s="100"/>
      <c r="H11" s="101"/>
      <c r="I11" s="102">
        <f>I12+I13</f>
        <v>-23.411769955999997</v>
      </c>
      <c r="J11" s="101">
        <f t="shared" ref="J11:J13" si="0">IFERROR(I11/$I$10,0)</f>
        <v>1</v>
      </c>
      <c r="K11" s="101">
        <f>I11/'סכום נכסי הקרן'!$C$42</f>
        <v>-7.885658737134265E-5</v>
      </c>
    </row>
    <row r="12" spans="2:15">
      <c r="B12" s="72" t="s">
        <v>1603</v>
      </c>
      <c r="C12" s="73" t="s">
        <v>1604</v>
      </c>
      <c r="D12" s="73" t="s">
        <v>626</v>
      </c>
      <c r="E12" s="73"/>
      <c r="F12" s="87">
        <v>0</v>
      </c>
      <c r="G12" s="86" t="s">
        <v>121</v>
      </c>
      <c r="H12" s="84">
        <v>0</v>
      </c>
      <c r="I12" s="83">
        <v>7.3929587840000002</v>
      </c>
      <c r="J12" s="84">
        <f t="shared" si="0"/>
        <v>-0.31577957573879728</v>
      </c>
      <c r="K12" s="84">
        <f>I12/'סכום נכסי הקרן'!$C$42</f>
        <v>2.4901299704331984E-5</v>
      </c>
    </row>
    <row r="13" spans="2:15">
      <c r="B13" s="92" t="s">
        <v>623</v>
      </c>
      <c r="C13" s="73" t="s">
        <v>624</v>
      </c>
      <c r="D13" s="73" t="s">
        <v>626</v>
      </c>
      <c r="E13" s="73"/>
      <c r="F13" s="124">
        <v>0</v>
      </c>
      <c r="G13" s="73" t="s">
        <v>121</v>
      </c>
      <c r="H13" s="84">
        <v>0</v>
      </c>
      <c r="I13" s="85">
        <v>-30.804728739999998</v>
      </c>
      <c r="J13" s="84">
        <f t="shared" si="0"/>
        <v>1.3157795757387973</v>
      </c>
      <c r="K13" s="84">
        <f>I13/'סכום נכסי הקרן'!$C$42</f>
        <v>-1.0375788707567464E-4</v>
      </c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117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117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114"/>
      <c r="C113" s="115"/>
      <c r="D113" s="123"/>
      <c r="E113" s="123"/>
      <c r="F113" s="123"/>
      <c r="G113" s="123"/>
      <c r="H113" s="123"/>
      <c r="I113" s="115"/>
      <c r="J113" s="115"/>
      <c r="K113" s="115"/>
    </row>
    <row r="114" spans="2:11">
      <c r="B114" s="114"/>
      <c r="C114" s="115"/>
      <c r="D114" s="123"/>
      <c r="E114" s="123"/>
      <c r="F114" s="123"/>
      <c r="G114" s="123"/>
      <c r="H114" s="123"/>
      <c r="I114" s="115"/>
      <c r="J114" s="115"/>
      <c r="K114" s="115"/>
    </row>
    <row r="115" spans="2:11">
      <c r="B115" s="114"/>
      <c r="C115" s="115"/>
      <c r="D115" s="123"/>
      <c r="E115" s="123"/>
      <c r="F115" s="123"/>
      <c r="G115" s="123"/>
      <c r="H115" s="123"/>
      <c r="I115" s="115"/>
      <c r="J115" s="115"/>
      <c r="K115" s="115"/>
    </row>
    <row r="116" spans="2:11">
      <c r="B116" s="114"/>
      <c r="C116" s="115"/>
      <c r="D116" s="123"/>
      <c r="E116" s="123"/>
      <c r="F116" s="123"/>
      <c r="G116" s="123"/>
      <c r="H116" s="123"/>
      <c r="I116" s="115"/>
      <c r="J116" s="115"/>
      <c r="K116" s="115"/>
    </row>
    <row r="117" spans="2:11">
      <c r="B117" s="114"/>
      <c r="C117" s="115"/>
      <c r="D117" s="123"/>
      <c r="E117" s="123"/>
      <c r="F117" s="123"/>
      <c r="G117" s="123"/>
      <c r="H117" s="123"/>
      <c r="I117" s="115"/>
      <c r="J117" s="115"/>
      <c r="K117" s="115"/>
    </row>
    <row r="118" spans="2:11">
      <c r="B118" s="114"/>
      <c r="C118" s="115"/>
      <c r="D118" s="123"/>
      <c r="E118" s="123"/>
      <c r="F118" s="123"/>
      <c r="G118" s="123"/>
      <c r="H118" s="123"/>
      <c r="I118" s="115"/>
      <c r="J118" s="115"/>
      <c r="K118" s="115"/>
    </row>
    <row r="119" spans="2:11">
      <c r="B119" s="114"/>
      <c r="C119" s="115"/>
      <c r="D119" s="123"/>
      <c r="E119" s="123"/>
      <c r="F119" s="123"/>
      <c r="G119" s="123"/>
      <c r="H119" s="123"/>
      <c r="I119" s="115"/>
      <c r="J119" s="115"/>
      <c r="K119" s="115"/>
    </row>
    <row r="120" spans="2:11">
      <c r="B120" s="114"/>
      <c r="C120" s="115"/>
      <c r="D120" s="123"/>
      <c r="E120" s="123"/>
      <c r="F120" s="123"/>
      <c r="G120" s="123"/>
      <c r="H120" s="123"/>
      <c r="I120" s="115"/>
      <c r="J120" s="115"/>
      <c r="K120" s="115"/>
    </row>
    <row r="121" spans="2:11">
      <c r="B121" s="114"/>
      <c r="C121" s="115"/>
      <c r="D121" s="123"/>
      <c r="E121" s="123"/>
      <c r="F121" s="123"/>
      <c r="G121" s="123"/>
      <c r="H121" s="123"/>
      <c r="I121" s="115"/>
      <c r="J121" s="115"/>
      <c r="K121" s="115"/>
    </row>
    <row r="122" spans="2:11">
      <c r="B122" s="114"/>
      <c r="C122" s="115"/>
      <c r="D122" s="123"/>
      <c r="E122" s="123"/>
      <c r="F122" s="123"/>
      <c r="G122" s="123"/>
      <c r="H122" s="123"/>
      <c r="I122" s="115"/>
      <c r="J122" s="115"/>
      <c r="K122" s="115"/>
    </row>
    <row r="123" spans="2:11">
      <c r="B123" s="114"/>
      <c r="C123" s="115"/>
      <c r="D123" s="123"/>
      <c r="E123" s="123"/>
      <c r="F123" s="123"/>
      <c r="G123" s="123"/>
      <c r="H123" s="123"/>
      <c r="I123" s="115"/>
      <c r="J123" s="115"/>
      <c r="K123" s="115"/>
    </row>
    <row r="124" spans="2:11">
      <c r="B124" s="114"/>
      <c r="C124" s="115"/>
      <c r="D124" s="123"/>
      <c r="E124" s="123"/>
      <c r="F124" s="123"/>
      <c r="G124" s="123"/>
      <c r="H124" s="123"/>
      <c r="I124" s="115"/>
      <c r="J124" s="115"/>
      <c r="K124" s="115"/>
    </row>
    <row r="125" spans="2:11">
      <c r="B125" s="114"/>
      <c r="C125" s="115"/>
      <c r="D125" s="123"/>
      <c r="E125" s="123"/>
      <c r="F125" s="123"/>
      <c r="G125" s="123"/>
      <c r="H125" s="123"/>
      <c r="I125" s="115"/>
      <c r="J125" s="115"/>
      <c r="K125" s="115"/>
    </row>
    <row r="126" spans="2:11">
      <c r="B126" s="114"/>
      <c r="C126" s="115"/>
      <c r="D126" s="123"/>
      <c r="E126" s="123"/>
      <c r="F126" s="123"/>
      <c r="G126" s="123"/>
      <c r="H126" s="123"/>
      <c r="I126" s="115"/>
      <c r="J126" s="115"/>
      <c r="K126" s="115"/>
    </row>
    <row r="127" spans="2:11">
      <c r="B127" s="114"/>
      <c r="C127" s="115"/>
      <c r="D127" s="123"/>
      <c r="E127" s="123"/>
      <c r="F127" s="123"/>
      <c r="G127" s="123"/>
      <c r="H127" s="123"/>
      <c r="I127" s="115"/>
      <c r="J127" s="115"/>
      <c r="K127" s="115"/>
    </row>
    <row r="128" spans="2:11">
      <c r="B128" s="114"/>
      <c r="C128" s="115"/>
      <c r="D128" s="123"/>
      <c r="E128" s="123"/>
      <c r="F128" s="123"/>
      <c r="G128" s="123"/>
      <c r="H128" s="123"/>
      <c r="I128" s="115"/>
      <c r="J128" s="115"/>
      <c r="K128" s="115"/>
    </row>
    <row r="129" spans="2:11">
      <c r="B129" s="114"/>
      <c r="C129" s="115"/>
      <c r="D129" s="123"/>
      <c r="E129" s="123"/>
      <c r="F129" s="123"/>
      <c r="G129" s="123"/>
      <c r="H129" s="123"/>
      <c r="I129" s="115"/>
      <c r="J129" s="115"/>
      <c r="K129" s="115"/>
    </row>
    <row r="130" spans="2:11">
      <c r="B130" s="114"/>
      <c r="C130" s="115"/>
      <c r="D130" s="123"/>
      <c r="E130" s="123"/>
      <c r="F130" s="123"/>
      <c r="G130" s="123"/>
      <c r="H130" s="123"/>
      <c r="I130" s="115"/>
      <c r="J130" s="115"/>
      <c r="K130" s="115"/>
    </row>
    <row r="131" spans="2:11">
      <c r="B131" s="114"/>
      <c r="C131" s="115"/>
      <c r="D131" s="123"/>
      <c r="E131" s="123"/>
      <c r="F131" s="123"/>
      <c r="G131" s="123"/>
      <c r="H131" s="123"/>
      <c r="I131" s="115"/>
      <c r="J131" s="115"/>
      <c r="K131" s="115"/>
    </row>
    <row r="132" spans="2:11">
      <c r="B132" s="114"/>
      <c r="C132" s="115"/>
      <c r="D132" s="123"/>
      <c r="E132" s="123"/>
      <c r="F132" s="123"/>
      <c r="G132" s="123"/>
      <c r="H132" s="123"/>
      <c r="I132" s="115"/>
      <c r="J132" s="115"/>
      <c r="K132" s="115"/>
    </row>
    <row r="133" spans="2:11">
      <c r="B133" s="114"/>
      <c r="C133" s="115"/>
      <c r="D133" s="123"/>
      <c r="E133" s="123"/>
      <c r="F133" s="123"/>
      <c r="G133" s="123"/>
      <c r="H133" s="123"/>
      <c r="I133" s="115"/>
      <c r="J133" s="115"/>
      <c r="K133" s="115"/>
    </row>
    <row r="134" spans="2:11">
      <c r="B134" s="114"/>
      <c r="C134" s="115"/>
      <c r="D134" s="123"/>
      <c r="E134" s="123"/>
      <c r="F134" s="123"/>
      <c r="G134" s="123"/>
      <c r="H134" s="123"/>
      <c r="I134" s="115"/>
      <c r="J134" s="115"/>
      <c r="K134" s="115"/>
    </row>
    <row r="135" spans="2:11">
      <c r="B135" s="114"/>
      <c r="C135" s="115"/>
      <c r="D135" s="123"/>
      <c r="E135" s="123"/>
      <c r="F135" s="123"/>
      <c r="G135" s="123"/>
      <c r="H135" s="123"/>
      <c r="I135" s="115"/>
      <c r="J135" s="115"/>
      <c r="K135" s="115"/>
    </row>
    <row r="136" spans="2:11">
      <c r="B136" s="114"/>
      <c r="C136" s="115"/>
      <c r="D136" s="123"/>
      <c r="E136" s="123"/>
      <c r="F136" s="123"/>
      <c r="G136" s="123"/>
      <c r="H136" s="123"/>
      <c r="I136" s="115"/>
      <c r="J136" s="115"/>
      <c r="K136" s="115"/>
    </row>
    <row r="137" spans="2:11">
      <c r="B137" s="114"/>
      <c r="C137" s="115"/>
      <c r="D137" s="123"/>
      <c r="E137" s="123"/>
      <c r="F137" s="123"/>
      <c r="G137" s="123"/>
      <c r="H137" s="123"/>
      <c r="I137" s="115"/>
      <c r="J137" s="115"/>
      <c r="K137" s="115"/>
    </row>
    <row r="138" spans="2:11">
      <c r="B138" s="114"/>
      <c r="C138" s="115"/>
      <c r="D138" s="123"/>
      <c r="E138" s="123"/>
      <c r="F138" s="123"/>
      <c r="G138" s="123"/>
      <c r="H138" s="123"/>
      <c r="I138" s="115"/>
      <c r="J138" s="115"/>
      <c r="K138" s="115"/>
    </row>
    <row r="139" spans="2:11">
      <c r="B139" s="114"/>
      <c r="C139" s="115"/>
      <c r="D139" s="123"/>
      <c r="E139" s="123"/>
      <c r="F139" s="123"/>
      <c r="G139" s="123"/>
      <c r="H139" s="123"/>
      <c r="I139" s="115"/>
      <c r="J139" s="115"/>
      <c r="K139" s="115"/>
    </row>
    <row r="140" spans="2:11">
      <c r="B140" s="114"/>
      <c r="C140" s="115"/>
      <c r="D140" s="123"/>
      <c r="E140" s="123"/>
      <c r="F140" s="123"/>
      <c r="G140" s="123"/>
      <c r="H140" s="123"/>
      <c r="I140" s="115"/>
      <c r="J140" s="115"/>
      <c r="K140" s="115"/>
    </row>
    <row r="141" spans="2:11">
      <c r="B141" s="114"/>
      <c r="C141" s="115"/>
      <c r="D141" s="123"/>
      <c r="E141" s="123"/>
      <c r="F141" s="123"/>
      <c r="G141" s="123"/>
      <c r="H141" s="123"/>
      <c r="I141" s="115"/>
      <c r="J141" s="115"/>
      <c r="K141" s="115"/>
    </row>
    <row r="142" spans="2:11">
      <c r="B142" s="114"/>
      <c r="C142" s="115"/>
      <c r="D142" s="123"/>
      <c r="E142" s="123"/>
      <c r="F142" s="123"/>
      <c r="G142" s="123"/>
      <c r="H142" s="123"/>
      <c r="I142" s="115"/>
      <c r="J142" s="115"/>
      <c r="K142" s="115"/>
    </row>
    <row r="143" spans="2:11">
      <c r="B143" s="114"/>
      <c r="C143" s="115"/>
      <c r="D143" s="123"/>
      <c r="E143" s="123"/>
      <c r="F143" s="123"/>
      <c r="G143" s="123"/>
      <c r="H143" s="123"/>
      <c r="I143" s="115"/>
      <c r="J143" s="115"/>
      <c r="K143" s="115"/>
    </row>
    <row r="144" spans="2:11">
      <c r="B144" s="114"/>
      <c r="C144" s="115"/>
      <c r="D144" s="123"/>
      <c r="E144" s="123"/>
      <c r="F144" s="123"/>
      <c r="G144" s="123"/>
      <c r="H144" s="123"/>
      <c r="I144" s="115"/>
      <c r="J144" s="115"/>
      <c r="K144" s="115"/>
    </row>
    <row r="145" spans="2:11">
      <c r="B145" s="114"/>
      <c r="C145" s="115"/>
      <c r="D145" s="123"/>
      <c r="E145" s="123"/>
      <c r="F145" s="123"/>
      <c r="G145" s="123"/>
      <c r="H145" s="123"/>
      <c r="I145" s="115"/>
      <c r="J145" s="115"/>
      <c r="K145" s="115"/>
    </row>
    <row r="146" spans="2:11">
      <c r="B146" s="114"/>
      <c r="C146" s="115"/>
      <c r="D146" s="123"/>
      <c r="E146" s="123"/>
      <c r="F146" s="123"/>
      <c r="G146" s="123"/>
      <c r="H146" s="123"/>
      <c r="I146" s="115"/>
      <c r="J146" s="115"/>
      <c r="K146" s="115"/>
    </row>
    <row r="147" spans="2:11">
      <c r="B147" s="114"/>
      <c r="C147" s="115"/>
      <c r="D147" s="123"/>
      <c r="E147" s="123"/>
      <c r="F147" s="123"/>
      <c r="G147" s="123"/>
      <c r="H147" s="123"/>
      <c r="I147" s="115"/>
      <c r="J147" s="115"/>
      <c r="K147" s="115"/>
    </row>
    <row r="148" spans="2:11">
      <c r="B148" s="114"/>
      <c r="C148" s="115"/>
      <c r="D148" s="123"/>
      <c r="E148" s="123"/>
      <c r="F148" s="123"/>
      <c r="G148" s="123"/>
      <c r="H148" s="123"/>
      <c r="I148" s="115"/>
      <c r="J148" s="115"/>
      <c r="K148" s="115"/>
    </row>
    <row r="149" spans="2:11">
      <c r="B149" s="114"/>
      <c r="C149" s="115"/>
      <c r="D149" s="123"/>
      <c r="E149" s="123"/>
      <c r="F149" s="123"/>
      <c r="G149" s="123"/>
      <c r="H149" s="123"/>
      <c r="I149" s="115"/>
      <c r="J149" s="115"/>
      <c r="K149" s="115"/>
    </row>
    <row r="150" spans="2:11">
      <c r="B150" s="114"/>
      <c r="C150" s="115"/>
      <c r="D150" s="123"/>
      <c r="E150" s="123"/>
      <c r="F150" s="123"/>
      <c r="G150" s="123"/>
      <c r="H150" s="123"/>
      <c r="I150" s="115"/>
      <c r="J150" s="115"/>
      <c r="K150" s="115"/>
    </row>
    <row r="151" spans="2:11">
      <c r="B151" s="114"/>
      <c r="C151" s="115"/>
      <c r="D151" s="123"/>
      <c r="E151" s="123"/>
      <c r="F151" s="123"/>
      <c r="G151" s="123"/>
      <c r="H151" s="123"/>
      <c r="I151" s="115"/>
      <c r="J151" s="115"/>
      <c r="K151" s="115"/>
    </row>
    <row r="152" spans="2:11">
      <c r="B152" s="114"/>
      <c r="C152" s="115"/>
      <c r="D152" s="123"/>
      <c r="E152" s="123"/>
      <c r="F152" s="123"/>
      <c r="G152" s="123"/>
      <c r="H152" s="123"/>
      <c r="I152" s="115"/>
      <c r="J152" s="115"/>
      <c r="K152" s="115"/>
    </row>
    <row r="153" spans="2:11">
      <c r="B153" s="114"/>
      <c r="C153" s="115"/>
      <c r="D153" s="123"/>
      <c r="E153" s="123"/>
      <c r="F153" s="123"/>
      <c r="G153" s="123"/>
      <c r="H153" s="123"/>
      <c r="I153" s="115"/>
      <c r="J153" s="115"/>
      <c r="K153" s="115"/>
    </row>
    <row r="154" spans="2:11">
      <c r="B154" s="114"/>
      <c r="C154" s="115"/>
      <c r="D154" s="123"/>
      <c r="E154" s="123"/>
      <c r="F154" s="123"/>
      <c r="G154" s="123"/>
      <c r="H154" s="123"/>
      <c r="I154" s="115"/>
      <c r="J154" s="115"/>
      <c r="K154" s="115"/>
    </row>
    <row r="155" spans="2:11">
      <c r="B155" s="114"/>
      <c r="C155" s="115"/>
      <c r="D155" s="123"/>
      <c r="E155" s="123"/>
      <c r="F155" s="123"/>
      <c r="G155" s="123"/>
      <c r="H155" s="123"/>
      <c r="I155" s="115"/>
      <c r="J155" s="115"/>
      <c r="K155" s="115"/>
    </row>
    <row r="156" spans="2:11">
      <c r="B156" s="114"/>
      <c r="C156" s="115"/>
      <c r="D156" s="123"/>
      <c r="E156" s="123"/>
      <c r="F156" s="123"/>
      <c r="G156" s="123"/>
      <c r="H156" s="123"/>
      <c r="I156" s="115"/>
      <c r="J156" s="115"/>
      <c r="K156" s="115"/>
    </row>
    <row r="157" spans="2:11">
      <c r="B157" s="114"/>
      <c r="C157" s="115"/>
      <c r="D157" s="123"/>
      <c r="E157" s="123"/>
      <c r="F157" s="123"/>
      <c r="G157" s="123"/>
      <c r="H157" s="123"/>
      <c r="I157" s="115"/>
      <c r="J157" s="115"/>
      <c r="K157" s="115"/>
    </row>
    <row r="158" spans="2:11">
      <c r="B158" s="114"/>
      <c r="C158" s="115"/>
      <c r="D158" s="123"/>
      <c r="E158" s="123"/>
      <c r="F158" s="123"/>
      <c r="G158" s="123"/>
      <c r="H158" s="123"/>
      <c r="I158" s="115"/>
      <c r="J158" s="115"/>
      <c r="K158" s="115"/>
    </row>
    <row r="159" spans="2:11">
      <c r="B159" s="114"/>
      <c r="C159" s="115"/>
      <c r="D159" s="123"/>
      <c r="E159" s="123"/>
      <c r="F159" s="123"/>
      <c r="G159" s="123"/>
      <c r="H159" s="123"/>
      <c r="I159" s="115"/>
      <c r="J159" s="115"/>
      <c r="K159" s="115"/>
    </row>
    <row r="160" spans="2:11">
      <c r="B160" s="114"/>
      <c r="C160" s="115"/>
      <c r="D160" s="123"/>
      <c r="E160" s="123"/>
      <c r="F160" s="123"/>
      <c r="G160" s="123"/>
      <c r="H160" s="123"/>
      <c r="I160" s="115"/>
      <c r="J160" s="115"/>
      <c r="K160" s="115"/>
    </row>
    <row r="161" spans="2:11">
      <c r="B161" s="114"/>
      <c r="C161" s="115"/>
      <c r="D161" s="123"/>
      <c r="E161" s="123"/>
      <c r="F161" s="123"/>
      <c r="G161" s="123"/>
      <c r="H161" s="123"/>
      <c r="I161" s="115"/>
      <c r="J161" s="115"/>
      <c r="K161" s="115"/>
    </row>
    <row r="162" spans="2:11">
      <c r="B162" s="114"/>
      <c r="C162" s="115"/>
      <c r="D162" s="123"/>
      <c r="E162" s="123"/>
      <c r="F162" s="123"/>
      <c r="G162" s="123"/>
      <c r="H162" s="123"/>
      <c r="I162" s="115"/>
      <c r="J162" s="115"/>
      <c r="K162" s="115"/>
    </row>
    <row r="163" spans="2:11">
      <c r="B163" s="114"/>
      <c r="C163" s="115"/>
      <c r="D163" s="123"/>
      <c r="E163" s="123"/>
      <c r="F163" s="123"/>
      <c r="G163" s="123"/>
      <c r="H163" s="123"/>
      <c r="I163" s="115"/>
      <c r="J163" s="115"/>
      <c r="K163" s="115"/>
    </row>
    <row r="164" spans="2:11">
      <c r="B164" s="114"/>
      <c r="C164" s="115"/>
      <c r="D164" s="123"/>
      <c r="E164" s="123"/>
      <c r="F164" s="123"/>
      <c r="G164" s="123"/>
      <c r="H164" s="123"/>
      <c r="I164" s="115"/>
      <c r="J164" s="115"/>
      <c r="K164" s="115"/>
    </row>
    <row r="165" spans="2:11">
      <c r="B165" s="114"/>
      <c r="C165" s="115"/>
      <c r="D165" s="123"/>
      <c r="E165" s="123"/>
      <c r="F165" s="123"/>
      <c r="G165" s="123"/>
      <c r="H165" s="123"/>
      <c r="I165" s="115"/>
      <c r="J165" s="115"/>
      <c r="K165" s="115"/>
    </row>
    <row r="166" spans="2:11">
      <c r="B166" s="114"/>
      <c r="C166" s="115"/>
      <c r="D166" s="123"/>
      <c r="E166" s="123"/>
      <c r="F166" s="123"/>
      <c r="G166" s="123"/>
      <c r="H166" s="123"/>
      <c r="I166" s="115"/>
      <c r="J166" s="115"/>
      <c r="K166" s="115"/>
    </row>
    <row r="167" spans="2:11">
      <c r="B167" s="114"/>
      <c r="C167" s="115"/>
      <c r="D167" s="123"/>
      <c r="E167" s="123"/>
      <c r="F167" s="123"/>
      <c r="G167" s="123"/>
      <c r="H167" s="123"/>
      <c r="I167" s="115"/>
      <c r="J167" s="115"/>
      <c r="K167" s="115"/>
    </row>
    <row r="168" spans="2:11">
      <c r="B168" s="114"/>
      <c r="C168" s="115"/>
      <c r="D168" s="123"/>
      <c r="E168" s="123"/>
      <c r="F168" s="123"/>
      <c r="G168" s="123"/>
      <c r="H168" s="123"/>
      <c r="I168" s="115"/>
      <c r="J168" s="115"/>
      <c r="K168" s="115"/>
    </row>
    <row r="169" spans="2:11">
      <c r="B169" s="114"/>
      <c r="C169" s="115"/>
      <c r="D169" s="123"/>
      <c r="E169" s="123"/>
      <c r="F169" s="123"/>
      <c r="G169" s="123"/>
      <c r="H169" s="123"/>
      <c r="I169" s="115"/>
      <c r="J169" s="115"/>
      <c r="K169" s="115"/>
    </row>
    <row r="170" spans="2:11">
      <c r="B170" s="114"/>
      <c r="C170" s="115"/>
      <c r="D170" s="123"/>
      <c r="E170" s="123"/>
      <c r="F170" s="123"/>
      <c r="G170" s="123"/>
      <c r="H170" s="123"/>
      <c r="I170" s="115"/>
      <c r="J170" s="115"/>
      <c r="K170" s="115"/>
    </row>
    <row r="171" spans="2:11">
      <c r="B171" s="114"/>
      <c r="C171" s="115"/>
      <c r="D171" s="123"/>
      <c r="E171" s="123"/>
      <c r="F171" s="123"/>
      <c r="G171" s="123"/>
      <c r="H171" s="123"/>
      <c r="I171" s="115"/>
      <c r="J171" s="115"/>
      <c r="K171" s="115"/>
    </row>
    <row r="172" spans="2:11">
      <c r="B172" s="114"/>
      <c r="C172" s="115"/>
      <c r="D172" s="123"/>
      <c r="E172" s="123"/>
      <c r="F172" s="123"/>
      <c r="G172" s="123"/>
      <c r="H172" s="123"/>
      <c r="I172" s="115"/>
      <c r="J172" s="115"/>
      <c r="K172" s="115"/>
    </row>
    <row r="173" spans="2:11">
      <c r="B173" s="114"/>
      <c r="C173" s="115"/>
      <c r="D173" s="123"/>
      <c r="E173" s="123"/>
      <c r="F173" s="123"/>
      <c r="G173" s="123"/>
      <c r="H173" s="123"/>
      <c r="I173" s="115"/>
      <c r="J173" s="115"/>
      <c r="K173" s="115"/>
    </row>
    <row r="174" spans="2:11">
      <c r="B174" s="114"/>
      <c r="C174" s="115"/>
      <c r="D174" s="123"/>
      <c r="E174" s="123"/>
      <c r="F174" s="123"/>
      <c r="G174" s="123"/>
      <c r="H174" s="123"/>
      <c r="I174" s="115"/>
      <c r="J174" s="115"/>
      <c r="K174" s="115"/>
    </row>
    <row r="175" spans="2:11">
      <c r="B175" s="114"/>
      <c r="C175" s="115"/>
      <c r="D175" s="123"/>
      <c r="E175" s="123"/>
      <c r="F175" s="123"/>
      <c r="G175" s="123"/>
      <c r="H175" s="123"/>
      <c r="I175" s="115"/>
      <c r="J175" s="115"/>
      <c r="K175" s="115"/>
    </row>
    <row r="176" spans="2:11">
      <c r="B176" s="114"/>
      <c r="C176" s="115"/>
      <c r="D176" s="123"/>
      <c r="E176" s="123"/>
      <c r="F176" s="123"/>
      <c r="G176" s="123"/>
      <c r="H176" s="123"/>
      <c r="I176" s="115"/>
      <c r="J176" s="115"/>
      <c r="K176" s="115"/>
    </row>
    <row r="177" spans="2:11">
      <c r="B177" s="114"/>
      <c r="C177" s="115"/>
      <c r="D177" s="123"/>
      <c r="E177" s="123"/>
      <c r="F177" s="123"/>
      <c r="G177" s="123"/>
      <c r="H177" s="123"/>
      <c r="I177" s="115"/>
      <c r="J177" s="115"/>
      <c r="K177" s="115"/>
    </row>
    <row r="178" spans="2:11">
      <c r="B178" s="114"/>
      <c r="C178" s="115"/>
      <c r="D178" s="123"/>
      <c r="E178" s="123"/>
      <c r="F178" s="123"/>
      <c r="G178" s="123"/>
      <c r="H178" s="123"/>
      <c r="I178" s="115"/>
      <c r="J178" s="115"/>
      <c r="K178" s="115"/>
    </row>
    <row r="179" spans="2:11">
      <c r="B179" s="114"/>
      <c r="C179" s="115"/>
      <c r="D179" s="123"/>
      <c r="E179" s="123"/>
      <c r="F179" s="123"/>
      <c r="G179" s="123"/>
      <c r="H179" s="123"/>
      <c r="I179" s="115"/>
      <c r="J179" s="115"/>
      <c r="K179" s="115"/>
    </row>
    <row r="180" spans="2:11">
      <c r="B180" s="114"/>
      <c r="C180" s="115"/>
      <c r="D180" s="123"/>
      <c r="E180" s="123"/>
      <c r="F180" s="123"/>
      <c r="G180" s="123"/>
      <c r="H180" s="123"/>
      <c r="I180" s="115"/>
      <c r="J180" s="115"/>
      <c r="K180" s="115"/>
    </row>
    <row r="181" spans="2:11">
      <c r="B181" s="114"/>
      <c r="C181" s="115"/>
      <c r="D181" s="123"/>
      <c r="E181" s="123"/>
      <c r="F181" s="123"/>
      <c r="G181" s="123"/>
      <c r="H181" s="123"/>
      <c r="I181" s="115"/>
      <c r="J181" s="115"/>
      <c r="K181" s="115"/>
    </row>
    <row r="182" spans="2:11">
      <c r="B182" s="114"/>
      <c r="C182" s="115"/>
      <c r="D182" s="123"/>
      <c r="E182" s="123"/>
      <c r="F182" s="123"/>
      <c r="G182" s="123"/>
      <c r="H182" s="123"/>
      <c r="I182" s="115"/>
      <c r="J182" s="115"/>
      <c r="K182" s="115"/>
    </row>
    <row r="183" spans="2:11">
      <c r="B183" s="114"/>
      <c r="C183" s="115"/>
      <c r="D183" s="123"/>
      <c r="E183" s="123"/>
      <c r="F183" s="123"/>
      <c r="G183" s="123"/>
      <c r="H183" s="123"/>
      <c r="I183" s="115"/>
      <c r="J183" s="115"/>
      <c r="K183" s="115"/>
    </row>
    <row r="184" spans="2:11">
      <c r="B184" s="114"/>
      <c r="C184" s="115"/>
      <c r="D184" s="123"/>
      <c r="E184" s="123"/>
      <c r="F184" s="123"/>
      <c r="G184" s="123"/>
      <c r="H184" s="123"/>
      <c r="I184" s="115"/>
      <c r="J184" s="115"/>
      <c r="K184" s="115"/>
    </row>
    <row r="185" spans="2:11">
      <c r="B185" s="114"/>
      <c r="C185" s="115"/>
      <c r="D185" s="123"/>
      <c r="E185" s="123"/>
      <c r="F185" s="123"/>
      <c r="G185" s="123"/>
      <c r="H185" s="123"/>
      <c r="I185" s="115"/>
      <c r="J185" s="115"/>
      <c r="K185" s="115"/>
    </row>
    <row r="186" spans="2:11">
      <c r="B186" s="114"/>
      <c r="C186" s="115"/>
      <c r="D186" s="123"/>
      <c r="E186" s="123"/>
      <c r="F186" s="123"/>
      <c r="G186" s="123"/>
      <c r="H186" s="123"/>
      <c r="I186" s="115"/>
      <c r="J186" s="115"/>
      <c r="K186" s="115"/>
    </row>
    <row r="187" spans="2:11">
      <c r="B187" s="114"/>
      <c r="C187" s="115"/>
      <c r="D187" s="123"/>
      <c r="E187" s="123"/>
      <c r="F187" s="123"/>
      <c r="G187" s="123"/>
      <c r="H187" s="123"/>
      <c r="I187" s="115"/>
      <c r="J187" s="115"/>
      <c r="K187" s="115"/>
    </row>
    <row r="188" spans="2:11">
      <c r="B188" s="114"/>
      <c r="C188" s="115"/>
      <c r="D188" s="123"/>
      <c r="E188" s="123"/>
      <c r="F188" s="123"/>
      <c r="G188" s="123"/>
      <c r="H188" s="123"/>
      <c r="I188" s="115"/>
      <c r="J188" s="115"/>
      <c r="K188" s="115"/>
    </row>
    <row r="189" spans="2:11">
      <c r="B189" s="114"/>
      <c r="C189" s="115"/>
      <c r="D189" s="123"/>
      <c r="E189" s="123"/>
      <c r="F189" s="123"/>
      <c r="G189" s="123"/>
      <c r="H189" s="123"/>
      <c r="I189" s="115"/>
      <c r="J189" s="115"/>
      <c r="K189" s="115"/>
    </row>
    <row r="190" spans="2:11">
      <c r="B190" s="114"/>
      <c r="C190" s="115"/>
      <c r="D190" s="123"/>
      <c r="E190" s="123"/>
      <c r="F190" s="123"/>
      <c r="G190" s="123"/>
      <c r="H190" s="123"/>
      <c r="I190" s="115"/>
      <c r="J190" s="115"/>
      <c r="K190" s="115"/>
    </row>
    <row r="191" spans="2:11">
      <c r="B191" s="114"/>
      <c r="C191" s="115"/>
      <c r="D191" s="123"/>
      <c r="E191" s="123"/>
      <c r="F191" s="123"/>
      <c r="G191" s="123"/>
      <c r="H191" s="123"/>
      <c r="I191" s="115"/>
      <c r="J191" s="115"/>
      <c r="K191" s="115"/>
    </row>
    <row r="192" spans="2:11">
      <c r="B192" s="114"/>
      <c r="C192" s="115"/>
      <c r="D192" s="123"/>
      <c r="E192" s="123"/>
      <c r="F192" s="123"/>
      <c r="G192" s="123"/>
      <c r="H192" s="123"/>
      <c r="I192" s="115"/>
      <c r="J192" s="115"/>
      <c r="K192" s="115"/>
    </row>
    <row r="193" spans="2:11">
      <c r="B193" s="114"/>
      <c r="C193" s="115"/>
      <c r="D193" s="123"/>
      <c r="E193" s="123"/>
      <c r="F193" s="123"/>
      <c r="G193" s="123"/>
      <c r="H193" s="123"/>
      <c r="I193" s="115"/>
      <c r="J193" s="115"/>
      <c r="K193" s="115"/>
    </row>
    <row r="194" spans="2:11">
      <c r="B194" s="114"/>
      <c r="C194" s="115"/>
      <c r="D194" s="123"/>
      <c r="E194" s="123"/>
      <c r="F194" s="123"/>
      <c r="G194" s="123"/>
      <c r="H194" s="123"/>
      <c r="I194" s="115"/>
      <c r="J194" s="115"/>
      <c r="K194" s="115"/>
    </row>
    <row r="195" spans="2:11">
      <c r="B195" s="114"/>
      <c r="C195" s="115"/>
      <c r="D195" s="123"/>
      <c r="E195" s="123"/>
      <c r="F195" s="123"/>
      <c r="G195" s="123"/>
      <c r="H195" s="123"/>
      <c r="I195" s="115"/>
      <c r="J195" s="115"/>
      <c r="K195" s="115"/>
    </row>
    <row r="196" spans="2:11">
      <c r="B196" s="114"/>
      <c r="C196" s="115"/>
      <c r="D196" s="123"/>
      <c r="E196" s="123"/>
      <c r="F196" s="123"/>
      <c r="G196" s="123"/>
      <c r="H196" s="123"/>
      <c r="I196" s="115"/>
      <c r="J196" s="115"/>
      <c r="K196" s="115"/>
    </row>
    <row r="197" spans="2:11">
      <c r="B197" s="114"/>
      <c r="C197" s="115"/>
      <c r="D197" s="123"/>
      <c r="E197" s="123"/>
      <c r="F197" s="123"/>
      <c r="G197" s="123"/>
      <c r="H197" s="123"/>
      <c r="I197" s="115"/>
      <c r="J197" s="115"/>
      <c r="K197" s="115"/>
    </row>
    <row r="198" spans="2:11">
      <c r="B198" s="114"/>
      <c r="C198" s="115"/>
      <c r="D198" s="123"/>
      <c r="E198" s="123"/>
      <c r="F198" s="123"/>
      <c r="G198" s="123"/>
      <c r="H198" s="123"/>
      <c r="I198" s="115"/>
      <c r="J198" s="115"/>
      <c r="K198" s="115"/>
    </row>
    <row r="199" spans="2:11">
      <c r="B199" s="114"/>
      <c r="C199" s="115"/>
      <c r="D199" s="123"/>
      <c r="E199" s="123"/>
      <c r="F199" s="123"/>
      <c r="G199" s="123"/>
      <c r="H199" s="123"/>
      <c r="I199" s="115"/>
      <c r="J199" s="115"/>
      <c r="K199" s="115"/>
    </row>
    <row r="200" spans="2:11">
      <c r="B200" s="114"/>
      <c r="C200" s="115"/>
      <c r="D200" s="123"/>
      <c r="E200" s="123"/>
      <c r="F200" s="123"/>
      <c r="G200" s="123"/>
      <c r="H200" s="123"/>
      <c r="I200" s="115"/>
      <c r="J200" s="115"/>
      <c r="K200" s="115"/>
    </row>
    <row r="201" spans="2:11">
      <c r="B201" s="114"/>
      <c r="C201" s="115"/>
      <c r="D201" s="123"/>
      <c r="E201" s="123"/>
      <c r="F201" s="123"/>
      <c r="G201" s="123"/>
      <c r="H201" s="123"/>
      <c r="I201" s="115"/>
      <c r="J201" s="115"/>
      <c r="K201" s="115"/>
    </row>
    <row r="202" spans="2:11">
      <c r="B202" s="114"/>
      <c r="C202" s="115"/>
      <c r="D202" s="123"/>
      <c r="E202" s="123"/>
      <c r="F202" s="123"/>
      <c r="G202" s="123"/>
      <c r="H202" s="123"/>
      <c r="I202" s="115"/>
      <c r="J202" s="115"/>
      <c r="K202" s="115"/>
    </row>
    <row r="203" spans="2:11">
      <c r="B203" s="114"/>
      <c r="C203" s="115"/>
      <c r="D203" s="123"/>
      <c r="E203" s="123"/>
      <c r="F203" s="123"/>
      <c r="G203" s="123"/>
      <c r="H203" s="123"/>
      <c r="I203" s="115"/>
      <c r="J203" s="115"/>
      <c r="K203" s="115"/>
    </row>
    <row r="204" spans="2:11">
      <c r="B204" s="114"/>
      <c r="C204" s="115"/>
      <c r="D204" s="123"/>
      <c r="E204" s="123"/>
      <c r="F204" s="123"/>
      <c r="G204" s="123"/>
      <c r="H204" s="123"/>
      <c r="I204" s="115"/>
      <c r="J204" s="115"/>
      <c r="K204" s="115"/>
    </row>
    <row r="205" spans="2:11">
      <c r="B205" s="114"/>
      <c r="C205" s="115"/>
      <c r="D205" s="123"/>
      <c r="E205" s="123"/>
      <c r="F205" s="123"/>
      <c r="G205" s="123"/>
      <c r="H205" s="123"/>
      <c r="I205" s="115"/>
      <c r="J205" s="115"/>
      <c r="K205" s="115"/>
    </row>
    <row r="206" spans="2:11">
      <c r="B206" s="114"/>
      <c r="C206" s="115"/>
      <c r="D206" s="123"/>
      <c r="E206" s="123"/>
      <c r="F206" s="123"/>
      <c r="G206" s="123"/>
      <c r="H206" s="123"/>
      <c r="I206" s="115"/>
      <c r="J206" s="115"/>
      <c r="K206" s="115"/>
    </row>
    <row r="207" spans="2:11">
      <c r="B207" s="114"/>
      <c r="C207" s="115"/>
      <c r="D207" s="123"/>
      <c r="E207" s="123"/>
      <c r="F207" s="123"/>
      <c r="G207" s="123"/>
      <c r="H207" s="123"/>
      <c r="I207" s="115"/>
      <c r="J207" s="115"/>
      <c r="K207" s="115"/>
    </row>
    <row r="208" spans="2:11">
      <c r="B208" s="114"/>
      <c r="C208" s="115"/>
      <c r="D208" s="123"/>
      <c r="E208" s="123"/>
      <c r="F208" s="123"/>
      <c r="G208" s="123"/>
      <c r="H208" s="123"/>
      <c r="I208" s="115"/>
      <c r="J208" s="115"/>
      <c r="K208" s="115"/>
    </row>
    <row r="209" spans="2:11">
      <c r="B209" s="114"/>
      <c r="C209" s="115"/>
      <c r="D209" s="123"/>
      <c r="E209" s="123"/>
      <c r="F209" s="123"/>
      <c r="G209" s="123"/>
      <c r="H209" s="123"/>
      <c r="I209" s="115"/>
      <c r="J209" s="115"/>
      <c r="K209" s="115"/>
    </row>
    <row r="210" spans="2:11">
      <c r="B210" s="114"/>
      <c r="C210" s="115"/>
      <c r="D210" s="123"/>
      <c r="E210" s="123"/>
      <c r="F210" s="123"/>
      <c r="G210" s="123"/>
      <c r="H210" s="123"/>
      <c r="I210" s="115"/>
      <c r="J210" s="115"/>
      <c r="K210" s="115"/>
    </row>
    <row r="211" spans="2:11">
      <c r="B211" s="114"/>
      <c r="C211" s="115"/>
      <c r="D211" s="123"/>
      <c r="E211" s="123"/>
      <c r="F211" s="123"/>
      <c r="G211" s="123"/>
      <c r="H211" s="123"/>
      <c r="I211" s="115"/>
      <c r="J211" s="115"/>
      <c r="K211" s="115"/>
    </row>
    <row r="212" spans="2:11">
      <c r="B212" s="114"/>
      <c r="C212" s="115"/>
      <c r="D212" s="123"/>
      <c r="E212" s="123"/>
      <c r="F212" s="123"/>
      <c r="G212" s="123"/>
      <c r="H212" s="123"/>
      <c r="I212" s="115"/>
      <c r="J212" s="115"/>
      <c r="K212" s="115"/>
    </row>
    <row r="213" spans="2:11">
      <c r="B213" s="114"/>
      <c r="C213" s="115"/>
      <c r="D213" s="123"/>
      <c r="E213" s="123"/>
      <c r="F213" s="123"/>
      <c r="G213" s="123"/>
      <c r="H213" s="123"/>
      <c r="I213" s="115"/>
      <c r="J213" s="115"/>
      <c r="K213" s="115"/>
    </row>
    <row r="214" spans="2:11">
      <c r="B214" s="114"/>
      <c r="C214" s="115"/>
      <c r="D214" s="123"/>
      <c r="E214" s="123"/>
      <c r="F214" s="123"/>
      <c r="G214" s="123"/>
      <c r="H214" s="123"/>
      <c r="I214" s="115"/>
      <c r="J214" s="115"/>
      <c r="K214" s="115"/>
    </row>
    <row r="215" spans="2:11">
      <c r="B215" s="114"/>
      <c r="C215" s="115"/>
      <c r="D215" s="123"/>
      <c r="E215" s="123"/>
      <c r="F215" s="123"/>
      <c r="G215" s="123"/>
      <c r="H215" s="123"/>
      <c r="I215" s="115"/>
      <c r="J215" s="115"/>
      <c r="K215" s="115"/>
    </row>
    <row r="216" spans="2:11">
      <c r="B216" s="114"/>
      <c r="C216" s="115"/>
      <c r="D216" s="123"/>
      <c r="E216" s="123"/>
      <c r="F216" s="123"/>
      <c r="G216" s="123"/>
      <c r="H216" s="123"/>
      <c r="I216" s="115"/>
      <c r="J216" s="115"/>
      <c r="K216" s="115"/>
    </row>
    <row r="217" spans="2:11">
      <c r="B217" s="114"/>
      <c r="C217" s="115"/>
      <c r="D217" s="123"/>
      <c r="E217" s="123"/>
      <c r="F217" s="123"/>
      <c r="G217" s="123"/>
      <c r="H217" s="123"/>
      <c r="I217" s="115"/>
      <c r="J217" s="115"/>
      <c r="K217" s="115"/>
    </row>
    <row r="218" spans="2:11">
      <c r="B218" s="114"/>
      <c r="C218" s="115"/>
      <c r="D218" s="123"/>
      <c r="E218" s="123"/>
      <c r="F218" s="123"/>
      <c r="G218" s="123"/>
      <c r="H218" s="123"/>
      <c r="I218" s="115"/>
      <c r="J218" s="115"/>
      <c r="K218" s="115"/>
    </row>
    <row r="219" spans="2:11">
      <c r="B219" s="114"/>
      <c r="C219" s="115"/>
      <c r="D219" s="123"/>
      <c r="E219" s="123"/>
      <c r="F219" s="123"/>
      <c r="G219" s="123"/>
      <c r="H219" s="123"/>
      <c r="I219" s="115"/>
      <c r="J219" s="115"/>
      <c r="K219" s="115"/>
    </row>
    <row r="220" spans="2:11">
      <c r="B220" s="114"/>
      <c r="C220" s="115"/>
      <c r="D220" s="123"/>
      <c r="E220" s="123"/>
      <c r="F220" s="123"/>
      <c r="G220" s="123"/>
      <c r="H220" s="123"/>
      <c r="I220" s="115"/>
      <c r="J220" s="115"/>
      <c r="K220" s="115"/>
    </row>
    <row r="221" spans="2:11">
      <c r="B221" s="114"/>
      <c r="C221" s="115"/>
      <c r="D221" s="123"/>
      <c r="E221" s="123"/>
      <c r="F221" s="123"/>
      <c r="G221" s="123"/>
      <c r="H221" s="123"/>
      <c r="I221" s="115"/>
      <c r="J221" s="115"/>
      <c r="K221" s="115"/>
    </row>
    <row r="222" spans="2:11">
      <c r="B222" s="114"/>
      <c r="C222" s="115"/>
      <c r="D222" s="123"/>
      <c r="E222" s="123"/>
      <c r="F222" s="123"/>
      <c r="G222" s="123"/>
      <c r="H222" s="123"/>
      <c r="I222" s="115"/>
      <c r="J222" s="115"/>
      <c r="K222" s="115"/>
    </row>
    <row r="223" spans="2:11">
      <c r="B223" s="114"/>
      <c r="C223" s="115"/>
      <c r="D223" s="123"/>
      <c r="E223" s="123"/>
      <c r="F223" s="123"/>
      <c r="G223" s="123"/>
      <c r="H223" s="123"/>
      <c r="I223" s="115"/>
      <c r="J223" s="115"/>
      <c r="K223" s="115"/>
    </row>
    <row r="224" spans="2:11">
      <c r="B224" s="114"/>
      <c r="C224" s="115"/>
      <c r="D224" s="123"/>
      <c r="E224" s="123"/>
      <c r="F224" s="123"/>
      <c r="G224" s="123"/>
      <c r="H224" s="123"/>
      <c r="I224" s="115"/>
      <c r="J224" s="115"/>
      <c r="K224" s="115"/>
    </row>
    <row r="225" spans="2:11">
      <c r="B225" s="114"/>
      <c r="C225" s="115"/>
      <c r="D225" s="123"/>
      <c r="E225" s="123"/>
      <c r="F225" s="123"/>
      <c r="G225" s="123"/>
      <c r="H225" s="123"/>
      <c r="I225" s="115"/>
      <c r="J225" s="115"/>
      <c r="K225" s="115"/>
    </row>
    <row r="226" spans="2:11">
      <c r="B226" s="114"/>
      <c r="C226" s="115"/>
      <c r="D226" s="123"/>
      <c r="E226" s="123"/>
      <c r="F226" s="123"/>
      <c r="G226" s="123"/>
      <c r="H226" s="123"/>
      <c r="I226" s="115"/>
      <c r="J226" s="115"/>
      <c r="K226" s="115"/>
    </row>
    <row r="227" spans="2:11">
      <c r="B227" s="114"/>
      <c r="C227" s="115"/>
      <c r="D227" s="123"/>
      <c r="E227" s="123"/>
      <c r="F227" s="123"/>
      <c r="G227" s="123"/>
      <c r="H227" s="123"/>
      <c r="I227" s="115"/>
      <c r="J227" s="115"/>
      <c r="K227" s="115"/>
    </row>
    <row r="228" spans="2:11">
      <c r="B228" s="114"/>
      <c r="C228" s="115"/>
      <c r="D228" s="123"/>
      <c r="E228" s="123"/>
      <c r="F228" s="123"/>
      <c r="G228" s="123"/>
      <c r="H228" s="123"/>
      <c r="I228" s="115"/>
      <c r="J228" s="115"/>
      <c r="K228" s="115"/>
    </row>
    <row r="229" spans="2:11">
      <c r="B229" s="114"/>
      <c r="C229" s="115"/>
      <c r="D229" s="123"/>
      <c r="E229" s="123"/>
      <c r="F229" s="123"/>
      <c r="G229" s="123"/>
      <c r="H229" s="123"/>
      <c r="I229" s="115"/>
      <c r="J229" s="115"/>
      <c r="K229" s="115"/>
    </row>
    <row r="230" spans="2:11">
      <c r="B230" s="114"/>
      <c r="C230" s="115"/>
      <c r="D230" s="123"/>
      <c r="E230" s="123"/>
      <c r="F230" s="123"/>
      <c r="G230" s="123"/>
      <c r="H230" s="123"/>
      <c r="I230" s="115"/>
      <c r="J230" s="115"/>
      <c r="K230" s="115"/>
    </row>
    <row r="231" spans="2:11">
      <c r="B231" s="114"/>
      <c r="C231" s="115"/>
      <c r="D231" s="123"/>
      <c r="E231" s="123"/>
      <c r="F231" s="123"/>
      <c r="G231" s="123"/>
      <c r="H231" s="123"/>
      <c r="I231" s="115"/>
      <c r="J231" s="115"/>
      <c r="K231" s="115"/>
    </row>
    <row r="232" spans="2:11">
      <c r="B232" s="114"/>
      <c r="C232" s="115"/>
      <c r="D232" s="123"/>
      <c r="E232" s="123"/>
      <c r="F232" s="123"/>
      <c r="G232" s="123"/>
      <c r="H232" s="123"/>
      <c r="I232" s="115"/>
      <c r="J232" s="115"/>
      <c r="K232" s="115"/>
    </row>
    <row r="233" spans="2:11">
      <c r="B233" s="114"/>
      <c r="C233" s="115"/>
      <c r="D233" s="123"/>
      <c r="E233" s="123"/>
      <c r="F233" s="123"/>
      <c r="G233" s="123"/>
      <c r="H233" s="123"/>
      <c r="I233" s="115"/>
      <c r="J233" s="115"/>
      <c r="K233" s="115"/>
    </row>
    <row r="234" spans="2:11">
      <c r="B234" s="114"/>
      <c r="C234" s="115"/>
      <c r="D234" s="123"/>
      <c r="E234" s="123"/>
      <c r="F234" s="123"/>
      <c r="G234" s="123"/>
      <c r="H234" s="123"/>
      <c r="I234" s="115"/>
      <c r="J234" s="115"/>
      <c r="K234" s="115"/>
    </row>
    <row r="235" spans="2:11">
      <c r="B235" s="114"/>
      <c r="C235" s="115"/>
      <c r="D235" s="123"/>
      <c r="E235" s="123"/>
      <c r="F235" s="123"/>
      <c r="G235" s="123"/>
      <c r="H235" s="123"/>
      <c r="I235" s="115"/>
      <c r="J235" s="115"/>
      <c r="K235" s="115"/>
    </row>
    <row r="236" spans="2:11">
      <c r="B236" s="114"/>
      <c r="C236" s="115"/>
      <c r="D236" s="123"/>
      <c r="E236" s="123"/>
      <c r="F236" s="123"/>
      <c r="G236" s="123"/>
      <c r="H236" s="123"/>
      <c r="I236" s="115"/>
      <c r="J236" s="115"/>
      <c r="K236" s="115"/>
    </row>
    <row r="237" spans="2:11">
      <c r="B237" s="114"/>
      <c r="C237" s="115"/>
      <c r="D237" s="123"/>
      <c r="E237" s="123"/>
      <c r="F237" s="123"/>
      <c r="G237" s="123"/>
      <c r="H237" s="123"/>
      <c r="I237" s="115"/>
      <c r="J237" s="115"/>
      <c r="K237" s="115"/>
    </row>
    <row r="238" spans="2:11">
      <c r="B238" s="114"/>
      <c r="C238" s="115"/>
      <c r="D238" s="123"/>
      <c r="E238" s="123"/>
      <c r="F238" s="123"/>
      <c r="G238" s="123"/>
      <c r="H238" s="123"/>
      <c r="I238" s="115"/>
      <c r="J238" s="115"/>
      <c r="K238" s="115"/>
    </row>
    <row r="239" spans="2:11">
      <c r="B239" s="114"/>
      <c r="C239" s="115"/>
      <c r="D239" s="123"/>
      <c r="E239" s="123"/>
      <c r="F239" s="123"/>
      <c r="G239" s="123"/>
      <c r="H239" s="123"/>
      <c r="I239" s="115"/>
      <c r="J239" s="115"/>
      <c r="K239" s="115"/>
    </row>
    <row r="240" spans="2:11">
      <c r="B240" s="114"/>
      <c r="C240" s="115"/>
      <c r="D240" s="123"/>
      <c r="E240" s="123"/>
      <c r="F240" s="123"/>
      <c r="G240" s="123"/>
      <c r="H240" s="123"/>
      <c r="I240" s="115"/>
      <c r="J240" s="115"/>
      <c r="K240" s="115"/>
    </row>
    <row r="241" spans="2:11">
      <c r="B241" s="114"/>
      <c r="C241" s="115"/>
      <c r="D241" s="123"/>
      <c r="E241" s="123"/>
      <c r="F241" s="123"/>
      <c r="G241" s="123"/>
      <c r="H241" s="123"/>
      <c r="I241" s="115"/>
      <c r="J241" s="115"/>
      <c r="K241" s="115"/>
    </row>
    <row r="242" spans="2:11">
      <c r="B242" s="114"/>
      <c r="C242" s="115"/>
      <c r="D242" s="123"/>
      <c r="E242" s="123"/>
      <c r="F242" s="123"/>
      <c r="G242" s="123"/>
      <c r="H242" s="123"/>
      <c r="I242" s="115"/>
      <c r="J242" s="115"/>
      <c r="K242" s="115"/>
    </row>
    <row r="243" spans="2:11">
      <c r="B243" s="114"/>
      <c r="C243" s="115"/>
      <c r="D243" s="123"/>
      <c r="E243" s="123"/>
      <c r="F243" s="123"/>
      <c r="G243" s="123"/>
      <c r="H243" s="123"/>
      <c r="I243" s="115"/>
      <c r="J243" s="115"/>
      <c r="K243" s="115"/>
    </row>
    <row r="244" spans="2:11">
      <c r="B244" s="114"/>
      <c r="C244" s="115"/>
      <c r="D244" s="123"/>
      <c r="E244" s="123"/>
      <c r="F244" s="123"/>
      <c r="G244" s="123"/>
      <c r="H244" s="123"/>
      <c r="I244" s="115"/>
      <c r="J244" s="115"/>
      <c r="K244" s="115"/>
    </row>
    <row r="245" spans="2:11">
      <c r="B245" s="114"/>
      <c r="C245" s="115"/>
      <c r="D245" s="123"/>
      <c r="E245" s="123"/>
      <c r="F245" s="123"/>
      <c r="G245" s="123"/>
      <c r="H245" s="123"/>
      <c r="I245" s="115"/>
      <c r="J245" s="115"/>
      <c r="K245" s="115"/>
    </row>
    <row r="246" spans="2:11">
      <c r="B246" s="114"/>
      <c r="C246" s="115"/>
      <c r="D246" s="123"/>
      <c r="E246" s="123"/>
      <c r="F246" s="123"/>
      <c r="G246" s="123"/>
      <c r="H246" s="123"/>
      <c r="I246" s="115"/>
      <c r="J246" s="115"/>
      <c r="K246" s="115"/>
    </row>
    <row r="247" spans="2:11">
      <c r="B247" s="114"/>
      <c r="C247" s="115"/>
      <c r="D247" s="123"/>
      <c r="E247" s="123"/>
      <c r="F247" s="123"/>
      <c r="G247" s="123"/>
      <c r="H247" s="123"/>
      <c r="I247" s="115"/>
      <c r="J247" s="115"/>
      <c r="K247" s="115"/>
    </row>
    <row r="248" spans="2:11">
      <c r="B248" s="114"/>
      <c r="C248" s="115"/>
      <c r="D248" s="123"/>
      <c r="E248" s="123"/>
      <c r="F248" s="123"/>
      <c r="G248" s="123"/>
      <c r="H248" s="123"/>
      <c r="I248" s="115"/>
      <c r="J248" s="115"/>
      <c r="K248" s="115"/>
    </row>
    <row r="249" spans="2:11">
      <c r="B249" s="114"/>
      <c r="C249" s="115"/>
      <c r="D249" s="123"/>
      <c r="E249" s="123"/>
      <c r="F249" s="123"/>
      <c r="G249" s="123"/>
      <c r="H249" s="123"/>
      <c r="I249" s="115"/>
      <c r="J249" s="115"/>
      <c r="K249" s="115"/>
    </row>
    <row r="250" spans="2:11">
      <c r="B250" s="114"/>
      <c r="C250" s="115"/>
      <c r="D250" s="123"/>
      <c r="E250" s="123"/>
      <c r="F250" s="123"/>
      <c r="G250" s="123"/>
      <c r="H250" s="123"/>
      <c r="I250" s="115"/>
      <c r="J250" s="115"/>
      <c r="K250" s="115"/>
    </row>
    <row r="251" spans="2:11">
      <c r="B251" s="114"/>
      <c r="C251" s="115"/>
      <c r="D251" s="123"/>
      <c r="E251" s="123"/>
      <c r="F251" s="123"/>
      <c r="G251" s="123"/>
      <c r="H251" s="123"/>
      <c r="I251" s="115"/>
      <c r="J251" s="115"/>
      <c r="K251" s="115"/>
    </row>
    <row r="252" spans="2:11">
      <c r="B252" s="114"/>
      <c r="C252" s="115"/>
      <c r="D252" s="123"/>
      <c r="E252" s="123"/>
      <c r="F252" s="123"/>
      <c r="G252" s="123"/>
      <c r="H252" s="123"/>
      <c r="I252" s="115"/>
      <c r="J252" s="115"/>
      <c r="K252" s="115"/>
    </row>
    <row r="253" spans="2:11">
      <c r="B253" s="114"/>
      <c r="C253" s="115"/>
      <c r="D253" s="123"/>
      <c r="E253" s="123"/>
      <c r="F253" s="123"/>
      <c r="G253" s="123"/>
      <c r="H253" s="123"/>
      <c r="I253" s="115"/>
      <c r="J253" s="115"/>
      <c r="K253" s="115"/>
    </row>
    <row r="254" spans="2:11">
      <c r="B254" s="114"/>
      <c r="C254" s="115"/>
      <c r="D254" s="123"/>
      <c r="E254" s="123"/>
      <c r="F254" s="123"/>
      <c r="G254" s="123"/>
      <c r="H254" s="123"/>
      <c r="I254" s="115"/>
      <c r="J254" s="115"/>
      <c r="K254" s="115"/>
    </row>
    <row r="255" spans="2:11">
      <c r="B255" s="114"/>
      <c r="C255" s="115"/>
      <c r="D255" s="123"/>
      <c r="E255" s="123"/>
      <c r="F255" s="123"/>
      <c r="G255" s="123"/>
      <c r="H255" s="123"/>
      <c r="I255" s="115"/>
      <c r="J255" s="115"/>
      <c r="K255" s="115"/>
    </row>
    <row r="256" spans="2:11">
      <c r="B256" s="114"/>
      <c r="C256" s="115"/>
      <c r="D256" s="123"/>
      <c r="E256" s="123"/>
      <c r="F256" s="123"/>
      <c r="G256" s="123"/>
      <c r="H256" s="123"/>
      <c r="I256" s="115"/>
      <c r="J256" s="115"/>
      <c r="K256" s="115"/>
    </row>
    <row r="257" spans="2:11">
      <c r="B257" s="114"/>
      <c r="C257" s="115"/>
      <c r="D257" s="123"/>
      <c r="E257" s="123"/>
      <c r="F257" s="123"/>
      <c r="G257" s="123"/>
      <c r="H257" s="123"/>
      <c r="I257" s="115"/>
      <c r="J257" s="115"/>
      <c r="K257" s="115"/>
    </row>
    <row r="258" spans="2:11">
      <c r="B258" s="114"/>
      <c r="C258" s="115"/>
      <c r="D258" s="123"/>
      <c r="E258" s="123"/>
      <c r="F258" s="123"/>
      <c r="G258" s="123"/>
      <c r="H258" s="123"/>
      <c r="I258" s="115"/>
      <c r="J258" s="115"/>
      <c r="K258" s="115"/>
    </row>
    <row r="259" spans="2:11">
      <c r="B259" s="114"/>
      <c r="C259" s="115"/>
      <c r="D259" s="123"/>
      <c r="E259" s="123"/>
      <c r="F259" s="123"/>
      <c r="G259" s="123"/>
      <c r="H259" s="123"/>
      <c r="I259" s="115"/>
      <c r="J259" s="115"/>
      <c r="K259" s="115"/>
    </row>
    <row r="260" spans="2:11">
      <c r="B260" s="114"/>
      <c r="C260" s="115"/>
      <c r="D260" s="123"/>
      <c r="E260" s="123"/>
      <c r="F260" s="123"/>
      <c r="G260" s="123"/>
      <c r="H260" s="123"/>
      <c r="I260" s="115"/>
      <c r="J260" s="115"/>
      <c r="K260" s="115"/>
    </row>
    <row r="261" spans="2:11">
      <c r="B261" s="114"/>
      <c r="C261" s="115"/>
      <c r="D261" s="123"/>
      <c r="E261" s="123"/>
      <c r="F261" s="123"/>
      <c r="G261" s="123"/>
      <c r="H261" s="123"/>
      <c r="I261" s="115"/>
      <c r="J261" s="115"/>
      <c r="K261" s="115"/>
    </row>
    <row r="262" spans="2:11">
      <c r="B262" s="114"/>
      <c r="C262" s="115"/>
      <c r="D262" s="123"/>
      <c r="E262" s="123"/>
      <c r="F262" s="123"/>
      <c r="G262" s="123"/>
      <c r="H262" s="123"/>
      <c r="I262" s="115"/>
      <c r="J262" s="115"/>
      <c r="K262" s="115"/>
    </row>
    <row r="263" spans="2:11">
      <c r="B263" s="114"/>
      <c r="C263" s="115"/>
      <c r="D263" s="123"/>
      <c r="E263" s="123"/>
      <c r="F263" s="123"/>
      <c r="G263" s="123"/>
      <c r="H263" s="123"/>
      <c r="I263" s="115"/>
      <c r="J263" s="115"/>
      <c r="K263" s="115"/>
    </row>
    <row r="264" spans="2:11">
      <c r="B264" s="114"/>
      <c r="C264" s="115"/>
      <c r="D264" s="123"/>
      <c r="E264" s="123"/>
      <c r="F264" s="123"/>
      <c r="G264" s="123"/>
      <c r="H264" s="123"/>
      <c r="I264" s="115"/>
      <c r="J264" s="115"/>
      <c r="K264" s="115"/>
    </row>
    <row r="265" spans="2:11">
      <c r="B265" s="114"/>
      <c r="C265" s="115"/>
      <c r="D265" s="123"/>
      <c r="E265" s="123"/>
      <c r="F265" s="123"/>
      <c r="G265" s="123"/>
      <c r="H265" s="123"/>
      <c r="I265" s="115"/>
      <c r="J265" s="115"/>
      <c r="K265" s="115"/>
    </row>
    <row r="266" spans="2:11">
      <c r="B266" s="114"/>
      <c r="C266" s="115"/>
      <c r="D266" s="123"/>
      <c r="E266" s="123"/>
      <c r="F266" s="123"/>
      <c r="G266" s="123"/>
      <c r="H266" s="123"/>
      <c r="I266" s="115"/>
      <c r="J266" s="115"/>
      <c r="K266" s="115"/>
    </row>
    <row r="267" spans="2:11">
      <c r="B267" s="114"/>
      <c r="C267" s="115"/>
      <c r="D267" s="123"/>
      <c r="E267" s="123"/>
      <c r="F267" s="123"/>
      <c r="G267" s="123"/>
      <c r="H267" s="123"/>
      <c r="I267" s="115"/>
      <c r="J267" s="115"/>
      <c r="K267" s="115"/>
    </row>
    <row r="268" spans="2:11">
      <c r="B268" s="114"/>
      <c r="C268" s="115"/>
      <c r="D268" s="123"/>
      <c r="E268" s="123"/>
      <c r="F268" s="123"/>
      <c r="G268" s="123"/>
      <c r="H268" s="123"/>
      <c r="I268" s="115"/>
      <c r="J268" s="115"/>
      <c r="K268" s="115"/>
    </row>
    <row r="269" spans="2:11">
      <c r="B269" s="114"/>
      <c r="C269" s="115"/>
      <c r="D269" s="123"/>
      <c r="E269" s="123"/>
      <c r="F269" s="123"/>
      <c r="G269" s="123"/>
      <c r="H269" s="123"/>
      <c r="I269" s="115"/>
      <c r="J269" s="115"/>
      <c r="K269" s="115"/>
    </row>
    <row r="270" spans="2:11">
      <c r="B270" s="114"/>
      <c r="C270" s="115"/>
      <c r="D270" s="123"/>
      <c r="E270" s="123"/>
      <c r="F270" s="123"/>
      <c r="G270" s="123"/>
      <c r="H270" s="123"/>
      <c r="I270" s="115"/>
      <c r="J270" s="115"/>
      <c r="K270" s="115"/>
    </row>
    <row r="271" spans="2:11">
      <c r="B271" s="114"/>
      <c r="C271" s="115"/>
      <c r="D271" s="123"/>
      <c r="E271" s="123"/>
      <c r="F271" s="123"/>
      <c r="G271" s="123"/>
      <c r="H271" s="123"/>
      <c r="I271" s="115"/>
      <c r="J271" s="115"/>
      <c r="K271" s="115"/>
    </row>
    <row r="272" spans="2:11">
      <c r="B272" s="114"/>
      <c r="C272" s="115"/>
      <c r="D272" s="123"/>
      <c r="E272" s="123"/>
      <c r="F272" s="123"/>
      <c r="G272" s="123"/>
      <c r="H272" s="123"/>
      <c r="I272" s="115"/>
      <c r="J272" s="115"/>
      <c r="K272" s="115"/>
    </row>
    <row r="273" spans="2:11">
      <c r="B273" s="114"/>
      <c r="C273" s="115"/>
      <c r="D273" s="123"/>
      <c r="E273" s="123"/>
      <c r="F273" s="123"/>
      <c r="G273" s="123"/>
      <c r="H273" s="123"/>
      <c r="I273" s="115"/>
      <c r="J273" s="115"/>
      <c r="K273" s="115"/>
    </row>
    <row r="274" spans="2:11">
      <c r="B274" s="114"/>
      <c r="C274" s="115"/>
      <c r="D274" s="123"/>
      <c r="E274" s="123"/>
      <c r="F274" s="123"/>
      <c r="G274" s="123"/>
      <c r="H274" s="123"/>
      <c r="I274" s="115"/>
      <c r="J274" s="115"/>
      <c r="K274" s="115"/>
    </row>
    <row r="275" spans="2:11">
      <c r="B275" s="114"/>
      <c r="C275" s="115"/>
      <c r="D275" s="123"/>
      <c r="E275" s="123"/>
      <c r="F275" s="123"/>
      <c r="G275" s="123"/>
      <c r="H275" s="123"/>
      <c r="I275" s="115"/>
      <c r="J275" s="115"/>
      <c r="K275" s="115"/>
    </row>
    <row r="276" spans="2:11">
      <c r="B276" s="114"/>
      <c r="C276" s="115"/>
      <c r="D276" s="123"/>
      <c r="E276" s="123"/>
      <c r="F276" s="123"/>
      <c r="G276" s="123"/>
      <c r="H276" s="123"/>
      <c r="I276" s="115"/>
      <c r="J276" s="115"/>
      <c r="K276" s="115"/>
    </row>
    <row r="277" spans="2:11">
      <c r="B277" s="114"/>
      <c r="C277" s="115"/>
      <c r="D277" s="123"/>
      <c r="E277" s="123"/>
      <c r="F277" s="123"/>
      <c r="G277" s="123"/>
      <c r="H277" s="123"/>
      <c r="I277" s="115"/>
      <c r="J277" s="115"/>
      <c r="K277" s="115"/>
    </row>
    <row r="278" spans="2:11">
      <c r="B278" s="114"/>
      <c r="C278" s="115"/>
      <c r="D278" s="123"/>
      <c r="E278" s="123"/>
      <c r="F278" s="123"/>
      <c r="G278" s="123"/>
      <c r="H278" s="123"/>
      <c r="I278" s="115"/>
      <c r="J278" s="115"/>
      <c r="K278" s="115"/>
    </row>
    <row r="279" spans="2:11">
      <c r="B279" s="114"/>
      <c r="C279" s="115"/>
      <c r="D279" s="123"/>
      <c r="E279" s="123"/>
      <c r="F279" s="123"/>
      <c r="G279" s="123"/>
      <c r="H279" s="123"/>
      <c r="I279" s="115"/>
      <c r="J279" s="115"/>
      <c r="K279" s="115"/>
    </row>
    <row r="280" spans="2:11">
      <c r="B280" s="114"/>
      <c r="C280" s="115"/>
      <c r="D280" s="123"/>
      <c r="E280" s="123"/>
      <c r="F280" s="123"/>
      <c r="G280" s="123"/>
      <c r="H280" s="123"/>
      <c r="I280" s="115"/>
      <c r="J280" s="115"/>
      <c r="K280" s="115"/>
    </row>
    <row r="281" spans="2:11">
      <c r="B281" s="114"/>
      <c r="C281" s="115"/>
      <c r="D281" s="123"/>
      <c r="E281" s="123"/>
      <c r="F281" s="123"/>
      <c r="G281" s="123"/>
      <c r="H281" s="123"/>
      <c r="I281" s="115"/>
      <c r="J281" s="115"/>
      <c r="K281" s="115"/>
    </row>
    <row r="282" spans="2:11">
      <c r="B282" s="114"/>
      <c r="C282" s="115"/>
      <c r="D282" s="123"/>
      <c r="E282" s="123"/>
      <c r="F282" s="123"/>
      <c r="G282" s="123"/>
      <c r="H282" s="123"/>
      <c r="I282" s="115"/>
      <c r="J282" s="115"/>
      <c r="K282" s="115"/>
    </row>
    <row r="283" spans="2:11">
      <c r="B283" s="114"/>
      <c r="C283" s="115"/>
      <c r="D283" s="123"/>
      <c r="E283" s="123"/>
      <c r="F283" s="123"/>
      <c r="G283" s="123"/>
      <c r="H283" s="123"/>
      <c r="I283" s="115"/>
      <c r="J283" s="115"/>
      <c r="K283" s="115"/>
    </row>
    <row r="284" spans="2:11">
      <c r="B284" s="114"/>
      <c r="C284" s="115"/>
      <c r="D284" s="123"/>
      <c r="E284" s="123"/>
      <c r="F284" s="123"/>
      <c r="G284" s="123"/>
      <c r="H284" s="123"/>
      <c r="I284" s="115"/>
      <c r="J284" s="115"/>
      <c r="K284" s="115"/>
    </row>
    <row r="285" spans="2:11">
      <c r="B285" s="114"/>
      <c r="C285" s="115"/>
      <c r="D285" s="123"/>
      <c r="E285" s="123"/>
      <c r="F285" s="123"/>
      <c r="G285" s="123"/>
      <c r="H285" s="123"/>
      <c r="I285" s="115"/>
      <c r="J285" s="115"/>
      <c r="K285" s="115"/>
    </row>
    <row r="286" spans="2:11">
      <c r="B286" s="114"/>
      <c r="C286" s="115"/>
      <c r="D286" s="123"/>
      <c r="E286" s="123"/>
      <c r="F286" s="123"/>
      <c r="G286" s="123"/>
      <c r="H286" s="123"/>
      <c r="I286" s="115"/>
      <c r="J286" s="115"/>
      <c r="K286" s="115"/>
    </row>
    <row r="287" spans="2:11">
      <c r="B287" s="114"/>
      <c r="C287" s="115"/>
      <c r="D287" s="123"/>
      <c r="E287" s="123"/>
      <c r="F287" s="123"/>
      <c r="G287" s="123"/>
      <c r="H287" s="123"/>
      <c r="I287" s="115"/>
      <c r="J287" s="115"/>
      <c r="K287" s="115"/>
    </row>
    <row r="288" spans="2:11">
      <c r="B288" s="114"/>
      <c r="C288" s="115"/>
      <c r="D288" s="123"/>
      <c r="E288" s="123"/>
      <c r="F288" s="123"/>
      <c r="G288" s="123"/>
      <c r="H288" s="123"/>
      <c r="I288" s="115"/>
      <c r="J288" s="115"/>
      <c r="K288" s="115"/>
    </row>
    <row r="289" spans="2:11">
      <c r="B289" s="114"/>
      <c r="C289" s="115"/>
      <c r="D289" s="123"/>
      <c r="E289" s="123"/>
      <c r="F289" s="123"/>
      <c r="G289" s="123"/>
      <c r="H289" s="123"/>
      <c r="I289" s="115"/>
      <c r="J289" s="115"/>
      <c r="K289" s="115"/>
    </row>
    <row r="290" spans="2:11">
      <c r="B290" s="114"/>
      <c r="C290" s="115"/>
      <c r="D290" s="123"/>
      <c r="E290" s="123"/>
      <c r="F290" s="123"/>
      <c r="G290" s="123"/>
      <c r="H290" s="123"/>
      <c r="I290" s="115"/>
      <c r="J290" s="115"/>
      <c r="K290" s="115"/>
    </row>
    <row r="291" spans="2:11">
      <c r="B291" s="114"/>
      <c r="C291" s="115"/>
      <c r="D291" s="123"/>
      <c r="E291" s="123"/>
      <c r="F291" s="123"/>
      <c r="G291" s="123"/>
      <c r="H291" s="123"/>
      <c r="I291" s="115"/>
      <c r="J291" s="115"/>
      <c r="K291" s="115"/>
    </row>
    <row r="292" spans="2:11">
      <c r="B292" s="114"/>
      <c r="C292" s="115"/>
      <c r="D292" s="123"/>
      <c r="E292" s="123"/>
      <c r="F292" s="123"/>
      <c r="G292" s="123"/>
      <c r="H292" s="123"/>
      <c r="I292" s="115"/>
      <c r="J292" s="115"/>
      <c r="K292" s="115"/>
    </row>
    <row r="293" spans="2:11">
      <c r="B293" s="114"/>
      <c r="C293" s="115"/>
      <c r="D293" s="123"/>
      <c r="E293" s="123"/>
      <c r="F293" s="123"/>
      <c r="G293" s="123"/>
      <c r="H293" s="123"/>
      <c r="I293" s="115"/>
      <c r="J293" s="115"/>
      <c r="K293" s="115"/>
    </row>
    <row r="294" spans="2:11">
      <c r="B294" s="114"/>
      <c r="C294" s="115"/>
      <c r="D294" s="123"/>
      <c r="E294" s="123"/>
      <c r="F294" s="123"/>
      <c r="G294" s="123"/>
      <c r="H294" s="123"/>
      <c r="I294" s="115"/>
      <c r="J294" s="115"/>
      <c r="K294" s="115"/>
    </row>
    <row r="295" spans="2:11">
      <c r="B295" s="114"/>
      <c r="C295" s="115"/>
      <c r="D295" s="123"/>
      <c r="E295" s="123"/>
      <c r="F295" s="123"/>
      <c r="G295" s="123"/>
      <c r="H295" s="123"/>
      <c r="I295" s="115"/>
      <c r="J295" s="115"/>
      <c r="K295" s="115"/>
    </row>
    <row r="296" spans="2:11">
      <c r="B296" s="114"/>
      <c r="C296" s="115"/>
      <c r="D296" s="123"/>
      <c r="E296" s="123"/>
      <c r="F296" s="123"/>
      <c r="G296" s="123"/>
      <c r="H296" s="123"/>
      <c r="I296" s="115"/>
      <c r="J296" s="115"/>
      <c r="K296" s="115"/>
    </row>
    <row r="297" spans="2:11">
      <c r="B297" s="114"/>
      <c r="C297" s="115"/>
      <c r="D297" s="123"/>
      <c r="E297" s="123"/>
      <c r="F297" s="123"/>
      <c r="G297" s="123"/>
      <c r="H297" s="123"/>
      <c r="I297" s="115"/>
      <c r="J297" s="115"/>
      <c r="K297" s="115"/>
    </row>
    <row r="298" spans="2:11">
      <c r="B298" s="114"/>
      <c r="C298" s="115"/>
      <c r="D298" s="123"/>
      <c r="E298" s="123"/>
      <c r="F298" s="123"/>
      <c r="G298" s="123"/>
      <c r="H298" s="123"/>
      <c r="I298" s="115"/>
      <c r="J298" s="115"/>
      <c r="K298" s="115"/>
    </row>
    <row r="299" spans="2:11">
      <c r="B299" s="114"/>
      <c r="C299" s="115"/>
      <c r="D299" s="123"/>
      <c r="E299" s="123"/>
      <c r="F299" s="123"/>
      <c r="G299" s="123"/>
      <c r="H299" s="123"/>
      <c r="I299" s="115"/>
      <c r="J299" s="115"/>
      <c r="K299" s="115"/>
    </row>
    <row r="300" spans="2:11">
      <c r="B300" s="114"/>
      <c r="C300" s="115"/>
      <c r="D300" s="123"/>
      <c r="E300" s="123"/>
      <c r="F300" s="123"/>
      <c r="G300" s="123"/>
      <c r="H300" s="123"/>
      <c r="I300" s="115"/>
      <c r="J300" s="115"/>
      <c r="K300" s="115"/>
    </row>
    <row r="301" spans="2:11">
      <c r="B301" s="114"/>
      <c r="C301" s="115"/>
      <c r="D301" s="123"/>
      <c r="E301" s="123"/>
      <c r="F301" s="123"/>
      <c r="G301" s="123"/>
      <c r="H301" s="123"/>
      <c r="I301" s="115"/>
      <c r="J301" s="115"/>
      <c r="K301" s="115"/>
    </row>
    <row r="302" spans="2:11">
      <c r="B302" s="114"/>
      <c r="C302" s="115"/>
      <c r="D302" s="123"/>
      <c r="E302" s="123"/>
      <c r="F302" s="123"/>
      <c r="G302" s="123"/>
      <c r="H302" s="123"/>
      <c r="I302" s="115"/>
      <c r="J302" s="115"/>
      <c r="K302" s="115"/>
    </row>
    <row r="303" spans="2:11">
      <c r="B303" s="114"/>
      <c r="C303" s="115"/>
      <c r="D303" s="123"/>
      <c r="E303" s="123"/>
      <c r="F303" s="123"/>
      <c r="G303" s="123"/>
      <c r="H303" s="123"/>
      <c r="I303" s="115"/>
      <c r="J303" s="115"/>
      <c r="K303" s="115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1" bestFit="1" customWidth="1"/>
    <col min="4" max="4" width="11.85546875" style="1" customWidth="1"/>
    <col min="5" max="16384" width="9.140625" style="1"/>
  </cols>
  <sheetData>
    <row r="1" spans="2:6">
      <c r="B1" s="46" t="s">
        <v>134</v>
      </c>
      <c r="C1" s="67" t="s" vm="1">
        <v>207</v>
      </c>
    </row>
    <row r="2" spans="2:6">
      <c r="B2" s="46" t="s">
        <v>133</v>
      </c>
      <c r="C2" s="67" t="s">
        <v>208</v>
      </c>
    </row>
    <row r="3" spans="2:6">
      <c r="B3" s="46" t="s">
        <v>135</v>
      </c>
      <c r="C3" s="67" t="s">
        <v>209</v>
      </c>
    </row>
    <row r="4" spans="2:6">
      <c r="B4" s="46" t="s">
        <v>136</v>
      </c>
      <c r="C4" s="67">
        <v>2144</v>
      </c>
    </row>
    <row r="6" spans="2:6" ht="26.25" customHeight="1">
      <c r="B6" s="129" t="s">
        <v>167</v>
      </c>
      <c r="C6" s="130"/>
      <c r="D6" s="131"/>
    </row>
    <row r="7" spans="2:6" s="3" customFormat="1" ht="33">
      <c r="B7" s="47" t="s">
        <v>108</v>
      </c>
      <c r="C7" s="52" t="s">
        <v>100</v>
      </c>
      <c r="D7" s="53" t="s">
        <v>99</v>
      </c>
    </row>
    <row r="8" spans="2:6" s="3" customFormat="1">
      <c r="B8" s="14"/>
      <c r="C8" s="31" t="s">
        <v>188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06" t="s">
        <v>1613</v>
      </c>
      <c r="C10" s="80">
        <v>3717.2640894611332</v>
      </c>
      <c r="D10" s="106"/>
    </row>
    <row r="11" spans="2:6">
      <c r="B11" s="70" t="s">
        <v>1617</v>
      </c>
      <c r="C11" s="80">
        <v>2050.468049461133</v>
      </c>
      <c r="D11" s="107"/>
    </row>
    <row r="12" spans="2:6">
      <c r="B12" s="76" t="s">
        <v>1672</v>
      </c>
      <c r="C12" s="83">
        <v>185.55254000000002</v>
      </c>
      <c r="D12" s="93">
        <v>44926</v>
      </c>
      <c r="E12" s="3"/>
      <c r="F12" s="3"/>
    </row>
    <row r="13" spans="2:6">
      <c r="B13" s="76" t="s">
        <v>1673</v>
      </c>
      <c r="C13" s="83">
        <v>120.68695</v>
      </c>
      <c r="D13" s="93">
        <v>44255</v>
      </c>
      <c r="E13" s="3"/>
      <c r="F13" s="3"/>
    </row>
    <row r="14" spans="2:6">
      <c r="B14" s="76" t="s">
        <v>1674</v>
      </c>
      <c r="C14" s="83">
        <v>32.77141237193274</v>
      </c>
      <c r="D14" s="93">
        <v>44561</v>
      </c>
    </row>
    <row r="15" spans="2:6">
      <c r="B15" s="76" t="s">
        <v>1675</v>
      </c>
      <c r="C15" s="83">
        <v>323.57034999999996</v>
      </c>
      <c r="D15" s="93">
        <v>51774</v>
      </c>
      <c r="E15" s="3"/>
      <c r="F15" s="3"/>
    </row>
    <row r="16" spans="2:6">
      <c r="B16" s="76" t="s">
        <v>1676</v>
      </c>
      <c r="C16" s="83">
        <v>773.11038886369158</v>
      </c>
      <c r="D16" s="93">
        <v>45935</v>
      </c>
      <c r="E16" s="3"/>
      <c r="F16" s="3"/>
    </row>
    <row r="17" spans="2:4">
      <c r="B17" s="76" t="s">
        <v>1677</v>
      </c>
      <c r="C17" s="83">
        <v>283.88</v>
      </c>
      <c r="D17" s="93">
        <v>46100</v>
      </c>
    </row>
    <row r="18" spans="2:4">
      <c r="B18" s="76" t="s">
        <v>1678</v>
      </c>
      <c r="C18" s="83">
        <v>107.65584822550844</v>
      </c>
      <c r="D18" s="93">
        <v>44545</v>
      </c>
    </row>
    <row r="19" spans="2:4">
      <c r="B19" s="76" t="s">
        <v>1679</v>
      </c>
      <c r="C19" s="83">
        <v>213.28182000000001</v>
      </c>
      <c r="D19" s="93">
        <v>45935</v>
      </c>
    </row>
    <row r="20" spans="2:4">
      <c r="B20" s="76" t="s">
        <v>1680</v>
      </c>
      <c r="C20" s="83">
        <v>9.9587400000000006</v>
      </c>
      <c r="D20" s="93">
        <v>44739</v>
      </c>
    </row>
    <row r="21" spans="2:4">
      <c r="B21" s="70" t="s">
        <v>1618</v>
      </c>
      <c r="C21" s="80">
        <v>1666.7960399999999</v>
      </c>
      <c r="D21" s="107"/>
    </row>
    <row r="22" spans="2:4">
      <c r="B22" s="76" t="s">
        <v>1681</v>
      </c>
      <c r="C22" s="83">
        <v>18.007150000000003</v>
      </c>
      <c r="D22" s="93">
        <v>44332</v>
      </c>
    </row>
    <row r="23" spans="2:4">
      <c r="B23" s="76" t="s">
        <v>1682</v>
      </c>
      <c r="C23" s="83">
        <v>258.78937000000002</v>
      </c>
      <c r="D23" s="93">
        <v>46934</v>
      </c>
    </row>
    <row r="24" spans="2:4">
      <c r="B24" s="76" t="s">
        <v>1683</v>
      </c>
      <c r="C24" s="83">
        <v>51.861449999999998</v>
      </c>
      <c r="D24" s="93">
        <v>45531</v>
      </c>
    </row>
    <row r="25" spans="2:4">
      <c r="B25" s="76" t="s">
        <v>1684</v>
      </c>
      <c r="C25" s="83">
        <v>361.72298999999998</v>
      </c>
      <c r="D25" s="93">
        <v>45615</v>
      </c>
    </row>
    <row r="26" spans="2:4">
      <c r="B26" s="76" t="s">
        <v>1685</v>
      </c>
      <c r="C26" s="83">
        <v>90.674379999999999</v>
      </c>
      <c r="D26" s="93">
        <v>46626</v>
      </c>
    </row>
    <row r="27" spans="2:4">
      <c r="B27" s="76" t="s">
        <v>1686</v>
      </c>
      <c r="C27" s="83">
        <v>142.19346999999999</v>
      </c>
      <c r="D27" s="93">
        <v>45008</v>
      </c>
    </row>
    <row r="28" spans="2:4">
      <c r="B28" s="76" t="s">
        <v>1687</v>
      </c>
      <c r="C28" s="83">
        <v>67.726060000000004</v>
      </c>
      <c r="D28" s="93">
        <v>44821</v>
      </c>
    </row>
    <row r="29" spans="2:4">
      <c r="B29" s="76" t="s">
        <v>1688</v>
      </c>
      <c r="C29" s="83">
        <v>19.38288</v>
      </c>
      <c r="D29" s="93">
        <v>46059</v>
      </c>
    </row>
    <row r="30" spans="2:4">
      <c r="B30" s="76" t="s">
        <v>1689</v>
      </c>
      <c r="C30" s="83">
        <v>26.626630000000002</v>
      </c>
      <c r="D30" s="93">
        <v>44256</v>
      </c>
    </row>
    <row r="31" spans="2:4">
      <c r="B31" s="76" t="s">
        <v>1690</v>
      </c>
      <c r="C31" s="83">
        <v>27.249410000000001</v>
      </c>
      <c r="D31" s="93">
        <v>44611</v>
      </c>
    </row>
    <row r="32" spans="2:4">
      <c r="B32" s="76" t="s">
        <v>1691</v>
      </c>
      <c r="C32" s="83">
        <v>17.759070000000001</v>
      </c>
      <c r="D32" s="93">
        <v>45648</v>
      </c>
    </row>
    <row r="33" spans="2:4">
      <c r="B33" s="76" t="s">
        <v>1692</v>
      </c>
      <c r="C33" s="83">
        <v>83.776240000000001</v>
      </c>
      <c r="D33" s="93">
        <v>45602</v>
      </c>
    </row>
    <row r="34" spans="2:4">
      <c r="B34" s="76" t="s">
        <v>1693</v>
      </c>
      <c r="C34" s="83">
        <v>125.42195</v>
      </c>
      <c r="D34" s="93">
        <v>45165</v>
      </c>
    </row>
    <row r="35" spans="2:4">
      <c r="B35" s="76" t="s">
        <v>1694</v>
      </c>
      <c r="C35" s="83">
        <v>207.36049</v>
      </c>
      <c r="D35" s="93">
        <v>46325</v>
      </c>
    </row>
    <row r="36" spans="2:4">
      <c r="B36" s="76" t="s">
        <v>1695</v>
      </c>
      <c r="C36" s="83">
        <v>168.24449999999999</v>
      </c>
      <c r="D36" s="93">
        <v>44286</v>
      </c>
    </row>
    <row r="37" spans="2:4">
      <c r="B37" s="88"/>
      <c r="C37" s="88"/>
      <c r="D37" s="88"/>
    </row>
    <row r="38" spans="2:4">
      <c r="B38" s="88"/>
      <c r="C38" s="88"/>
      <c r="D38" s="88"/>
    </row>
    <row r="39" spans="2:4">
      <c r="B39" s="88"/>
      <c r="C39" s="88"/>
      <c r="D39" s="88"/>
    </row>
    <row r="40" spans="2:4">
      <c r="B40" s="88"/>
      <c r="C40" s="88"/>
      <c r="D40" s="88"/>
    </row>
    <row r="41" spans="2:4">
      <c r="B41" s="88"/>
      <c r="C41" s="88"/>
      <c r="D41" s="88"/>
    </row>
    <row r="42" spans="2:4">
      <c r="B42" s="88"/>
      <c r="C42" s="88"/>
      <c r="D42" s="88"/>
    </row>
    <row r="43" spans="2:4">
      <c r="B43" s="88"/>
      <c r="C43" s="88"/>
      <c r="D43" s="88"/>
    </row>
    <row r="44" spans="2:4">
      <c r="B44" s="88"/>
      <c r="C44" s="88"/>
      <c r="D44" s="88"/>
    </row>
    <row r="45" spans="2:4">
      <c r="B45" s="88"/>
      <c r="C45" s="88"/>
      <c r="D45" s="88"/>
    </row>
    <row r="46" spans="2:4">
      <c r="B46" s="88"/>
      <c r="C46" s="88"/>
      <c r="D46" s="88"/>
    </row>
    <row r="47" spans="2:4">
      <c r="B47" s="88"/>
      <c r="C47" s="88"/>
      <c r="D47" s="88"/>
    </row>
    <row r="48" spans="2:4">
      <c r="B48" s="88"/>
      <c r="C48" s="88"/>
      <c r="D48" s="88"/>
    </row>
    <row r="49" spans="2:4">
      <c r="B49" s="88"/>
      <c r="C49" s="88"/>
      <c r="D49" s="88"/>
    </row>
    <row r="50" spans="2:4">
      <c r="B50" s="88"/>
      <c r="C50" s="88"/>
      <c r="D50" s="88"/>
    </row>
    <row r="51" spans="2:4">
      <c r="B51" s="88"/>
      <c r="C51" s="88"/>
      <c r="D51" s="88"/>
    </row>
    <row r="52" spans="2:4">
      <c r="B52" s="88"/>
      <c r="C52" s="88"/>
      <c r="D52" s="88"/>
    </row>
    <row r="53" spans="2:4">
      <c r="B53" s="88"/>
      <c r="C53" s="88"/>
      <c r="D53" s="88"/>
    </row>
    <row r="54" spans="2:4">
      <c r="B54" s="88"/>
      <c r="C54" s="88"/>
      <c r="D54" s="88"/>
    </row>
    <row r="55" spans="2:4">
      <c r="B55" s="88"/>
      <c r="C55" s="88"/>
      <c r="D55" s="88"/>
    </row>
    <row r="56" spans="2:4">
      <c r="B56" s="88"/>
      <c r="C56" s="88"/>
      <c r="D56" s="88"/>
    </row>
    <row r="57" spans="2:4">
      <c r="B57" s="88"/>
      <c r="C57" s="88"/>
      <c r="D57" s="88"/>
    </row>
    <row r="58" spans="2:4">
      <c r="B58" s="88"/>
      <c r="C58" s="88"/>
      <c r="D58" s="88"/>
    </row>
    <row r="59" spans="2:4">
      <c r="B59" s="88"/>
      <c r="C59" s="88"/>
      <c r="D59" s="88"/>
    </row>
    <row r="60" spans="2:4">
      <c r="B60" s="88"/>
      <c r="C60" s="88"/>
      <c r="D60" s="88"/>
    </row>
    <row r="61" spans="2:4">
      <c r="B61" s="88"/>
      <c r="C61" s="88"/>
      <c r="D61" s="88"/>
    </row>
    <row r="62" spans="2:4">
      <c r="B62" s="88"/>
      <c r="C62" s="88"/>
      <c r="D62" s="88"/>
    </row>
    <row r="63" spans="2:4">
      <c r="B63" s="88"/>
      <c r="C63" s="88"/>
      <c r="D63" s="88"/>
    </row>
    <row r="64" spans="2:4">
      <c r="B64" s="88"/>
      <c r="C64" s="88"/>
      <c r="D64" s="88"/>
    </row>
    <row r="65" spans="2:4">
      <c r="B65" s="88"/>
      <c r="C65" s="88"/>
      <c r="D65" s="88"/>
    </row>
    <row r="66" spans="2:4">
      <c r="B66" s="88"/>
      <c r="C66" s="88"/>
      <c r="D66" s="88"/>
    </row>
    <row r="67" spans="2:4">
      <c r="B67" s="88"/>
      <c r="C67" s="88"/>
      <c r="D67" s="88"/>
    </row>
    <row r="68" spans="2:4">
      <c r="B68" s="88"/>
      <c r="C68" s="88"/>
      <c r="D68" s="88"/>
    </row>
    <row r="69" spans="2:4">
      <c r="B69" s="88"/>
      <c r="C69" s="88"/>
      <c r="D69" s="88"/>
    </row>
    <row r="70" spans="2:4">
      <c r="B70" s="88"/>
      <c r="C70" s="88"/>
      <c r="D70" s="88"/>
    </row>
    <row r="71" spans="2:4">
      <c r="B71" s="88"/>
      <c r="C71" s="88"/>
      <c r="D71" s="88"/>
    </row>
    <row r="72" spans="2:4">
      <c r="B72" s="88"/>
      <c r="C72" s="88"/>
      <c r="D72" s="88"/>
    </row>
    <row r="73" spans="2:4">
      <c r="B73" s="88"/>
      <c r="C73" s="88"/>
      <c r="D73" s="88"/>
    </row>
    <row r="74" spans="2:4">
      <c r="B74" s="88"/>
      <c r="C74" s="88"/>
      <c r="D74" s="88"/>
    </row>
    <row r="75" spans="2:4">
      <c r="B75" s="88"/>
      <c r="C75" s="88"/>
      <c r="D75" s="88"/>
    </row>
    <row r="76" spans="2:4">
      <c r="B76" s="88"/>
      <c r="C76" s="88"/>
      <c r="D76" s="88"/>
    </row>
    <row r="77" spans="2:4">
      <c r="B77" s="88"/>
      <c r="C77" s="88"/>
      <c r="D77" s="88"/>
    </row>
    <row r="78" spans="2:4">
      <c r="B78" s="88"/>
      <c r="C78" s="88"/>
      <c r="D78" s="88"/>
    </row>
    <row r="79" spans="2:4">
      <c r="B79" s="88"/>
      <c r="C79" s="88"/>
      <c r="D79" s="88"/>
    </row>
    <row r="80" spans="2:4">
      <c r="B80" s="88"/>
      <c r="C80" s="88"/>
      <c r="D80" s="88"/>
    </row>
    <row r="81" spans="2:4">
      <c r="B81" s="88"/>
      <c r="C81" s="88"/>
      <c r="D81" s="88"/>
    </row>
    <row r="82" spans="2:4">
      <c r="B82" s="88"/>
      <c r="C82" s="88"/>
      <c r="D82" s="88"/>
    </row>
    <row r="83" spans="2:4">
      <c r="B83" s="88"/>
      <c r="C83" s="88"/>
      <c r="D83" s="88"/>
    </row>
    <row r="84" spans="2:4">
      <c r="B84" s="88"/>
      <c r="C84" s="88"/>
      <c r="D84" s="88"/>
    </row>
    <row r="85" spans="2:4">
      <c r="B85" s="88"/>
      <c r="C85" s="88"/>
      <c r="D85" s="88"/>
    </row>
    <row r="86" spans="2:4">
      <c r="B86" s="88"/>
      <c r="C86" s="88"/>
      <c r="D86" s="88"/>
    </row>
    <row r="87" spans="2:4">
      <c r="B87" s="88"/>
      <c r="C87" s="88"/>
      <c r="D87" s="88"/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88"/>
      <c r="C109" s="88"/>
      <c r="D109" s="88"/>
    </row>
    <row r="110" spans="2:4">
      <c r="B110" s="114"/>
      <c r="C110" s="115"/>
      <c r="D110" s="115"/>
    </row>
    <row r="111" spans="2:4">
      <c r="B111" s="114"/>
      <c r="C111" s="115"/>
      <c r="D111" s="115"/>
    </row>
    <row r="112" spans="2:4">
      <c r="B112" s="114"/>
      <c r="C112" s="115"/>
      <c r="D112" s="115"/>
    </row>
    <row r="113" spans="2:4">
      <c r="B113" s="114"/>
      <c r="C113" s="115"/>
      <c r="D113" s="115"/>
    </row>
    <row r="114" spans="2:4">
      <c r="B114" s="114"/>
      <c r="C114" s="115"/>
      <c r="D114" s="115"/>
    </row>
    <row r="115" spans="2:4">
      <c r="B115" s="114"/>
      <c r="C115" s="115"/>
      <c r="D115" s="115"/>
    </row>
    <row r="116" spans="2:4">
      <c r="B116" s="114"/>
      <c r="C116" s="115"/>
      <c r="D116" s="115"/>
    </row>
    <row r="117" spans="2:4">
      <c r="B117" s="114"/>
      <c r="C117" s="115"/>
      <c r="D117" s="115"/>
    </row>
    <row r="118" spans="2:4">
      <c r="B118" s="114"/>
      <c r="C118" s="115"/>
      <c r="D118" s="115"/>
    </row>
    <row r="119" spans="2:4">
      <c r="B119" s="114"/>
      <c r="C119" s="115"/>
      <c r="D119" s="115"/>
    </row>
    <row r="120" spans="2:4">
      <c r="B120" s="114"/>
      <c r="C120" s="115"/>
      <c r="D120" s="115"/>
    </row>
    <row r="121" spans="2:4">
      <c r="B121" s="114"/>
      <c r="C121" s="115"/>
      <c r="D121" s="115"/>
    </row>
    <row r="122" spans="2:4">
      <c r="B122" s="114"/>
      <c r="C122" s="115"/>
      <c r="D122" s="115"/>
    </row>
    <row r="123" spans="2:4">
      <c r="B123" s="114"/>
      <c r="C123" s="115"/>
      <c r="D123" s="115"/>
    </row>
    <row r="124" spans="2:4">
      <c r="B124" s="114"/>
      <c r="C124" s="115"/>
      <c r="D124" s="115"/>
    </row>
    <row r="125" spans="2:4">
      <c r="B125" s="114"/>
      <c r="C125" s="115"/>
      <c r="D125" s="115"/>
    </row>
    <row r="126" spans="2:4">
      <c r="B126" s="114"/>
      <c r="C126" s="115"/>
      <c r="D126" s="115"/>
    </row>
    <row r="127" spans="2:4">
      <c r="B127" s="114"/>
      <c r="C127" s="115"/>
      <c r="D127" s="115"/>
    </row>
    <row r="128" spans="2:4">
      <c r="B128" s="114"/>
      <c r="C128" s="115"/>
      <c r="D128" s="115"/>
    </row>
    <row r="129" spans="2:4">
      <c r="B129" s="114"/>
      <c r="C129" s="115"/>
      <c r="D129" s="115"/>
    </row>
    <row r="130" spans="2:4">
      <c r="B130" s="114"/>
      <c r="C130" s="115"/>
      <c r="D130" s="115"/>
    </row>
    <row r="131" spans="2:4">
      <c r="B131" s="114"/>
      <c r="C131" s="115"/>
      <c r="D131" s="115"/>
    </row>
    <row r="132" spans="2:4">
      <c r="B132" s="114"/>
      <c r="C132" s="115"/>
      <c r="D132" s="115"/>
    </row>
    <row r="133" spans="2:4">
      <c r="B133" s="114"/>
      <c r="C133" s="115"/>
      <c r="D133" s="115"/>
    </row>
    <row r="134" spans="2:4">
      <c r="B134" s="114"/>
      <c r="C134" s="115"/>
      <c r="D134" s="115"/>
    </row>
    <row r="135" spans="2:4">
      <c r="B135" s="114"/>
      <c r="C135" s="115"/>
      <c r="D135" s="115"/>
    </row>
    <row r="136" spans="2:4">
      <c r="B136" s="114"/>
      <c r="C136" s="115"/>
      <c r="D136" s="115"/>
    </row>
    <row r="137" spans="2:4">
      <c r="B137" s="114"/>
      <c r="C137" s="115"/>
      <c r="D137" s="115"/>
    </row>
    <row r="138" spans="2:4">
      <c r="B138" s="114"/>
      <c r="C138" s="115"/>
      <c r="D138" s="115"/>
    </row>
    <row r="139" spans="2:4">
      <c r="B139" s="114"/>
      <c r="C139" s="115"/>
      <c r="D139" s="115"/>
    </row>
    <row r="140" spans="2:4">
      <c r="B140" s="114"/>
      <c r="C140" s="115"/>
      <c r="D140" s="115"/>
    </row>
    <row r="141" spans="2:4">
      <c r="B141" s="114"/>
      <c r="C141" s="115"/>
      <c r="D141" s="115"/>
    </row>
    <row r="142" spans="2:4">
      <c r="B142" s="114"/>
      <c r="C142" s="115"/>
      <c r="D142" s="115"/>
    </row>
    <row r="143" spans="2:4">
      <c r="B143" s="114"/>
      <c r="C143" s="115"/>
      <c r="D143" s="115"/>
    </row>
    <row r="144" spans="2:4">
      <c r="B144" s="114"/>
      <c r="C144" s="115"/>
      <c r="D144" s="115"/>
    </row>
    <row r="145" spans="2:4">
      <c r="B145" s="114"/>
      <c r="C145" s="115"/>
      <c r="D145" s="115"/>
    </row>
    <row r="146" spans="2:4">
      <c r="B146" s="114"/>
      <c r="C146" s="115"/>
      <c r="D146" s="115"/>
    </row>
    <row r="147" spans="2:4">
      <c r="B147" s="114"/>
      <c r="C147" s="115"/>
      <c r="D147" s="115"/>
    </row>
    <row r="148" spans="2:4">
      <c r="B148" s="114"/>
      <c r="C148" s="115"/>
      <c r="D148" s="115"/>
    </row>
    <row r="149" spans="2:4">
      <c r="B149" s="114"/>
      <c r="C149" s="115"/>
      <c r="D149" s="115"/>
    </row>
    <row r="150" spans="2:4">
      <c r="B150" s="114"/>
      <c r="C150" s="115"/>
      <c r="D150" s="115"/>
    </row>
    <row r="151" spans="2:4">
      <c r="B151" s="114"/>
      <c r="C151" s="115"/>
      <c r="D151" s="115"/>
    </row>
    <row r="152" spans="2:4">
      <c r="B152" s="114"/>
      <c r="C152" s="115"/>
      <c r="D152" s="115"/>
    </row>
    <row r="153" spans="2:4">
      <c r="B153" s="114"/>
      <c r="C153" s="115"/>
      <c r="D153" s="115"/>
    </row>
    <row r="154" spans="2:4">
      <c r="B154" s="114"/>
      <c r="C154" s="115"/>
      <c r="D154" s="115"/>
    </row>
    <row r="155" spans="2:4">
      <c r="B155" s="114"/>
      <c r="C155" s="115"/>
      <c r="D155" s="115"/>
    </row>
    <row r="156" spans="2:4">
      <c r="B156" s="114"/>
      <c r="C156" s="115"/>
      <c r="D156" s="115"/>
    </row>
    <row r="157" spans="2:4">
      <c r="B157" s="114"/>
      <c r="C157" s="115"/>
      <c r="D157" s="115"/>
    </row>
    <row r="158" spans="2:4">
      <c r="B158" s="114"/>
      <c r="C158" s="115"/>
      <c r="D158" s="115"/>
    </row>
    <row r="159" spans="2:4">
      <c r="B159" s="114"/>
      <c r="C159" s="115"/>
      <c r="D159" s="115"/>
    </row>
    <row r="160" spans="2:4">
      <c r="B160" s="114"/>
      <c r="C160" s="115"/>
      <c r="D160" s="115"/>
    </row>
    <row r="161" spans="2:4">
      <c r="B161" s="114"/>
      <c r="C161" s="115"/>
      <c r="D161" s="115"/>
    </row>
    <row r="162" spans="2:4">
      <c r="B162" s="114"/>
      <c r="C162" s="115"/>
      <c r="D162" s="115"/>
    </row>
    <row r="163" spans="2:4">
      <c r="B163" s="114"/>
      <c r="C163" s="115"/>
      <c r="D163" s="115"/>
    </row>
    <row r="164" spans="2:4">
      <c r="B164" s="114"/>
      <c r="C164" s="115"/>
      <c r="D164" s="115"/>
    </row>
    <row r="165" spans="2:4">
      <c r="B165" s="114"/>
      <c r="C165" s="115"/>
      <c r="D165" s="115"/>
    </row>
    <row r="166" spans="2:4">
      <c r="B166" s="114"/>
      <c r="C166" s="115"/>
      <c r="D166" s="115"/>
    </row>
    <row r="167" spans="2:4">
      <c r="B167" s="114"/>
      <c r="C167" s="115"/>
      <c r="D167" s="115"/>
    </row>
    <row r="168" spans="2:4">
      <c r="B168" s="114"/>
      <c r="C168" s="115"/>
      <c r="D168" s="115"/>
    </row>
    <row r="169" spans="2:4">
      <c r="B169" s="114"/>
      <c r="C169" s="115"/>
      <c r="D169" s="115"/>
    </row>
    <row r="170" spans="2:4">
      <c r="B170" s="114"/>
      <c r="C170" s="115"/>
      <c r="D170" s="115"/>
    </row>
    <row r="171" spans="2:4">
      <c r="B171" s="114"/>
      <c r="C171" s="115"/>
      <c r="D171" s="115"/>
    </row>
    <row r="172" spans="2:4">
      <c r="B172" s="114"/>
      <c r="C172" s="115"/>
      <c r="D172" s="115"/>
    </row>
    <row r="173" spans="2:4">
      <c r="B173" s="114"/>
      <c r="C173" s="115"/>
      <c r="D173" s="115"/>
    </row>
    <row r="174" spans="2:4">
      <c r="B174" s="114"/>
      <c r="C174" s="115"/>
      <c r="D174" s="115"/>
    </row>
    <row r="175" spans="2:4">
      <c r="B175" s="114"/>
      <c r="C175" s="115"/>
      <c r="D175" s="115"/>
    </row>
    <row r="176" spans="2:4">
      <c r="B176" s="114"/>
      <c r="C176" s="115"/>
      <c r="D176" s="115"/>
    </row>
    <row r="177" spans="2:4">
      <c r="B177" s="114"/>
      <c r="C177" s="115"/>
      <c r="D177" s="115"/>
    </row>
    <row r="178" spans="2:4">
      <c r="B178" s="114"/>
      <c r="C178" s="115"/>
      <c r="D178" s="115"/>
    </row>
    <row r="179" spans="2:4">
      <c r="B179" s="114"/>
      <c r="C179" s="115"/>
      <c r="D179" s="115"/>
    </row>
    <row r="180" spans="2:4">
      <c r="B180" s="114"/>
      <c r="C180" s="115"/>
      <c r="D180" s="115"/>
    </row>
    <row r="181" spans="2:4">
      <c r="B181" s="114"/>
      <c r="C181" s="115"/>
      <c r="D181" s="115"/>
    </row>
    <row r="182" spans="2:4">
      <c r="B182" s="114"/>
      <c r="C182" s="115"/>
      <c r="D182" s="115"/>
    </row>
    <row r="183" spans="2:4">
      <c r="B183" s="114"/>
      <c r="C183" s="115"/>
      <c r="D183" s="115"/>
    </row>
    <row r="184" spans="2:4">
      <c r="B184" s="114"/>
      <c r="C184" s="115"/>
      <c r="D184" s="115"/>
    </row>
    <row r="185" spans="2:4">
      <c r="B185" s="114"/>
      <c r="C185" s="115"/>
      <c r="D185" s="115"/>
    </row>
    <row r="186" spans="2:4">
      <c r="B186" s="114"/>
      <c r="C186" s="115"/>
      <c r="D186" s="115"/>
    </row>
    <row r="187" spans="2:4">
      <c r="B187" s="114"/>
      <c r="C187" s="115"/>
      <c r="D187" s="115"/>
    </row>
    <row r="188" spans="2:4">
      <c r="B188" s="114"/>
      <c r="C188" s="115"/>
      <c r="D188" s="115"/>
    </row>
    <row r="189" spans="2:4">
      <c r="B189" s="114"/>
      <c r="C189" s="115"/>
      <c r="D189" s="115"/>
    </row>
    <row r="190" spans="2:4">
      <c r="B190" s="114"/>
      <c r="C190" s="115"/>
      <c r="D190" s="115"/>
    </row>
    <row r="191" spans="2:4">
      <c r="B191" s="114"/>
      <c r="C191" s="115"/>
      <c r="D191" s="115"/>
    </row>
    <row r="192" spans="2:4">
      <c r="B192" s="114"/>
      <c r="C192" s="115"/>
      <c r="D192" s="115"/>
    </row>
    <row r="193" spans="2:4">
      <c r="B193" s="114"/>
      <c r="C193" s="115"/>
      <c r="D193" s="115"/>
    </row>
    <row r="194" spans="2:4">
      <c r="B194" s="114"/>
      <c r="C194" s="115"/>
      <c r="D194" s="115"/>
    </row>
    <row r="195" spans="2:4">
      <c r="B195" s="114"/>
      <c r="C195" s="115"/>
      <c r="D195" s="115"/>
    </row>
    <row r="196" spans="2:4">
      <c r="B196" s="114"/>
      <c r="C196" s="115"/>
      <c r="D196" s="115"/>
    </row>
    <row r="197" spans="2:4">
      <c r="B197" s="114"/>
      <c r="C197" s="115"/>
      <c r="D197" s="115"/>
    </row>
    <row r="198" spans="2:4">
      <c r="B198" s="114"/>
      <c r="C198" s="115"/>
      <c r="D198" s="115"/>
    </row>
    <row r="199" spans="2:4">
      <c r="B199" s="114"/>
      <c r="C199" s="115"/>
      <c r="D199" s="115"/>
    </row>
    <row r="200" spans="2:4">
      <c r="B200" s="114"/>
      <c r="C200" s="115"/>
      <c r="D200" s="115"/>
    </row>
    <row r="201" spans="2:4">
      <c r="B201" s="114"/>
      <c r="C201" s="115"/>
      <c r="D201" s="115"/>
    </row>
    <row r="202" spans="2:4">
      <c r="B202" s="114"/>
      <c r="C202" s="115"/>
      <c r="D202" s="115"/>
    </row>
    <row r="203" spans="2:4">
      <c r="B203" s="114"/>
      <c r="C203" s="115"/>
      <c r="D203" s="115"/>
    </row>
    <row r="204" spans="2:4">
      <c r="B204" s="114"/>
      <c r="C204" s="115"/>
      <c r="D204" s="115"/>
    </row>
    <row r="205" spans="2:4">
      <c r="B205" s="114"/>
      <c r="C205" s="115"/>
      <c r="D205" s="115"/>
    </row>
    <row r="206" spans="2:4">
      <c r="B206" s="114"/>
      <c r="C206" s="115"/>
      <c r="D206" s="115"/>
    </row>
    <row r="207" spans="2:4">
      <c r="B207" s="114"/>
      <c r="C207" s="115"/>
      <c r="D207" s="115"/>
    </row>
    <row r="208" spans="2:4">
      <c r="B208" s="114"/>
      <c r="C208" s="115"/>
      <c r="D208" s="115"/>
    </row>
    <row r="209" spans="2:4">
      <c r="B209" s="114"/>
      <c r="C209" s="115"/>
      <c r="D209" s="115"/>
    </row>
    <row r="210" spans="2:4">
      <c r="B210" s="114"/>
      <c r="C210" s="115"/>
      <c r="D210" s="115"/>
    </row>
    <row r="211" spans="2:4">
      <c r="B211" s="114"/>
      <c r="C211" s="115"/>
      <c r="D211" s="115"/>
    </row>
    <row r="212" spans="2:4">
      <c r="B212" s="114"/>
      <c r="C212" s="115"/>
      <c r="D212" s="115"/>
    </row>
    <row r="213" spans="2:4">
      <c r="B213" s="114"/>
      <c r="C213" s="115"/>
      <c r="D213" s="115"/>
    </row>
    <row r="214" spans="2:4">
      <c r="B214" s="114"/>
      <c r="C214" s="115"/>
      <c r="D214" s="115"/>
    </row>
    <row r="215" spans="2:4">
      <c r="B215" s="114"/>
      <c r="C215" s="115"/>
      <c r="D215" s="115"/>
    </row>
    <row r="216" spans="2:4">
      <c r="B216" s="114"/>
      <c r="C216" s="115"/>
      <c r="D216" s="115"/>
    </row>
    <row r="217" spans="2:4">
      <c r="B217" s="114"/>
      <c r="C217" s="115"/>
      <c r="D217" s="115"/>
    </row>
    <row r="218" spans="2:4">
      <c r="B218" s="114"/>
      <c r="C218" s="115"/>
      <c r="D218" s="115"/>
    </row>
    <row r="219" spans="2:4">
      <c r="B219" s="114"/>
      <c r="C219" s="115"/>
      <c r="D219" s="115"/>
    </row>
    <row r="220" spans="2:4">
      <c r="B220" s="114"/>
      <c r="C220" s="115"/>
      <c r="D220" s="115"/>
    </row>
    <row r="221" spans="2:4">
      <c r="B221" s="114"/>
      <c r="C221" s="115"/>
      <c r="D221" s="115"/>
    </row>
    <row r="222" spans="2:4">
      <c r="B222" s="114"/>
      <c r="C222" s="115"/>
      <c r="D222" s="115"/>
    </row>
    <row r="223" spans="2:4">
      <c r="B223" s="114"/>
      <c r="C223" s="115"/>
      <c r="D223" s="115"/>
    </row>
    <row r="224" spans="2:4">
      <c r="B224" s="114"/>
      <c r="C224" s="115"/>
      <c r="D224" s="115"/>
    </row>
    <row r="225" spans="2:4">
      <c r="B225" s="114"/>
      <c r="C225" s="115"/>
      <c r="D225" s="115"/>
    </row>
    <row r="226" spans="2:4">
      <c r="B226" s="114"/>
      <c r="C226" s="115"/>
      <c r="D226" s="115"/>
    </row>
    <row r="227" spans="2:4">
      <c r="B227" s="114"/>
      <c r="C227" s="115"/>
      <c r="D227" s="115"/>
    </row>
    <row r="228" spans="2:4">
      <c r="B228" s="114"/>
      <c r="C228" s="115"/>
      <c r="D228" s="115"/>
    </row>
    <row r="229" spans="2:4">
      <c r="B229" s="114"/>
      <c r="C229" s="115"/>
      <c r="D229" s="115"/>
    </row>
    <row r="230" spans="2:4">
      <c r="B230" s="114"/>
      <c r="C230" s="115"/>
      <c r="D230" s="115"/>
    </row>
    <row r="231" spans="2:4">
      <c r="B231" s="114"/>
      <c r="C231" s="115"/>
      <c r="D231" s="115"/>
    </row>
    <row r="232" spans="2:4">
      <c r="B232" s="114"/>
      <c r="C232" s="115"/>
      <c r="D232" s="115"/>
    </row>
    <row r="233" spans="2:4">
      <c r="B233" s="114"/>
      <c r="C233" s="115"/>
      <c r="D233" s="115"/>
    </row>
    <row r="234" spans="2:4">
      <c r="B234" s="114"/>
      <c r="C234" s="115"/>
      <c r="D234" s="115"/>
    </row>
    <row r="235" spans="2:4">
      <c r="B235" s="114"/>
      <c r="C235" s="115"/>
      <c r="D235" s="115"/>
    </row>
    <row r="236" spans="2:4">
      <c r="B236" s="114"/>
      <c r="C236" s="115"/>
      <c r="D236" s="115"/>
    </row>
    <row r="237" spans="2:4">
      <c r="B237" s="114"/>
      <c r="C237" s="115"/>
      <c r="D237" s="115"/>
    </row>
    <row r="238" spans="2:4">
      <c r="B238" s="114"/>
      <c r="C238" s="115"/>
      <c r="D238" s="115"/>
    </row>
    <row r="239" spans="2:4">
      <c r="B239" s="114"/>
      <c r="C239" s="115"/>
      <c r="D239" s="115"/>
    </row>
    <row r="240" spans="2:4">
      <c r="B240" s="114"/>
      <c r="C240" s="115"/>
      <c r="D240" s="115"/>
    </row>
    <row r="241" spans="2:4">
      <c r="B241" s="114"/>
      <c r="C241" s="115"/>
      <c r="D241" s="115"/>
    </row>
    <row r="242" spans="2:4">
      <c r="B242" s="114"/>
      <c r="C242" s="115"/>
      <c r="D242" s="115"/>
    </row>
    <row r="243" spans="2:4">
      <c r="B243" s="114"/>
      <c r="C243" s="115"/>
      <c r="D243" s="115"/>
    </row>
    <row r="244" spans="2:4">
      <c r="B244" s="114"/>
      <c r="C244" s="115"/>
      <c r="D244" s="115"/>
    </row>
    <row r="245" spans="2:4">
      <c r="B245" s="114"/>
      <c r="C245" s="115"/>
      <c r="D245" s="115"/>
    </row>
    <row r="246" spans="2:4">
      <c r="B246" s="114"/>
      <c r="C246" s="115"/>
      <c r="D246" s="115"/>
    </row>
    <row r="247" spans="2:4">
      <c r="B247" s="114"/>
      <c r="C247" s="115"/>
      <c r="D247" s="115"/>
    </row>
    <row r="248" spans="2:4">
      <c r="B248" s="114"/>
      <c r="C248" s="115"/>
      <c r="D248" s="115"/>
    </row>
    <row r="249" spans="2:4">
      <c r="B249" s="114"/>
      <c r="C249" s="115"/>
      <c r="D249" s="115"/>
    </row>
    <row r="250" spans="2:4">
      <c r="B250" s="114"/>
      <c r="C250" s="115"/>
      <c r="D250" s="115"/>
    </row>
    <row r="251" spans="2:4">
      <c r="B251" s="114"/>
      <c r="C251" s="115"/>
      <c r="D251" s="115"/>
    </row>
    <row r="252" spans="2:4">
      <c r="B252" s="114"/>
      <c r="C252" s="115"/>
      <c r="D252" s="115"/>
    </row>
    <row r="253" spans="2:4">
      <c r="B253" s="114"/>
      <c r="C253" s="115"/>
      <c r="D253" s="115"/>
    </row>
    <row r="254" spans="2:4">
      <c r="B254" s="114"/>
      <c r="C254" s="115"/>
      <c r="D254" s="115"/>
    </row>
    <row r="255" spans="2:4">
      <c r="B255" s="114"/>
      <c r="C255" s="115"/>
      <c r="D255" s="115"/>
    </row>
    <row r="256" spans="2:4">
      <c r="B256" s="114"/>
      <c r="C256" s="115"/>
      <c r="D256" s="115"/>
    </row>
    <row r="257" spans="2:4">
      <c r="B257" s="114"/>
      <c r="C257" s="115"/>
      <c r="D257" s="115"/>
    </row>
    <row r="258" spans="2:4">
      <c r="B258" s="114"/>
      <c r="C258" s="115"/>
      <c r="D258" s="115"/>
    </row>
    <row r="259" spans="2:4">
      <c r="B259" s="114"/>
      <c r="C259" s="115"/>
      <c r="D259" s="115"/>
    </row>
    <row r="260" spans="2:4">
      <c r="B260" s="114"/>
      <c r="C260" s="115"/>
      <c r="D260" s="115"/>
    </row>
    <row r="261" spans="2:4">
      <c r="B261" s="114"/>
      <c r="C261" s="115"/>
      <c r="D261" s="115"/>
    </row>
    <row r="262" spans="2:4">
      <c r="B262" s="114"/>
      <c r="C262" s="115"/>
      <c r="D262" s="115"/>
    </row>
    <row r="263" spans="2:4">
      <c r="B263" s="114"/>
      <c r="C263" s="115"/>
      <c r="D263" s="115"/>
    </row>
    <row r="264" spans="2:4">
      <c r="B264" s="114"/>
      <c r="C264" s="115"/>
      <c r="D264" s="115"/>
    </row>
    <row r="265" spans="2:4">
      <c r="B265" s="114"/>
      <c r="C265" s="115"/>
      <c r="D265" s="115"/>
    </row>
    <row r="266" spans="2:4">
      <c r="B266" s="114"/>
      <c r="C266" s="115"/>
      <c r="D266" s="115"/>
    </row>
    <row r="267" spans="2:4">
      <c r="B267" s="114"/>
      <c r="C267" s="115"/>
      <c r="D267" s="115"/>
    </row>
    <row r="268" spans="2:4">
      <c r="B268" s="114"/>
      <c r="C268" s="115"/>
      <c r="D268" s="115"/>
    </row>
    <row r="269" spans="2:4">
      <c r="B269" s="114"/>
      <c r="C269" s="115"/>
      <c r="D269" s="115"/>
    </row>
    <row r="270" spans="2:4">
      <c r="B270" s="114"/>
      <c r="C270" s="115"/>
      <c r="D270" s="115"/>
    </row>
    <row r="271" spans="2:4">
      <c r="B271" s="114"/>
      <c r="C271" s="115"/>
      <c r="D271" s="115"/>
    </row>
    <row r="272" spans="2:4">
      <c r="B272" s="114"/>
      <c r="C272" s="115"/>
      <c r="D272" s="115"/>
    </row>
    <row r="273" spans="2:4">
      <c r="B273" s="114"/>
      <c r="C273" s="115"/>
      <c r="D273" s="115"/>
    </row>
    <row r="274" spans="2:4">
      <c r="B274" s="114"/>
      <c r="C274" s="115"/>
      <c r="D274" s="115"/>
    </row>
    <row r="275" spans="2:4">
      <c r="B275" s="114"/>
      <c r="C275" s="115"/>
      <c r="D275" s="115"/>
    </row>
    <row r="276" spans="2:4">
      <c r="B276" s="114"/>
      <c r="C276" s="115"/>
      <c r="D276" s="115"/>
    </row>
    <row r="277" spans="2:4">
      <c r="B277" s="114"/>
      <c r="C277" s="115"/>
      <c r="D277" s="115"/>
    </row>
    <row r="278" spans="2:4">
      <c r="B278" s="114"/>
      <c r="C278" s="115"/>
      <c r="D278" s="115"/>
    </row>
    <row r="279" spans="2:4">
      <c r="B279" s="114"/>
      <c r="C279" s="115"/>
      <c r="D279" s="115"/>
    </row>
    <row r="280" spans="2:4">
      <c r="B280" s="114"/>
      <c r="C280" s="115"/>
      <c r="D280" s="115"/>
    </row>
    <row r="281" spans="2:4">
      <c r="B281" s="114"/>
      <c r="C281" s="115"/>
      <c r="D281" s="115"/>
    </row>
    <row r="282" spans="2:4">
      <c r="B282" s="114"/>
      <c r="C282" s="115"/>
      <c r="D282" s="115"/>
    </row>
    <row r="283" spans="2:4">
      <c r="B283" s="114"/>
      <c r="C283" s="115"/>
      <c r="D283" s="115"/>
    </row>
    <row r="284" spans="2:4">
      <c r="B284" s="114"/>
      <c r="C284" s="115"/>
      <c r="D284" s="115"/>
    </row>
    <row r="285" spans="2:4">
      <c r="B285" s="114"/>
      <c r="C285" s="115"/>
      <c r="D285" s="115"/>
    </row>
    <row r="286" spans="2:4">
      <c r="B286" s="114"/>
      <c r="C286" s="115"/>
      <c r="D286" s="115"/>
    </row>
    <row r="287" spans="2:4">
      <c r="B287" s="114"/>
      <c r="C287" s="115"/>
      <c r="D287" s="115"/>
    </row>
    <row r="288" spans="2:4">
      <c r="B288" s="114"/>
      <c r="C288" s="115"/>
      <c r="D288" s="115"/>
    </row>
    <row r="289" spans="2:4">
      <c r="B289" s="114"/>
      <c r="C289" s="115"/>
      <c r="D289" s="115"/>
    </row>
    <row r="290" spans="2:4">
      <c r="B290" s="114"/>
      <c r="C290" s="115"/>
      <c r="D290" s="115"/>
    </row>
    <row r="291" spans="2:4">
      <c r="B291" s="114"/>
      <c r="C291" s="115"/>
      <c r="D291" s="115"/>
    </row>
    <row r="292" spans="2:4">
      <c r="B292" s="114"/>
      <c r="C292" s="115"/>
      <c r="D292" s="115"/>
    </row>
    <row r="293" spans="2:4">
      <c r="B293" s="114"/>
      <c r="C293" s="115"/>
      <c r="D293" s="115"/>
    </row>
    <row r="294" spans="2:4">
      <c r="B294" s="114"/>
      <c r="C294" s="115"/>
      <c r="D294" s="115"/>
    </row>
    <row r="295" spans="2:4">
      <c r="B295" s="114"/>
      <c r="C295" s="115"/>
      <c r="D295" s="115"/>
    </row>
    <row r="296" spans="2:4">
      <c r="B296" s="114"/>
      <c r="C296" s="115"/>
      <c r="D296" s="115"/>
    </row>
    <row r="297" spans="2:4">
      <c r="B297" s="114"/>
      <c r="C297" s="115"/>
      <c r="D297" s="115"/>
    </row>
    <row r="298" spans="2:4">
      <c r="B298" s="114"/>
      <c r="C298" s="115"/>
      <c r="D298" s="115"/>
    </row>
    <row r="299" spans="2:4">
      <c r="B299" s="114"/>
      <c r="C299" s="115"/>
      <c r="D299" s="115"/>
    </row>
    <row r="300" spans="2:4">
      <c r="B300" s="114"/>
      <c r="C300" s="115"/>
      <c r="D300" s="115"/>
    </row>
    <row r="301" spans="2:4">
      <c r="B301" s="114"/>
      <c r="C301" s="115"/>
      <c r="D301" s="115"/>
    </row>
    <row r="302" spans="2:4">
      <c r="B302" s="114"/>
      <c r="C302" s="115"/>
      <c r="D302" s="115"/>
    </row>
    <row r="303" spans="2:4">
      <c r="B303" s="114"/>
      <c r="C303" s="115"/>
      <c r="D303" s="115"/>
    </row>
    <row r="304" spans="2:4">
      <c r="B304" s="114"/>
      <c r="C304" s="115"/>
      <c r="D304" s="115"/>
    </row>
    <row r="305" spans="2:4">
      <c r="B305" s="114"/>
      <c r="C305" s="115"/>
      <c r="D305" s="115"/>
    </row>
    <row r="306" spans="2:4">
      <c r="B306" s="114"/>
      <c r="C306" s="115"/>
      <c r="D306" s="115"/>
    </row>
    <row r="307" spans="2:4">
      <c r="B307" s="114"/>
      <c r="C307" s="115"/>
      <c r="D307" s="115"/>
    </row>
    <row r="308" spans="2:4">
      <c r="B308" s="114"/>
      <c r="C308" s="115"/>
      <c r="D308" s="115"/>
    </row>
    <row r="309" spans="2:4">
      <c r="B309" s="114"/>
      <c r="C309" s="115"/>
      <c r="D309" s="115"/>
    </row>
    <row r="310" spans="2:4">
      <c r="B310" s="114"/>
      <c r="C310" s="115"/>
      <c r="D310" s="115"/>
    </row>
    <row r="311" spans="2:4">
      <c r="B311" s="114"/>
      <c r="C311" s="115"/>
      <c r="D311" s="115"/>
    </row>
    <row r="312" spans="2:4">
      <c r="B312" s="114"/>
      <c r="C312" s="115"/>
      <c r="D312" s="115"/>
    </row>
    <row r="313" spans="2:4">
      <c r="B313" s="114"/>
      <c r="C313" s="115"/>
      <c r="D313" s="115"/>
    </row>
    <row r="314" spans="2:4">
      <c r="B314" s="114"/>
      <c r="C314" s="115"/>
      <c r="D314" s="115"/>
    </row>
    <row r="315" spans="2:4">
      <c r="B315" s="114"/>
      <c r="C315" s="115"/>
      <c r="D315" s="115"/>
    </row>
    <row r="316" spans="2:4">
      <c r="B316" s="114"/>
      <c r="C316" s="115"/>
      <c r="D316" s="115"/>
    </row>
    <row r="317" spans="2:4">
      <c r="B317" s="114"/>
      <c r="C317" s="115"/>
      <c r="D317" s="115"/>
    </row>
    <row r="318" spans="2:4">
      <c r="B318" s="114"/>
      <c r="C318" s="115"/>
      <c r="D318" s="115"/>
    </row>
    <row r="319" spans="2:4">
      <c r="B319" s="114"/>
      <c r="C319" s="115"/>
      <c r="D319" s="115"/>
    </row>
    <row r="320" spans="2:4">
      <c r="B320" s="114"/>
      <c r="C320" s="115"/>
      <c r="D320" s="115"/>
    </row>
    <row r="321" spans="2:4">
      <c r="B321" s="114"/>
      <c r="C321" s="115"/>
      <c r="D321" s="115"/>
    </row>
    <row r="322" spans="2:4">
      <c r="B322" s="114"/>
      <c r="C322" s="115"/>
      <c r="D322" s="115"/>
    </row>
    <row r="323" spans="2:4">
      <c r="B323" s="114"/>
      <c r="C323" s="115"/>
      <c r="D323" s="115"/>
    </row>
    <row r="324" spans="2:4">
      <c r="B324" s="114"/>
      <c r="C324" s="115"/>
      <c r="D324" s="115"/>
    </row>
    <row r="325" spans="2:4">
      <c r="B325" s="114"/>
      <c r="C325" s="115"/>
      <c r="D325" s="115"/>
    </row>
    <row r="326" spans="2:4">
      <c r="B326" s="114"/>
      <c r="C326" s="115"/>
      <c r="D326" s="115"/>
    </row>
    <row r="327" spans="2:4">
      <c r="B327" s="114"/>
      <c r="C327" s="115"/>
      <c r="D327" s="115"/>
    </row>
    <row r="328" spans="2:4">
      <c r="B328" s="114"/>
      <c r="C328" s="115"/>
      <c r="D328" s="115"/>
    </row>
    <row r="329" spans="2:4">
      <c r="B329" s="114"/>
      <c r="C329" s="115"/>
      <c r="D329" s="115"/>
    </row>
    <row r="330" spans="2:4">
      <c r="B330" s="114"/>
      <c r="C330" s="115"/>
      <c r="D330" s="115"/>
    </row>
    <row r="331" spans="2:4">
      <c r="B331" s="114"/>
      <c r="C331" s="115"/>
      <c r="D331" s="115"/>
    </row>
    <row r="332" spans="2:4">
      <c r="B332" s="114"/>
      <c r="C332" s="115"/>
      <c r="D332" s="115"/>
    </row>
    <row r="333" spans="2:4">
      <c r="B333" s="114"/>
      <c r="C333" s="115"/>
      <c r="D333" s="115"/>
    </row>
    <row r="334" spans="2:4">
      <c r="B334" s="114"/>
      <c r="C334" s="115"/>
      <c r="D334" s="115"/>
    </row>
    <row r="335" spans="2:4">
      <c r="B335" s="114"/>
      <c r="C335" s="115"/>
      <c r="D335" s="115"/>
    </row>
    <row r="336" spans="2:4">
      <c r="B336" s="114"/>
      <c r="C336" s="115"/>
      <c r="D336" s="115"/>
    </row>
    <row r="337" spans="2:4">
      <c r="B337" s="114"/>
      <c r="C337" s="115"/>
      <c r="D337" s="115"/>
    </row>
    <row r="338" spans="2:4">
      <c r="B338" s="114"/>
      <c r="C338" s="115"/>
      <c r="D338" s="115"/>
    </row>
    <row r="339" spans="2:4">
      <c r="B339" s="114"/>
      <c r="C339" s="115"/>
      <c r="D339" s="115"/>
    </row>
    <row r="340" spans="2:4">
      <c r="B340" s="114"/>
      <c r="C340" s="115"/>
      <c r="D340" s="115"/>
    </row>
    <row r="341" spans="2:4">
      <c r="B341" s="114"/>
      <c r="C341" s="115"/>
      <c r="D341" s="115"/>
    </row>
    <row r="342" spans="2:4">
      <c r="B342" s="114"/>
      <c r="C342" s="115"/>
      <c r="D342" s="115"/>
    </row>
    <row r="343" spans="2:4">
      <c r="B343" s="114"/>
      <c r="C343" s="115"/>
      <c r="D343" s="115"/>
    </row>
    <row r="344" spans="2:4">
      <c r="B344" s="114"/>
      <c r="C344" s="115"/>
      <c r="D344" s="115"/>
    </row>
    <row r="345" spans="2:4">
      <c r="B345" s="114"/>
      <c r="C345" s="115"/>
      <c r="D345" s="115"/>
    </row>
    <row r="346" spans="2:4">
      <c r="B346" s="114"/>
      <c r="C346" s="115"/>
      <c r="D346" s="115"/>
    </row>
    <row r="347" spans="2:4">
      <c r="B347" s="114"/>
      <c r="C347" s="115"/>
      <c r="D347" s="115"/>
    </row>
    <row r="348" spans="2:4">
      <c r="B348" s="114"/>
      <c r="C348" s="115"/>
      <c r="D348" s="115"/>
    </row>
    <row r="349" spans="2:4">
      <c r="B349" s="114"/>
      <c r="C349" s="115"/>
      <c r="D349" s="115"/>
    </row>
    <row r="350" spans="2:4">
      <c r="B350" s="114"/>
      <c r="C350" s="115"/>
      <c r="D350" s="115"/>
    </row>
    <row r="351" spans="2:4">
      <c r="B351" s="114"/>
      <c r="C351" s="115"/>
      <c r="D351" s="115"/>
    </row>
    <row r="352" spans="2:4">
      <c r="B352" s="114"/>
      <c r="C352" s="115"/>
      <c r="D352" s="115"/>
    </row>
    <row r="353" spans="2:4">
      <c r="B353" s="114"/>
      <c r="C353" s="115"/>
      <c r="D353" s="115"/>
    </row>
    <row r="354" spans="2:4">
      <c r="B354" s="114"/>
      <c r="C354" s="115"/>
      <c r="D354" s="115"/>
    </row>
    <row r="355" spans="2:4">
      <c r="B355" s="114"/>
      <c r="C355" s="115"/>
      <c r="D355" s="115"/>
    </row>
    <row r="356" spans="2:4">
      <c r="B356" s="114"/>
      <c r="C356" s="115"/>
      <c r="D356" s="115"/>
    </row>
    <row r="357" spans="2:4">
      <c r="B357" s="114"/>
      <c r="C357" s="115"/>
      <c r="D357" s="115"/>
    </row>
    <row r="358" spans="2:4">
      <c r="B358" s="114"/>
      <c r="C358" s="115"/>
      <c r="D358" s="115"/>
    </row>
    <row r="359" spans="2:4">
      <c r="B359" s="114"/>
      <c r="C359" s="115"/>
      <c r="D359" s="115"/>
    </row>
    <row r="360" spans="2:4">
      <c r="B360" s="114"/>
      <c r="C360" s="115"/>
      <c r="D360" s="115"/>
    </row>
    <row r="361" spans="2:4">
      <c r="B361" s="114"/>
      <c r="C361" s="115"/>
      <c r="D361" s="115"/>
    </row>
    <row r="362" spans="2:4">
      <c r="B362" s="114"/>
      <c r="C362" s="115"/>
      <c r="D362" s="115"/>
    </row>
    <row r="363" spans="2:4">
      <c r="B363" s="114"/>
      <c r="C363" s="115"/>
      <c r="D363" s="115"/>
    </row>
    <row r="364" spans="2:4">
      <c r="B364" s="114"/>
      <c r="C364" s="115"/>
      <c r="D364" s="115"/>
    </row>
    <row r="365" spans="2:4">
      <c r="B365" s="114"/>
      <c r="C365" s="115"/>
      <c r="D365" s="115"/>
    </row>
    <row r="366" spans="2:4">
      <c r="B366" s="114"/>
      <c r="C366" s="115"/>
      <c r="D366" s="115"/>
    </row>
    <row r="367" spans="2:4">
      <c r="B367" s="114"/>
      <c r="C367" s="115"/>
      <c r="D367" s="115"/>
    </row>
    <row r="368" spans="2:4">
      <c r="B368" s="114"/>
      <c r="C368" s="115"/>
      <c r="D368" s="115"/>
    </row>
    <row r="369" spans="2:4">
      <c r="B369" s="114"/>
      <c r="C369" s="115"/>
      <c r="D369" s="115"/>
    </row>
    <row r="370" spans="2:4">
      <c r="B370" s="114"/>
      <c r="C370" s="115"/>
      <c r="D370" s="115"/>
    </row>
    <row r="371" spans="2:4">
      <c r="B371" s="114"/>
      <c r="C371" s="115"/>
      <c r="D371" s="115"/>
    </row>
    <row r="372" spans="2:4">
      <c r="B372" s="114"/>
      <c r="C372" s="115"/>
      <c r="D372" s="115"/>
    </row>
    <row r="373" spans="2:4">
      <c r="B373" s="114"/>
      <c r="C373" s="115"/>
      <c r="D373" s="115"/>
    </row>
    <row r="374" spans="2:4">
      <c r="B374" s="114"/>
      <c r="C374" s="115"/>
      <c r="D374" s="115"/>
    </row>
    <row r="375" spans="2:4">
      <c r="B375" s="114"/>
      <c r="C375" s="115"/>
      <c r="D375" s="115"/>
    </row>
    <row r="376" spans="2:4">
      <c r="B376" s="114"/>
      <c r="C376" s="115"/>
      <c r="D376" s="115"/>
    </row>
    <row r="377" spans="2:4">
      <c r="B377" s="114"/>
      <c r="C377" s="115"/>
      <c r="D377" s="115"/>
    </row>
    <row r="378" spans="2:4">
      <c r="B378" s="114"/>
      <c r="C378" s="115"/>
      <c r="D378" s="115"/>
    </row>
    <row r="379" spans="2:4">
      <c r="B379" s="114"/>
      <c r="C379" s="115"/>
      <c r="D379" s="115"/>
    </row>
    <row r="380" spans="2:4">
      <c r="B380" s="114"/>
      <c r="C380" s="115"/>
      <c r="D380" s="115"/>
    </row>
    <row r="381" spans="2:4">
      <c r="B381" s="114"/>
      <c r="C381" s="115"/>
      <c r="D381" s="115"/>
    </row>
    <row r="382" spans="2:4">
      <c r="B382" s="114"/>
      <c r="C382" s="115"/>
      <c r="D382" s="115"/>
    </row>
    <row r="383" spans="2:4">
      <c r="B383" s="114"/>
      <c r="C383" s="115"/>
      <c r="D383" s="115"/>
    </row>
    <row r="384" spans="2:4">
      <c r="B384" s="114"/>
      <c r="C384" s="115"/>
      <c r="D384" s="115"/>
    </row>
    <row r="385" spans="2:4">
      <c r="B385" s="114"/>
      <c r="C385" s="115"/>
      <c r="D385" s="115"/>
    </row>
    <row r="386" spans="2:4">
      <c r="B386" s="114"/>
      <c r="C386" s="115"/>
      <c r="D386" s="115"/>
    </row>
    <row r="387" spans="2:4">
      <c r="B387" s="114"/>
      <c r="C387" s="115"/>
      <c r="D387" s="115"/>
    </row>
    <row r="388" spans="2:4">
      <c r="B388" s="114"/>
      <c r="C388" s="115"/>
      <c r="D388" s="115"/>
    </row>
    <row r="389" spans="2:4">
      <c r="B389" s="114"/>
      <c r="C389" s="115"/>
      <c r="D389" s="115"/>
    </row>
    <row r="390" spans="2:4">
      <c r="B390" s="114"/>
      <c r="C390" s="115"/>
      <c r="D390" s="115"/>
    </row>
    <row r="391" spans="2:4">
      <c r="B391" s="114"/>
      <c r="C391" s="115"/>
      <c r="D391" s="115"/>
    </row>
    <row r="392" spans="2:4">
      <c r="B392" s="114"/>
      <c r="C392" s="115"/>
      <c r="D392" s="115"/>
    </row>
    <row r="393" spans="2:4">
      <c r="B393" s="114"/>
      <c r="C393" s="115"/>
      <c r="D393" s="115"/>
    </row>
    <row r="394" spans="2:4">
      <c r="B394" s="114"/>
      <c r="C394" s="115"/>
      <c r="D394" s="115"/>
    </row>
    <row r="395" spans="2:4">
      <c r="B395" s="114"/>
      <c r="C395" s="115"/>
      <c r="D395" s="115"/>
    </row>
    <row r="396" spans="2:4">
      <c r="B396" s="114"/>
      <c r="C396" s="115"/>
      <c r="D396" s="115"/>
    </row>
    <row r="397" spans="2:4">
      <c r="B397" s="114"/>
      <c r="C397" s="115"/>
      <c r="D397" s="115"/>
    </row>
    <row r="398" spans="2:4">
      <c r="B398" s="114"/>
      <c r="C398" s="115"/>
      <c r="D398" s="115"/>
    </row>
    <row r="399" spans="2:4">
      <c r="B399" s="114"/>
      <c r="C399" s="115"/>
      <c r="D399" s="115"/>
    </row>
    <row r="400" spans="2:4">
      <c r="B400" s="114"/>
      <c r="C400" s="115"/>
      <c r="D400" s="115"/>
    </row>
    <row r="401" spans="2:4">
      <c r="B401" s="114"/>
      <c r="C401" s="115"/>
      <c r="D401" s="115"/>
    </row>
    <row r="402" spans="2:4">
      <c r="B402" s="114"/>
      <c r="C402" s="115"/>
      <c r="D402" s="115"/>
    </row>
    <row r="403" spans="2:4">
      <c r="B403" s="114"/>
      <c r="C403" s="115"/>
      <c r="D403" s="115"/>
    </row>
    <row r="404" spans="2:4">
      <c r="B404" s="114"/>
      <c r="C404" s="115"/>
      <c r="D404" s="115"/>
    </row>
    <row r="405" spans="2:4">
      <c r="B405" s="114"/>
      <c r="C405" s="115"/>
      <c r="D405" s="115"/>
    </row>
    <row r="406" spans="2:4">
      <c r="B406" s="114"/>
      <c r="C406" s="115"/>
      <c r="D406" s="115"/>
    </row>
    <row r="407" spans="2:4">
      <c r="B407" s="114"/>
      <c r="C407" s="115"/>
      <c r="D407" s="115"/>
    </row>
    <row r="408" spans="2:4">
      <c r="B408" s="114"/>
      <c r="C408" s="115"/>
      <c r="D408" s="115"/>
    </row>
    <row r="409" spans="2:4">
      <c r="B409" s="114"/>
      <c r="C409" s="115"/>
      <c r="D409" s="115"/>
    </row>
    <row r="410" spans="2:4">
      <c r="B410" s="114"/>
      <c r="C410" s="115"/>
      <c r="D410" s="115"/>
    </row>
    <row r="411" spans="2:4">
      <c r="B411" s="114"/>
      <c r="C411" s="115"/>
      <c r="D411" s="115"/>
    </row>
    <row r="412" spans="2:4">
      <c r="B412" s="114"/>
      <c r="C412" s="115"/>
      <c r="D412" s="115"/>
    </row>
    <row r="413" spans="2:4">
      <c r="B413" s="114"/>
      <c r="C413" s="115"/>
      <c r="D413" s="115"/>
    </row>
    <row r="414" spans="2:4">
      <c r="B414" s="114"/>
      <c r="C414" s="115"/>
      <c r="D414" s="115"/>
    </row>
    <row r="415" spans="2:4">
      <c r="B415" s="114"/>
      <c r="C415" s="115"/>
      <c r="D415" s="115"/>
    </row>
    <row r="416" spans="2:4">
      <c r="B416" s="114"/>
      <c r="C416" s="115"/>
      <c r="D416" s="115"/>
    </row>
    <row r="417" spans="2:4">
      <c r="B417" s="114"/>
      <c r="C417" s="115"/>
      <c r="D417" s="115"/>
    </row>
    <row r="418" spans="2:4">
      <c r="B418" s="114"/>
      <c r="C418" s="115"/>
      <c r="D418" s="115"/>
    </row>
    <row r="419" spans="2:4">
      <c r="B419" s="114"/>
      <c r="C419" s="115"/>
      <c r="D419" s="115"/>
    </row>
    <row r="420" spans="2:4">
      <c r="B420" s="114"/>
      <c r="C420" s="115"/>
      <c r="D420" s="115"/>
    </row>
    <row r="421" spans="2:4">
      <c r="B421" s="114"/>
      <c r="C421" s="115"/>
      <c r="D421" s="115"/>
    </row>
    <row r="422" spans="2:4">
      <c r="B422" s="114"/>
      <c r="C422" s="115"/>
      <c r="D422" s="115"/>
    </row>
    <row r="423" spans="2:4">
      <c r="B423" s="114"/>
      <c r="C423" s="115"/>
      <c r="D423" s="115"/>
    </row>
    <row r="424" spans="2:4">
      <c r="B424" s="114"/>
      <c r="C424" s="115"/>
      <c r="D424" s="115"/>
    </row>
    <row r="425" spans="2:4">
      <c r="B425" s="114"/>
      <c r="C425" s="115"/>
      <c r="D425" s="115"/>
    </row>
    <row r="426" spans="2:4">
      <c r="B426" s="114"/>
      <c r="C426" s="115"/>
      <c r="D426" s="115"/>
    </row>
    <row r="427" spans="2:4">
      <c r="B427" s="114"/>
      <c r="C427" s="115"/>
      <c r="D427" s="115"/>
    </row>
    <row r="428" spans="2:4">
      <c r="B428" s="114"/>
      <c r="C428" s="115"/>
      <c r="D428" s="115"/>
    </row>
    <row r="429" spans="2:4">
      <c r="B429" s="114"/>
      <c r="C429" s="115"/>
      <c r="D429" s="115"/>
    </row>
    <row r="430" spans="2:4">
      <c r="B430" s="114"/>
      <c r="C430" s="115"/>
      <c r="D430" s="115"/>
    </row>
    <row r="431" spans="2:4">
      <c r="B431" s="114"/>
      <c r="C431" s="115"/>
      <c r="D431" s="115"/>
    </row>
    <row r="432" spans="2:4">
      <c r="B432" s="114"/>
      <c r="C432" s="115"/>
      <c r="D432" s="115"/>
    </row>
    <row r="433" spans="2:4">
      <c r="B433" s="114"/>
      <c r="C433" s="115"/>
      <c r="D433" s="115"/>
    </row>
    <row r="434" spans="2:4">
      <c r="B434" s="114"/>
      <c r="C434" s="115"/>
      <c r="D434" s="115"/>
    </row>
    <row r="435" spans="2:4">
      <c r="B435" s="114"/>
      <c r="C435" s="115"/>
      <c r="D435" s="115"/>
    </row>
    <row r="436" spans="2:4">
      <c r="B436" s="114"/>
      <c r="C436" s="115"/>
      <c r="D436" s="115"/>
    </row>
    <row r="437" spans="2:4">
      <c r="B437" s="114"/>
      <c r="C437" s="115"/>
      <c r="D437" s="115"/>
    </row>
    <row r="438" spans="2:4">
      <c r="B438" s="114"/>
      <c r="C438" s="115"/>
      <c r="D438" s="115"/>
    </row>
    <row r="439" spans="2:4">
      <c r="B439" s="114"/>
      <c r="C439" s="115"/>
      <c r="D439" s="115"/>
    </row>
    <row r="440" spans="2:4">
      <c r="B440" s="114"/>
      <c r="C440" s="115"/>
      <c r="D440" s="115"/>
    </row>
    <row r="441" spans="2:4">
      <c r="B441" s="114"/>
      <c r="C441" s="115"/>
      <c r="D441" s="115"/>
    </row>
    <row r="442" spans="2:4">
      <c r="B442" s="114"/>
      <c r="C442" s="115"/>
      <c r="D442" s="115"/>
    </row>
    <row r="443" spans="2:4">
      <c r="B443" s="114"/>
      <c r="C443" s="115"/>
      <c r="D443" s="115"/>
    </row>
    <row r="444" spans="2:4">
      <c r="B444" s="114"/>
      <c r="C444" s="115"/>
      <c r="D444" s="115"/>
    </row>
    <row r="445" spans="2:4">
      <c r="B445" s="114"/>
      <c r="C445" s="115"/>
      <c r="D445" s="115"/>
    </row>
    <row r="446" spans="2:4">
      <c r="B446" s="114"/>
      <c r="C446" s="115"/>
      <c r="D446" s="115"/>
    </row>
    <row r="447" spans="2:4">
      <c r="B447" s="114"/>
      <c r="C447" s="115"/>
      <c r="D447" s="115"/>
    </row>
    <row r="448" spans="2:4">
      <c r="B448" s="114"/>
      <c r="C448" s="115"/>
      <c r="D448" s="115"/>
    </row>
    <row r="449" spans="2:4">
      <c r="B449" s="114"/>
      <c r="C449" s="115"/>
      <c r="D449" s="115"/>
    </row>
    <row r="450" spans="2:4">
      <c r="B450" s="114"/>
      <c r="C450" s="115"/>
      <c r="D450" s="115"/>
    </row>
    <row r="451" spans="2:4">
      <c r="B451" s="114"/>
      <c r="C451" s="115"/>
      <c r="D451" s="115"/>
    </row>
    <row r="452" spans="2:4">
      <c r="B452" s="114"/>
      <c r="C452" s="115"/>
      <c r="D452" s="115"/>
    </row>
    <row r="453" spans="2:4">
      <c r="B453" s="114"/>
      <c r="C453" s="115"/>
      <c r="D453" s="115"/>
    </row>
    <row r="454" spans="2:4">
      <c r="B454" s="114"/>
      <c r="C454" s="115"/>
      <c r="D454" s="115"/>
    </row>
    <row r="455" spans="2:4">
      <c r="B455" s="114"/>
      <c r="C455" s="115"/>
      <c r="D455" s="115"/>
    </row>
    <row r="456" spans="2:4">
      <c r="B456" s="114"/>
      <c r="C456" s="115"/>
      <c r="D456" s="115"/>
    </row>
    <row r="457" spans="2:4">
      <c r="B457" s="114"/>
      <c r="C457" s="115"/>
      <c r="D457" s="115"/>
    </row>
    <row r="458" spans="2:4">
      <c r="B458" s="114"/>
      <c r="C458" s="115"/>
      <c r="D458" s="115"/>
    </row>
    <row r="459" spans="2:4">
      <c r="B459" s="114"/>
      <c r="C459" s="115"/>
      <c r="D459" s="115"/>
    </row>
    <row r="460" spans="2:4">
      <c r="B460" s="114"/>
      <c r="C460" s="115"/>
      <c r="D460" s="115"/>
    </row>
    <row r="461" spans="2:4">
      <c r="B461" s="114"/>
      <c r="C461" s="115"/>
      <c r="D461" s="115"/>
    </row>
    <row r="462" spans="2:4">
      <c r="B462" s="114"/>
      <c r="C462" s="115"/>
      <c r="D462" s="115"/>
    </row>
    <row r="463" spans="2:4">
      <c r="B463" s="114"/>
      <c r="C463" s="115"/>
      <c r="D463" s="115"/>
    </row>
    <row r="464" spans="2:4">
      <c r="B464" s="114"/>
      <c r="C464" s="115"/>
      <c r="D464" s="115"/>
    </row>
    <row r="465" spans="2:4">
      <c r="B465" s="114"/>
      <c r="C465" s="115"/>
      <c r="D465" s="115"/>
    </row>
    <row r="466" spans="2:4">
      <c r="B466" s="114"/>
      <c r="C466" s="115"/>
      <c r="D466" s="115"/>
    </row>
    <row r="467" spans="2:4">
      <c r="B467" s="114"/>
      <c r="C467" s="115"/>
      <c r="D467" s="115"/>
    </row>
    <row r="468" spans="2:4">
      <c r="B468" s="114"/>
      <c r="C468" s="115"/>
      <c r="D468" s="115"/>
    </row>
    <row r="469" spans="2:4">
      <c r="B469" s="114"/>
      <c r="C469" s="115"/>
      <c r="D469" s="115"/>
    </row>
    <row r="470" spans="2:4">
      <c r="B470" s="114"/>
      <c r="C470" s="115"/>
      <c r="D470" s="115"/>
    </row>
    <row r="471" spans="2:4">
      <c r="B471" s="114"/>
      <c r="C471" s="115"/>
      <c r="D471" s="115"/>
    </row>
    <row r="472" spans="2:4">
      <c r="B472" s="114"/>
      <c r="C472" s="115"/>
      <c r="D472" s="115"/>
    </row>
    <row r="473" spans="2:4">
      <c r="B473" s="114"/>
      <c r="C473" s="115"/>
      <c r="D473" s="115"/>
    </row>
    <row r="474" spans="2:4">
      <c r="B474" s="114"/>
      <c r="C474" s="115"/>
      <c r="D474" s="115"/>
    </row>
    <row r="475" spans="2:4">
      <c r="B475" s="114"/>
      <c r="C475" s="115"/>
      <c r="D475" s="115"/>
    </row>
    <row r="476" spans="2:4">
      <c r="B476" s="114"/>
      <c r="C476" s="115"/>
      <c r="D476" s="115"/>
    </row>
    <row r="477" spans="2:4">
      <c r="B477" s="114"/>
      <c r="C477" s="115"/>
      <c r="D477" s="115"/>
    </row>
    <row r="478" spans="2:4">
      <c r="B478" s="114"/>
      <c r="C478" s="115"/>
      <c r="D478" s="115"/>
    </row>
    <row r="479" spans="2:4">
      <c r="B479" s="114"/>
      <c r="C479" s="115"/>
      <c r="D479" s="115"/>
    </row>
    <row r="480" spans="2:4">
      <c r="B480" s="114"/>
      <c r="C480" s="115"/>
      <c r="D480" s="115"/>
    </row>
    <row r="481" spans="2:4">
      <c r="B481" s="114"/>
      <c r="C481" s="115"/>
      <c r="D481" s="115"/>
    </row>
    <row r="482" spans="2:4">
      <c r="B482" s="114"/>
      <c r="C482" s="115"/>
      <c r="D482" s="115"/>
    </row>
    <row r="483" spans="2:4">
      <c r="B483" s="114"/>
      <c r="C483" s="115"/>
      <c r="D483" s="115"/>
    </row>
    <row r="484" spans="2:4">
      <c r="B484" s="114"/>
      <c r="C484" s="115"/>
      <c r="D484" s="115"/>
    </row>
    <row r="485" spans="2:4">
      <c r="B485" s="114"/>
      <c r="C485" s="115"/>
      <c r="D485" s="115"/>
    </row>
    <row r="486" spans="2:4">
      <c r="B486" s="114"/>
      <c r="C486" s="115"/>
      <c r="D486" s="115"/>
    </row>
    <row r="487" spans="2:4">
      <c r="B487" s="114"/>
      <c r="C487" s="115"/>
      <c r="D487" s="115"/>
    </row>
    <row r="488" spans="2:4">
      <c r="B488" s="114"/>
      <c r="C488" s="115"/>
      <c r="D488" s="115"/>
    </row>
    <row r="489" spans="2:4">
      <c r="B489" s="114"/>
      <c r="C489" s="115"/>
      <c r="D489" s="115"/>
    </row>
    <row r="490" spans="2:4">
      <c r="B490" s="114"/>
      <c r="C490" s="115"/>
      <c r="D490" s="115"/>
    </row>
    <row r="491" spans="2:4">
      <c r="B491" s="114"/>
      <c r="C491" s="115"/>
      <c r="D491" s="115"/>
    </row>
    <row r="492" spans="2:4">
      <c r="B492" s="114"/>
      <c r="C492" s="115"/>
      <c r="D492" s="115"/>
    </row>
    <row r="493" spans="2:4">
      <c r="B493" s="114"/>
      <c r="C493" s="115"/>
      <c r="D493" s="115"/>
    </row>
    <row r="494" spans="2:4">
      <c r="B494" s="114"/>
      <c r="C494" s="115"/>
      <c r="D494" s="115"/>
    </row>
    <row r="495" spans="2:4">
      <c r="B495" s="114"/>
      <c r="C495" s="115"/>
      <c r="D495" s="115"/>
    </row>
    <row r="496" spans="2:4">
      <c r="B496" s="114"/>
      <c r="C496" s="115"/>
      <c r="D496" s="115"/>
    </row>
    <row r="497" spans="2:4">
      <c r="B497" s="114"/>
      <c r="C497" s="115"/>
      <c r="D497" s="115"/>
    </row>
    <row r="498" spans="2:4">
      <c r="B498" s="114"/>
      <c r="C498" s="115"/>
      <c r="D498" s="115"/>
    </row>
    <row r="499" spans="2:4">
      <c r="B499" s="114"/>
      <c r="C499" s="115"/>
      <c r="D499" s="115"/>
    </row>
    <row r="500" spans="2:4">
      <c r="B500" s="114"/>
      <c r="C500" s="115"/>
      <c r="D500" s="115"/>
    </row>
    <row r="501" spans="2:4">
      <c r="B501" s="114"/>
      <c r="C501" s="115"/>
      <c r="D501" s="115"/>
    </row>
    <row r="502" spans="2:4">
      <c r="B502" s="114"/>
      <c r="C502" s="115"/>
      <c r="D502" s="115"/>
    </row>
    <row r="503" spans="2:4">
      <c r="B503" s="114"/>
      <c r="C503" s="115"/>
      <c r="D503" s="115"/>
    </row>
    <row r="504" spans="2:4">
      <c r="B504" s="114"/>
      <c r="C504" s="115"/>
      <c r="D504" s="115"/>
    </row>
    <row r="505" spans="2:4">
      <c r="B505" s="114"/>
      <c r="C505" s="115"/>
      <c r="D505" s="115"/>
    </row>
    <row r="506" spans="2:4">
      <c r="B506" s="114"/>
      <c r="C506" s="115"/>
      <c r="D506" s="115"/>
    </row>
    <row r="507" spans="2:4">
      <c r="B507" s="114"/>
      <c r="C507" s="115"/>
      <c r="D507" s="115"/>
    </row>
    <row r="508" spans="2:4">
      <c r="B508" s="114"/>
      <c r="C508" s="115"/>
      <c r="D508" s="115"/>
    </row>
    <row r="509" spans="2:4">
      <c r="B509" s="114"/>
      <c r="C509" s="115"/>
      <c r="D509" s="115"/>
    </row>
    <row r="510" spans="2:4">
      <c r="B510" s="114"/>
      <c r="C510" s="115"/>
      <c r="D510" s="115"/>
    </row>
    <row r="511" spans="2:4">
      <c r="B511" s="114"/>
      <c r="C511" s="115"/>
      <c r="D511" s="115"/>
    </row>
    <row r="512" spans="2:4">
      <c r="B512" s="114"/>
      <c r="C512" s="115"/>
      <c r="D512" s="115"/>
    </row>
    <row r="513" spans="2:4">
      <c r="B513" s="114"/>
      <c r="C513" s="115"/>
      <c r="D513" s="115"/>
    </row>
    <row r="514" spans="2:4">
      <c r="B514" s="114"/>
      <c r="C514" s="115"/>
      <c r="D514" s="115"/>
    </row>
    <row r="515" spans="2:4">
      <c r="B515" s="114"/>
      <c r="C515" s="115"/>
      <c r="D515" s="115"/>
    </row>
    <row r="516" spans="2:4">
      <c r="B516" s="114"/>
      <c r="C516" s="115"/>
      <c r="D516" s="115"/>
    </row>
    <row r="517" spans="2:4">
      <c r="B517" s="114"/>
      <c r="C517" s="115"/>
      <c r="D517" s="115"/>
    </row>
    <row r="518" spans="2:4">
      <c r="B518" s="114"/>
      <c r="C518" s="115"/>
      <c r="D518" s="115"/>
    </row>
    <row r="519" spans="2:4">
      <c r="B519" s="114"/>
      <c r="C519" s="115"/>
      <c r="D519" s="115"/>
    </row>
    <row r="520" spans="2:4">
      <c r="B520" s="114"/>
      <c r="C520" s="115"/>
      <c r="D520" s="115"/>
    </row>
    <row r="521" spans="2:4">
      <c r="B521" s="114"/>
      <c r="C521" s="115"/>
      <c r="D521" s="115"/>
    </row>
    <row r="522" spans="2:4">
      <c r="B522" s="114"/>
      <c r="C522" s="115"/>
      <c r="D522" s="115"/>
    </row>
    <row r="523" spans="2:4">
      <c r="B523" s="114"/>
      <c r="C523" s="115"/>
      <c r="D523" s="115"/>
    </row>
    <row r="524" spans="2:4">
      <c r="B524" s="114"/>
      <c r="C524" s="115"/>
      <c r="D524" s="115"/>
    </row>
    <row r="525" spans="2:4">
      <c r="B525" s="114"/>
      <c r="C525" s="115"/>
      <c r="D525" s="115"/>
    </row>
    <row r="526" spans="2:4">
      <c r="B526" s="114"/>
      <c r="C526" s="115"/>
      <c r="D526" s="115"/>
    </row>
    <row r="527" spans="2:4">
      <c r="B527" s="114"/>
      <c r="C527" s="115"/>
      <c r="D527" s="115"/>
    </row>
    <row r="528" spans="2:4">
      <c r="B528" s="114"/>
      <c r="C528" s="115"/>
      <c r="D528" s="115"/>
    </row>
    <row r="529" spans="2:4">
      <c r="B529" s="114"/>
      <c r="C529" s="115"/>
      <c r="D529" s="115"/>
    </row>
    <row r="530" spans="2:4">
      <c r="B530" s="114"/>
      <c r="C530" s="115"/>
      <c r="D530" s="115"/>
    </row>
    <row r="531" spans="2:4">
      <c r="B531" s="114"/>
      <c r="C531" s="115"/>
      <c r="D531" s="115"/>
    </row>
    <row r="532" spans="2:4">
      <c r="B532" s="114"/>
      <c r="C532" s="115"/>
      <c r="D532" s="115"/>
    </row>
    <row r="533" spans="2:4">
      <c r="B533" s="114"/>
      <c r="C533" s="115"/>
      <c r="D533" s="115"/>
    </row>
    <row r="534" spans="2:4">
      <c r="B534" s="114"/>
      <c r="C534" s="115"/>
      <c r="D534" s="115"/>
    </row>
    <row r="535" spans="2:4">
      <c r="B535" s="114"/>
      <c r="C535" s="115"/>
      <c r="D535" s="115"/>
    </row>
    <row r="536" spans="2:4">
      <c r="B536" s="114"/>
      <c r="C536" s="115"/>
      <c r="D536" s="115"/>
    </row>
    <row r="537" spans="2:4">
      <c r="B537" s="114"/>
      <c r="C537" s="115"/>
      <c r="D537" s="115"/>
    </row>
    <row r="538" spans="2:4">
      <c r="B538" s="114"/>
      <c r="C538" s="115"/>
      <c r="D538" s="115"/>
    </row>
    <row r="539" spans="2:4">
      <c r="B539" s="114"/>
      <c r="C539" s="115"/>
      <c r="D539" s="115"/>
    </row>
    <row r="540" spans="2:4">
      <c r="B540" s="114"/>
      <c r="C540" s="115"/>
      <c r="D540" s="115"/>
    </row>
    <row r="541" spans="2:4">
      <c r="B541" s="114"/>
      <c r="C541" s="115"/>
      <c r="D541" s="115"/>
    </row>
    <row r="542" spans="2:4">
      <c r="B542" s="114"/>
      <c r="C542" s="115"/>
      <c r="D542" s="115"/>
    </row>
    <row r="543" spans="2:4">
      <c r="B543" s="114"/>
      <c r="C543" s="115"/>
      <c r="D543" s="115"/>
    </row>
    <row r="544" spans="2:4">
      <c r="B544" s="114"/>
      <c r="C544" s="115"/>
      <c r="D544" s="115"/>
    </row>
    <row r="545" spans="2:4">
      <c r="B545" s="114"/>
      <c r="C545" s="115"/>
      <c r="D545" s="115"/>
    </row>
    <row r="546" spans="2:4">
      <c r="B546" s="114"/>
      <c r="C546" s="115"/>
      <c r="D546" s="115"/>
    </row>
    <row r="547" spans="2:4">
      <c r="B547" s="114"/>
      <c r="C547" s="115"/>
      <c r="D547" s="115"/>
    </row>
    <row r="548" spans="2:4">
      <c r="B548" s="114"/>
      <c r="C548" s="115"/>
      <c r="D548" s="115"/>
    </row>
    <row r="549" spans="2:4">
      <c r="B549" s="114"/>
      <c r="C549" s="115"/>
      <c r="D549" s="115"/>
    </row>
    <row r="550" spans="2:4">
      <c r="B550" s="114"/>
      <c r="C550" s="115"/>
      <c r="D550" s="115"/>
    </row>
    <row r="551" spans="2:4">
      <c r="B551" s="114"/>
      <c r="C551" s="115"/>
      <c r="D551" s="115"/>
    </row>
    <row r="552" spans="2:4">
      <c r="B552" s="114"/>
      <c r="C552" s="115"/>
      <c r="D552" s="115"/>
    </row>
    <row r="553" spans="2:4">
      <c r="B553" s="114"/>
      <c r="C553" s="115"/>
      <c r="D553" s="115"/>
    </row>
    <row r="554" spans="2:4">
      <c r="B554" s="114"/>
      <c r="C554" s="115"/>
      <c r="D554" s="115"/>
    </row>
    <row r="555" spans="2:4">
      <c r="B555" s="114"/>
      <c r="C555" s="115"/>
      <c r="D555" s="115"/>
    </row>
    <row r="556" spans="2:4">
      <c r="B556" s="114"/>
      <c r="C556" s="115"/>
      <c r="D556" s="115"/>
    </row>
    <row r="557" spans="2:4">
      <c r="B557" s="114"/>
      <c r="C557" s="115"/>
      <c r="D557" s="115"/>
    </row>
    <row r="558" spans="2:4">
      <c r="B558" s="114"/>
      <c r="C558" s="115"/>
      <c r="D558" s="115"/>
    </row>
    <row r="559" spans="2:4">
      <c r="B559" s="114"/>
      <c r="C559" s="115"/>
      <c r="D559" s="115"/>
    </row>
    <row r="560" spans="2:4">
      <c r="B560" s="114"/>
      <c r="C560" s="115"/>
      <c r="D560" s="115"/>
    </row>
    <row r="561" spans="2:4">
      <c r="B561" s="114"/>
      <c r="C561" s="115"/>
      <c r="D561" s="115"/>
    </row>
    <row r="562" spans="2:4">
      <c r="B562" s="114"/>
      <c r="C562" s="115"/>
      <c r="D562" s="115"/>
    </row>
    <row r="563" spans="2:4">
      <c r="B563" s="114"/>
      <c r="C563" s="115"/>
      <c r="D563" s="115"/>
    </row>
    <row r="564" spans="2:4">
      <c r="B564" s="114"/>
      <c r="C564" s="115"/>
      <c r="D564" s="115"/>
    </row>
    <row r="565" spans="2:4">
      <c r="B565" s="114"/>
      <c r="C565" s="115"/>
      <c r="D565" s="115"/>
    </row>
    <row r="566" spans="2:4">
      <c r="B566" s="114"/>
      <c r="C566" s="115"/>
      <c r="D566" s="115"/>
    </row>
    <row r="567" spans="2:4">
      <c r="B567" s="114"/>
      <c r="C567" s="115"/>
      <c r="D567" s="115"/>
    </row>
    <row r="568" spans="2:4">
      <c r="B568" s="114"/>
      <c r="C568" s="115"/>
      <c r="D568" s="115"/>
    </row>
    <row r="569" spans="2:4">
      <c r="B569" s="114"/>
      <c r="C569" s="115"/>
      <c r="D569" s="115"/>
    </row>
    <row r="570" spans="2:4">
      <c r="B570" s="114"/>
      <c r="C570" s="115"/>
      <c r="D570" s="115"/>
    </row>
    <row r="571" spans="2:4">
      <c r="B571" s="114"/>
      <c r="C571" s="115"/>
      <c r="D571" s="115"/>
    </row>
    <row r="572" spans="2:4">
      <c r="B572" s="114"/>
      <c r="C572" s="115"/>
      <c r="D572" s="115"/>
    </row>
    <row r="573" spans="2:4">
      <c r="B573" s="114"/>
      <c r="C573" s="115"/>
      <c r="D573" s="115"/>
    </row>
    <row r="574" spans="2:4">
      <c r="B574" s="114"/>
      <c r="C574" s="115"/>
      <c r="D574" s="115"/>
    </row>
    <row r="575" spans="2:4">
      <c r="B575" s="114"/>
      <c r="C575" s="115"/>
      <c r="D575" s="115"/>
    </row>
    <row r="576" spans="2:4">
      <c r="B576" s="114"/>
      <c r="C576" s="115"/>
      <c r="D576" s="115"/>
    </row>
    <row r="577" spans="2:4">
      <c r="B577" s="114"/>
      <c r="C577" s="115"/>
      <c r="D577" s="115"/>
    </row>
    <row r="578" spans="2:4">
      <c r="B578" s="114"/>
      <c r="C578" s="115"/>
      <c r="D578" s="115"/>
    </row>
    <row r="579" spans="2:4">
      <c r="B579" s="114"/>
      <c r="C579" s="115"/>
      <c r="D579" s="115"/>
    </row>
    <row r="580" spans="2:4">
      <c r="B580" s="114"/>
      <c r="C580" s="115"/>
      <c r="D580" s="115"/>
    </row>
    <row r="581" spans="2:4">
      <c r="B581" s="114"/>
      <c r="C581" s="115"/>
      <c r="D581" s="115"/>
    </row>
    <row r="582" spans="2:4">
      <c r="B582" s="114"/>
      <c r="C582" s="115"/>
      <c r="D582" s="115"/>
    </row>
    <row r="583" spans="2:4">
      <c r="B583" s="114"/>
      <c r="C583" s="115"/>
      <c r="D583" s="115"/>
    </row>
    <row r="584" spans="2:4">
      <c r="B584" s="114"/>
      <c r="C584" s="115"/>
      <c r="D584" s="115"/>
    </row>
    <row r="585" spans="2:4">
      <c r="B585" s="114"/>
      <c r="C585" s="115"/>
      <c r="D585" s="115"/>
    </row>
    <row r="586" spans="2:4">
      <c r="B586" s="114"/>
      <c r="C586" s="115"/>
      <c r="D586" s="115"/>
    </row>
    <row r="587" spans="2:4">
      <c r="B587" s="114"/>
      <c r="C587" s="115"/>
      <c r="D587" s="115"/>
    </row>
    <row r="588" spans="2:4">
      <c r="B588" s="114"/>
      <c r="C588" s="115"/>
      <c r="D588" s="115"/>
    </row>
    <row r="589" spans="2:4">
      <c r="B589" s="114"/>
      <c r="C589" s="115"/>
      <c r="D589" s="115"/>
    </row>
    <row r="590" spans="2:4">
      <c r="B590" s="114"/>
      <c r="C590" s="115"/>
      <c r="D590" s="115"/>
    </row>
    <row r="591" spans="2:4">
      <c r="B591" s="114"/>
      <c r="C591" s="115"/>
      <c r="D591" s="115"/>
    </row>
    <row r="592" spans="2:4">
      <c r="B592" s="114"/>
      <c r="C592" s="115"/>
      <c r="D592" s="115"/>
    </row>
    <row r="593" spans="2:4">
      <c r="B593" s="114"/>
      <c r="C593" s="115"/>
      <c r="D593" s="115"/>
    </row>
    <row r="594" spans="2:4">
      <c r="B594" s="114"/>
      <c r="C594" s="115"/>
      <c r="D594" s="115"/>
    </row>
    <row r="595" spans="2:4">
      <c r="B595" s="114"/>
      <c r="C595" s="115"/>
      <c r="D595" s="115"/>
    </row>
    <row r="596" spans="2:4">
      <c r="B596" s="114"/>
      <c r="C596" s="115"/>
      <c r="D596" s="115"/>
    </row>
    <row r="597" spans="2:4">
      <c r="B597" s="114"/>
      <c r="C597" s="115"/>
      <c r="D597" s="115"/>
    </row>
    <row r="598" spans="2:4">
      <c r="B598" s="114"/>
      <c r="C598" s="115"/>
      <c r="D598" s="115"/>
    </row>
    <row r="599" spans="2:4">
      <c r="B599" s="114"/>
      <c r="C599" s="115"/>
      <c r="D599" s="115"/>
    </row>
    <row r="600" spans="2:4">
      <c r="B600" s="114"/>
      <c r="C600" s="115"/>
      <c r="D600" s="115"/>
    </row>
    <row r="601" spans="2:4">
      <c r="B601" s="114"/>
      <c r="C601" s="115"/>
      <c r="D601" s="115"/>
    </row>
    <row r="602" spans="2:4">
      <c r="B602" s="114"/>
      <c r="C602" s="115"/>
      <c r="D602" s="115"/>
    </row>
    <row r="603" spans="2:4">
      <c r="B603" s="114"/>
      <c r="C603" s="115"/>
      <c r="D603" s="115"/>
    </row>
    <row r="604" spans="2:4">
      <c r="B604" s="114"/>
      <c r="C604" s="115"/>
      <c r="D604" s="115"/>
    </row>
    <row r="605" spans="2:4">
      <c r="B605" s="114"/>
      <c r="C605" s="115"/>
      <c r="D605" s="115"/>
    </row>
    <row r="606" spans="2:4">
      <c r="B606" s="114"/>
      <c r="C606" s="115"/>
      <c r="D606" s="115"/>
    </row>
    <row r="607" spans="2:4">
      <c r="B607" s="114"/>
      <c r="C607" s="115"/>
      <c r="D607" s="115"/>
    </row>
    <row r="608" spans="2:4">
      <c r="B608" s="114"/>
      <c r="C608" s="115"/>
      <c r="D608" s="115"/>
    </row>
    <row r="609" spans="2:4">
      <c r="B609" s="114"/>
      <c r="C609" s="115"/>
      <c r="D609" s="115"/>
    </row>
    <row r="610" spans="2:4">
      <c r="B610" s="114"/>
      <c r="C610" s="115"/>
      <c r="D610" s="115"/>
    </row>
    <row r="611" spans="2:4">
      <c r="B611" s="114"/>
      <c r="C611" s="115"/>
      <c r="D611" s="115"/>
    </row>
    <row r="612" spans="2:4">
      <c r="B612" s="114"/>
      <c r="C612" s="115"/>
      <c r="D612" s="115"/>
    </row>
    <row r="613" spans="2:4">
      <c r="B613" s="114"/>
      <c r="C613" s="115"/>
      <c r="D613" s="115"/>
    </row>
    <row r="614" spans="2:4">
      <c r="B614" s="114"/>
      <c r="C614" s="115"/>
      <c r="D614" s="115"/>
    </row>
    <row r="615" spans="2:4">
      <c r="B615" s="114"/>
      <c r="C615" s="115"/>
      <c r="D615" s="115"/>
    </row>
    <row r="616" spans="2:4">
      <c r="B616" s="114"/>
      <c r="C616" s="115"/>
      <c r="D616" s="115"/>
    </row>
    <row r="617" spans="2:4">
      <c r="B617" s="114"/>
      <c r="C617" s="115"/>
      <c r="D617" s="115"/>
    </row>
    <row r="618" spans="2:4">
      <c r="B618" s="114"/>
      <c r="C618" s="115"/>
      <c r="D618" s="115"/>
    </row>
    <row r="619" spans="2:4">
      <c r="B619" s="114"/>
      <c r="C619" s="115"/>
      <c r="D619" s="115"/>
    </row>
    <row r="620" spans="2:4">
      <c r="B620" s="114"/>
      <c r="C620" s="115"/>
      <c r="D620" s="115"/>
    </row>
    <row r="621" spans="2:4">
      <c r="B621" s="114"/>
      <c r="C621" s="115"/>
      <c r="D621" s="115"/>
    </row>
    <row r="622" spans="2:4">
      <c r="B622" s="114"/>
      <c r="C622" s="115"/>
      <c r="D622" s="115"/>
    </row>
    <row r="623" spans="2:4">
      <c r="B623" s="114"/>
      <c r="C623" s="115"/>
      <c r="D623" s="115"/>
    </row>
    <row r="624" spans="2:4">
      <c r="B624" s="114"/>
      <c r="C624" s="115"/>
      <c r="D624" s="115"/>
    </row>
    <row r="625" spans="2:4">
      <c r="B625" s="114"/>
      <c r="C625" s="115"/>
      <c r="D625" s="115"/>
    </row>
    <row r="626" spans="2:4">
      <c r="B626" s="114"/>
      <c r="C626" s="115"/>
      <c r="D626" s="115"/>
    </row>
    <row r="627" spans="2:4">
      <c r="B627" s="114"/>
      <c r="C627" s="115"/>
      <c r="D627" s="115"/>
    </row>
    <row r="628" spans="2:4">
      <c r="B628" s="114"/>
      <c r="C628" s="115"/>
      <c r="D628" s="115"/>
    </row>
    <row r="629" spans="2:4">
      <c r="B629" s="114"/>
      <c r="C629" s="115"/>
      <c r="D629" s="115"/>
    </row>
    <row r="630" spans="2:4">
      <c r="B630" s="114"/>
      <c r="C630" s="115"/>
      <c r="D630" s="115"/>
    </row>
    <row r="631" spans="2:4">
      <c r="B631" s="114"/>
      <c r="C631" s="115"/>
      <c r="D631" s="115"/>
    </row>
    <row r="632" spans="2:4">
      <c r="B632" s="114"/>
      <c r="C632" s="115"/>
      <c r="D632" s="115"/>
    </row>
    <row r="633" spans="2:4">
      <c r="B633" s="114"/>
      <c r="C633" s="115"/>
      <c r="D633" s="115"/>
    </row>
    <row r="634" spans="2:4">
      <c r="B634" s="114"/>
      <c r="C634" s="115"/>
      <c r="D634" s="115"/>
    </row>
    <row r="635" spans="2:4">
      <c r="B635" s="114"/>
      <c r="C635" s="115"/>
      <c r="D635" s="115"/>
    </row>
    <row r="636" spans="2:4">
      <c r="B636" s="114"/>
      <c r="C636" s="115"/>
      <c r="D636" s="115"/>
    </row>
    <row r="637" spans="2:4">
      <c r="B637" s="114"/>
      <c r="C637" s="115"/>
      <c r="D637" s="115"/>
    </row>
    <row r="638" spans="2:4">
      <c r="B638" s="114"/>
      <c r="C638" s="115"/>
      <c r="D638" s="115"/>
    </row>
    <row r="639" spans="2:4">
      <c r="B639" s="114"/>
      <c r="C639" s="115"/>
      <c r="D639" s="115"/>
    </row>
    <row r="640" spans="2:4">
      <c r="B640" s="114"/>
      <c r="C640" s="115"/>
      <c r="D640" s="115"/>
    </row>
    <row r="641" spans="2:4">
      <c r="B641" s="114"/>
      <c r="C641" s="115"/>
      <c r="D641" s="115"/>
    </row>
    <row r="642" spans="2:4">
      <c r="B642" s="114"/>
      <c r="C642" s="115"/>
      <c r="D642" s="115"/>
    </row>
    <row r="643" spans="2:4">
      <c r="B643" s="114"/>
      <c r="C643" s="115"/>
      <c r="D643" s="115"/>
    </row>
    <row r="644" spans="2:4">
      <c r="B644" s="114"/>
      <c r="C644" s="115"/>
      <c r="D644" s="115"/>
    </row>
    <row r="645" spans="2:4">
      <c r="B645" s="114"/>
      <c r="C645" s="115"/>
      <c r="D645" s="115"/>
    </row>
    <row r="646" spans="2:4">
      <c r="B646" s="114"/>
      <c r="C646" s="115"/>
      <c r="D646" s="115"/>
    </row>
    <row r="647" spans="2:4">
      <c r="B647" s="114"/>
      <c r="C647" s="115"/>
      <c r="D647" s="115"/>
    </row>
    <row r="648" spans="2:4">
      <c r="B648" s="114"/>
      <c r="C648" s="115"/>
      <c r="D648" s="115"/>
    </row>
    <row r="649" spans="2:4">
      <c r="B649" s="114"/>
      <c r="C649" s="115"/>
      <c r="D649" s="115"/>
    </row>
    <row r="650" spans="2:4">
      <c r="B650" s="114"/>
      <c r="C650" s="115"/>
      <c r="D650" s="115"/>
    </row>
    <row r="651" spans="2:4">
      <c r="B651" s="114"/>
      <c r="C651" s="115"/>
      <c r="D651" s="115"/>
    </row>
    <row r="652" spans="2:4">
      <c r="B652" s="114"/>
      <c r="C652" s="115"/>
      <c r="D652" s="115"/>
    </row>
    <row r="653" spans="2:4">
      <c r="B653" s="114"/>
      <c r="C653" s="115"/>
      <c r="D653" s="115"/>
    </row>
    <row r="654" spans="2:4">
      <c r="B654" s="114"/>
      <c r="C654" s="115"/>
      <c r="D654" s="115"/>
    </row>
    <row r="655" spans="2:4">
      <c r="B655" s="114"/>
      <c r="C655" s="115"/>
      <c r="D655" s="115"/>
    </row>
    <row r="656" spans="2:4">
      <c r="B656" s="114"/>
      <c r="C656" s="115"/>
      <c r="D656" s="115"/>
    </row>
    <row r="657" spans="2:4">
      <c r="B657" s="114"/>
      <c r="C657" s="115"/>
      <c r="D657" s="115"/>
    </row>
    <row r="658" spans="2:4">
      <c r="B658" s="114"/>
      <c r="C658" s="115"/>
      <c r="D658" s="115"/>
    </row>
    <row r="659" spans="2:4">
      <c r="B659" s="114"/>
      <c r="C659" s="115"/>
      <c r="D659" s="115"/>
    </row>
    <row r="660" spans="2:4">
      <c r="B660" s="114"/>
      <c r="C660" s="115"/>
      <c r="D660" s="115"/>
    </row>
    <row r="661" spans="2:4">
      <c r="B661" s="114"/>
      <c r="C661" s="115"/>
      <c r="D661" s="115"/>
    </row>
    <row r="662" spans="2:4">
      <c r="B662" s="114"/>
      <c r="C662" s="115"/>
      <c r="D662" s="115"/>
    </row>
    <row r="663" spans="2:4">
      <c r="B663" s="114"/>
      <c r="C663" s="115"/>
      <c r="D663" s="115"/>
    </row>
    <row r="664" spans="2:4">
      <c r="B664" s="114"/>
      <c r="C664" s="115"/>
      <c r="D664" s="115"/>
    </row>
    <row r="665" spans="2:4">
      <c r="B665" s="114"/>
      <c r="C665" s="115"/>
      <c r="D665" s="115"/>
    </row>
    <row r="666" spans="2:4">
      <c r="B666" s="114"/>
      <c r="C666" s="115"/>
      <c r="D666" s="115"/>
    </row>
    <row r="667" spans="2:4">
      <c r="B667" s="114"/>
      <c r="C667" s="115"/>
      <c r="D667" s="115"/>
    </row>
    <row r="668" spans="2:4">
      <c r="B668" s="114"/>
      <c r="C668" s="115"/>
      <c r="D668" s="115"/>
    </row>
    <row r="669" spans="2:4">
      <c r="B669" s="114"/>
      <c r="C669" s="115"/>
      <c r="D669" s="115"/>
    </row>
    <row r="670" spans="2:4">
      <c r="B670" s="114"/>
      <c r="C670" s="115"/>
      <c r="D670" s="115"/>
    </row>
    <row r="671" spans="2:4">
      <c r="B671" s="114"/>
      <c r="C671" s="115"/>
      <c r="D671" s="115"/>
    </row>
    <row r="672" spans="2:4">
      <c r="B672" s="114"/>
      <c r="C672" s="115"/>
      <c r="D672" s="115"/>
    </row>
    <row r="673" spans="2:4">
      <c r="B673" s="114"/>
      <c r="C673" s="115"/>
      <c r="D673" s="115"/>
    </row>
    <row r="674" spans="2:4">
      <c r="B674" s="114"/>
      <c r="C674" s="115"/>
      <c r="D674" s="115"/>
    </row>
    <row r="675" spans="2:4">
      <c r="B675" s="114"/>
      <c r="C675" s="115"/>
      <c r="D675" s="115"/>
    </row>
    <row r="676" spans="2:4">
      <c r="B676" s="114"/>
      <c r="C676" s="115"/>
      <c r="D676" s="115"/>
    </row>
    <row r="677" spans="2:4">
      <c r="B677" s="114"/>
      <c r="C677" s="115"/>
      <c r="D677" s="115"/>
    </row>
    <row r="678" spans="2:4">
      <c r="B678" s="114"/>
      <c r="C678" s="115"/>
      <c r="D678" s="115"/>
    </row>
    <row r="679" spans="2:4">
      <c r="B679" s="114"/>
      <c r="C679" s="115"/>
      <c r="D679" s="115"/>
    </row>
    <row r="680" spans="2:4">
      <c r="B680" s="114"/>
      <c r="C680" s="115"/>
      <c r="D680" s="115"/>
    </row>
    <row r="681" spans="2:4">
      <c r="B681" s="114"/>
      <c r="C681" s="115"/>
      <c r="D681" s="115"/>
    </row>
    <row r="682" spans="2:4">
      <c r="B682" s="114"/>
      <c r="C682" s="115"/>
      <c r="D682" s="115"/>
    </row>
    <row r="683" spans="2:4">
      <c r="B683" s="114"/>
      <c r="C683" s="115"/>
      <c r="D683" s="115"/>
    </row>
    <row r="684" spans="2:4">
      <c r="B684" s="114"/>
      <c r="C684" s="115"/>
      <c r="D684" s="115"/>
    </row>
    <row r="685" spans="2:4">
      <c r="B685" s="114"/>
      <c r="C685" s="115"/>
      <c r="D685" s="115"/>
    </row>
    <row r="686" spans="2:4">
      <c r="B686" s="114"/>
      <c r="C686" s="115"/>
      <c r="D686" s="115"/>
    </row>
    <row r="687" spans="2:4">
      <c r="B687" s="114"/>
      <c r="C687" s="115"/>
      <c r="D687" s="115"/>
    </row>
    <row r="688" spans="2:4">
      <c r="B688" s="114"/>
      <c r="C688" s="115"/>
      <c r="D688" s="115"/>
    </row>
    <row r="689" spans="2:4">
      <c r="B689" s="114"/>
      <c r="C689" s="115"/>
      <c r="D689" s="115"/>
    </row>
    <row r="690" spans="2:4">
      <c r="B690" s="114"/>
      <c r="C690" s="115"/>
      <c r="D690" s="115"/>
    </row>
    <row r="691" spans="2:4">
      <c r="B691" s="114"/>
      <c r="C691" s="115"/>
      <c r="D691" s="115"/>
    </row>
    <row r="692" spans="2:4">
      <c r="B692" s="114"/>
      <c r="C692" s="115"/>
      <c r="D692" s="115"/>
    </row>
    <row r="693" spans="2:4">
      <c r="B693" s="114"/>
      <c r="C693" s="115"/>
      <c r="D693" s="115"/>
    </row>
    <row r="694" spans="2:4">
      <c r="B694" s="114"/>
      <c r="C694" s="115"/>
      <c r="D694" s="115"/>
    </row>
    <row r="695" spans="2:4">
      <c r="B695" s="114"/>
      <c r="C695" s="115"/>
      <c r="D695" s="115"/>
    </row>
    <row r="696" spans="2:4">
      <c r="B696" s="114"/>
      <c r="C696" s="115"/>
      <c r="D696" s="115"/>
    </row>
    <row r="697" spans="2:4">
      <c r="B697" s="114"/>
      <c r="C697" s="115"/>
      <c r="D697" s="115"/>
    </row>
    <row r="698" spans="2:4">
      <c r="B698" s="114"/>
      <c r="C698" s="115"/>
      <c r="D698" s="115"/>
    </row>
    <row r="699" spans="2:4">
      <c r="B699" s="114"/>
      <c r="C699" s="115"/>
      <c r="D699" s="115"/>
    </row>
    <row r="700" spans="2:4">
      <c r="B700" s="114"/>
      <c r="C700" s="115"/>
      <c r="D700" s="115"/>
    </row>
    <row r="701" spans="2:4">
      <c r="B701" s="114"/>
      <c r="C701" s="115"/>
      <c r="D701" s="115"/>
    </row>
    <row r="702" spans="2:4">
      <c r="B702" s="114"/>
      <c r="C702" s="115"/>
      <c r="D702" s="115"/>
    </row>
    <row r="703" spans="2:4">
      <c r="B703" s="114"/>
      <c r="C703" s="115"/>
      <c r="D703" s="115"/>
    </row>
    <row r="704" spans="2:4">
      <c r="B704" s="114"/>
      <c r="C704" s="115"/>
      <c r="D704" s="115"/>
    </row>
    <row r="705" spans="2:4">
      <c r="B705" s="114"/>
      <c r="C705" s="115"/>
      <c r="D705" s="115"/>
    </row>
    <row r="706" spans="2:4">
      <c r="B706" s="114"/>
      <c r="C706" s="115"/>
      <c r="D706" s="115"/>
    </row>
    <row r="707" spans="2:4">
      <c r="B707" s="114"/>
      <c r="C707" s="115"/>
      <c r="D707" s="115"/>
    </row>
    <row r="708" spans="2:4">
      <c r="B708" s="114"/>
      <c r="C708" s="115"/>
      <c r="D708" s="115"/>
    </row>
    <row r="709" spans="2:4">
      <c r="B709" s="114"/>
      <c r="C709" s="115"/>
      <c r="D709" s="115"/>
    </row>
    <row r="710" spans="2:4">
      <c r="B710" s="114"/>
      <c r="C710" s="115"/>
      <c r="D710" s="115"/>
    </row>
    <row r="711" spans="2:4">
      <c r="B711" s="114"/>
      <c r="C711" s="115"/>
      <c r="D711" s="115"/>
    </row>
    <row r="712" spans="2:4">
      <c r="B712" s="114"/>
      <c r="C712" s="115"/>
      <c r="D712" s="115"/>
    </row>
    <row r="713" spans="2:4">
      <c r="B713" s="114"/>
      <c r="C713" s="115"/>
      <c r="D713" s="115"/>
    </row>
    <row r="714" spans="2:4">
      <c r="B714" s="114"/>
      <c r="C714" s="115"/>
      <c r="D714" s="115"/>
    </row>
    <row r="715" spans="2:4">
      <c r="B715" s="114"/>
      <c r="C715" s="115"/>
      <c r="D715" s="115"/>
    </row>
    <row r="716" spans="2:4">
      <c r="B716" s="114"/>
      <c r="C716" s="115"/>
      <c r="D716" s="115"/>
    </row>
    <row r="717" spans="2:4">
      <c r="B717" s="114"/>
      <c r="C717" s="115"/>
      <c r="D717" s="115"/>
    </row>
    <row r="718" spans="2:4">
      <c r="B718" s="114"/>
      <c r="C718" s="115"/>
      <c r="D718" s="115"/>
    </row>
    <row r="719" spans="2:4">
      <c r="B719" s="114"/>
      <c r="C719" s="115"/>
      <c r="D719" s="115"/>
    </row>
    <row r="720" spans="2:4">
      <c r="B720" s="114"/>
      <c r="C720" s="115"/>
      <c r="D720" s="115"/>
    </row>
    <row r="721" spans="2:4">
      <c r="B721" s="114"/>
      <c r="C721" s="115"/>
      <c r="D721" s="115"/>
    </row>
    <row r="722" spans="2:4">
      <c r="B722" s="114"/>
      <c r="C722" s="115"/>
      <c r="D722" s="115"/>
    </row>
    <row r="723" spans="2:4">
      <c r="B723" s="114"/>
      <c r="C723" s="115"/>
      <c r="D723" s="115"/>
    </row>
    <row r="724" spans="2:4">
      <c r="B724" s="114"/>
      <c r="C724" s="115"/>
      <c r="D724" s="115"/>
    </row>
    <row r="725" spans="2:4">
      <c r="B725" s="114"/>
      <c r="C725" s="115"/>
      <c r="D725" s="115"/>
    </row>
    <row r="726" spans="2:4">
      <c r="B726" s="114"/>
      <c r="C726" s="115"/>
      <c r="D726" s="115"/>
    </row>
    <row r="727" spans="2:4">
      <c r="B727" s="114"/>
      <c r="C727" s="115"/>
      <c r="D727" s="115"/>
    </row>
    <row r="728" spans="2:4">
      <c r="B728" s="114"/>
      <c r="C728" s="115"/>
      <c r="D728" s="115"/>
    </row>
    <row r="729" spans="2:4">
      <c r="B729" s="114"/>
      <c r="C729" s="115"/>
      <c r="D729" s="115"/>
    </row>
    <row r="730" spans="2:4">
      <c r="B730" s="114"/>
      <c r="C730" s="115"/>
      <c r="D730" s="115"/>
    </row>
    <row r="731" spans="2:4">
      <c r="B731" s="114"/>
      <c r="C731" s="115"/>
      <c r="D731" s="115"/>
    </row>
    <row r="732" spans="2:4">
      <c r="B732" s="114"/>
      <c r="C732" s="115"/>
      <c r="D732" s="115"/>
    </row>
    <row r="733" spans="2:4">
      <c r="B733" s="114"/>
      <c r="C733" s="115"/>
      <c r="D733" s="115"/>
    </row>
    <row r="734" spans="2:4">
      <c r="B734" s="114"/>
      <c r="C734" s="115"/>
      <c r="D734" s="115"/>
    </row>
    <row r="735" spans="2:4">
      <c r="B735" s="114"/>
      <c r="C735" s="115"/>
      <c r="D735" s="115"/>
    </row>
    <row r="736" spans="2:4">
      <c r="B736" s="114"/>
      <c r="C736" s="115"/>
      <c r="D736" s="115"/>
    </row>
    <row r="737" spans="2:4">
      <c r="B737" s="114"/>
      <c r="C737" s="115"/>
      <c r="D737" s="115"/>
    </row>
    <row r="738" spans="2:4">
      <c r="B738" s="114"/>
      <c r="C738" s="115"/>
      <c r="D738" s="115"/>
    </row>
    <row r="739" spans="2:4">
      <c r="B739" s="114"/>
      <c r="C739" s="115"/>
      <c r="D739" s="115"/>
    </row>
    <row r="740" spans="2:4">
      <c r="B740" s="114"/>
      <c r="C740" s="115"/>
      <c r="D740" s="115"/>
    </row>
    <row r="741" spans="2:4">
      <c r="B741" s="114"/>
      <c r="C741" s="115"/>
      <c r="D741" s="115"/>
    </row>
    <row r="742" spans="2:4">
      <c r="B742" s="114"/>
      <c r="C742" s="115"/>
      <c r="D742" s="115"/>
    </row>
    <row r="743" spans="2:4">
      <c r="B743" s="114"/>
      <c r="C743" s="115"/>
      <c r="D743" s="115"/>
    </row>
    <row r="744" spans="2:4">
      <c r="B744" s="114"/>
      <c r="C744" s="115"/>
      <c r="D744" s="115"/>
    </row>
    <row r="745" spans="2:4">
      <c r="B745" s="114"/>
      <c r="C745" s="115"/>
      <c r="D745" s="115"/>
    </row>
    <row r="746" spans="2:4">
      <c r="B746" s="114"/>
      <c r="C746" s="115"/>
      <c r="D746" s="115"/>
    </row>
    <row r="747" spans="2:4">
      <c r="B747" s="114"/>
      <c r="C747" s="115"/>
      <c r="D747" s="115"/>
    </row>
    <row r="748" spans="2:4">
      <c r="B748" s="114"/>
      <c r="C748" s="115"/>
      <c r="D748" s="115"/>
    </row>
    <row r="749" spans="2:4">
      <c r="B749" s="114"/>
      <c r="C749" s="115"/>
      <c r="D749" s="115"/>
    </row>
    <row r="750" spans="2:4">
      <c r="B750" s="114"/>
      <c r="C750" s="115"/>
      <c r="D750" s="115"/>
    </row>
    <row r="751" spans="2:4">
      <c r="B751" s="114"/>
      <c r="C751" s="115"/>
      <c r="D751" s="115"/>
    </row>
    <row r="752" spans="2:4">
      <c r="B752" s="114"/>
      <c r="C752" s="115"/>
      <c r="D752" s="115"/>
    </row>
    <row r="753" spans="2:4">
      <c r="B753" s="114"/>
      <c r="C753" s="115"/>
      <c r="D753" s="115"/>
    </row>
    <row r="754" spans="2:4">
      <c r="B754" s="114"/>
      <c r="C754" s="115"/>
      <c r="D754" s="115"/>
    </row>
    <row r="755" spans="2:4">
      <c r="B755" s="114"/>
      <c r="C755" s="115"/>
      <c r="D755" s="115"/>
    </row>
    <row r="756" spans="2:4">
      <c r="B756" s="114"/>
      <c r="C756" s="115"/>
      <c r="D756" s="115"/>
    </row>
    <row r="757" spans="2:4">
      <c r="B757" s="114"/>
      <c r="C757" s="115"/>
      <c r="D757" s="115"/>
    </row>
    <row r="758" spans="2:4">
      <c r="B758" s="114"/>
      <c r="C758" s="115"/>
      <c r="D758" s="115"/>
    </row>
    <row r="759" spans="2:4">
      <c r="B759" s="114"/>
      <c r="C759" s="115"/>
      <c r="D759" s="115"/>
    </row>
    <row r="760" spans="2:4">
      <c r="B760" s="114"/>
      <c r="C760" s="115"/>
      <c r="D760" s="115"/>
    </row>
    <row r="761" spans="2:4">
      <c r="B761" s="114"/>
      <c r="C761" s="115"/>
      <c r="D761" s="115"/>
    </row>
    <row r="762" spans="2:4">
      <c r="B762" s="114"/>
      <c r="C762" s="115"/>
      <c r="D762" s="115"/>
    </row>
    <row r="763" spans="2:4">
      <c r="B763" s="114"/>
      <c r="C763" s="115"/>
      <c r="D763" s="115"/>
    </row>
    <row r="764" spans="2:4">
      <c r="B764" s="114"/>
      <c r="C764" s="115"/>
      <c r="D764" s="115"/>
    </row>
    <row r="765" spans="2:4">
      <c r="B765" s="114"/>
      <c r="C765" s="115"/>
      <c r="D765" s="115"/>
    </row>
    <row r="766" spans="2:4">
      <c r="B766" s="114"/>
      <c r="C766" s="115"/>
      <c r="D766" s="115"/>
    </row>
    <row r="767" spans="2:4">
      <c r="B767" s="114"/>
      <c r="C767" s="115"/>
      <c r="D767" s="115"/>
    </row>
    <row r="768" spans="2:4">
      <c r="B768" s="114"/>
      <c r="C768" s="115"/>
      <c r="D768" s="115"/>
    </row>
    <row r="769" spans="2:4">
      <c r="B769" s="114"/>
      <c r="C769" s="115"/>
      <c r="D769" s="115"/>
    </row>
    <row r="770" spans="2:4">
      <c r="B770" s="114"/>
      <c r="C770" s="115"/>
      <c r="D770" s="115"/>
    </row>
    <row r="771" spans="2:4">
      <c r="B771" s="114"/>
      <c r="C771" s="115"/>
      <c r="D771" s="115"/>
    </row>
    <row r="772" spans="2:4">
      <c r="B772" s="114"/>
      <c r="C772" s="115"/>
      <c r="D772" s="115"/>
    </row>
    <row r="773" spans="2:4">
      <c r="B773" s="114"/>
      <c r="C773" s="115"/>
      <c r="D773" s="115"/>
    </row>
    <row r="774" spans="2:4">
      <c r="B774" s="114"/>
      <c r="C774" s="115"/>
      <c r="D774" s="115"/>
    </row>
    <row r="775" spans="2:4">
      <c r="B775" s="114"/>
      <c r="C775" s="115"/>
      <c r="D775" s="115"/>
    </row>
    <row r="776" spans="2:4">
      <c r="B776" s="114"/>
      <c r="C776" s="115"/>
      <c r="D776" s="115"/>
    </row>
    <row r="777" spans="2:4">
      <c r="B777" s="114"/>
      <c r="C777" s="115"/>
      <c r="D777" s="115"/>
    </row>
    <row r="778" spans="2:4">
      <c r="B778" s="114"/>
      <c r="C778" s="115"/>
      <c r="D778" s="115"/>
    </row>
    <row r="779" spans="2:4">
      <c r="B779" s="114"/>
      <c r="C779" s="115"/>
      <c r="D779" s="115"/>
    </row>
    <row r="780" spans="2:4">
      <c r="B780" s="114"/>
      <c r="C780" s="115"/>
      <c r="D780" s="115"/>
    </row>
    <row r="781" spans="2:4">
      <c r="B781" s="114"/>
      <c r="C781" s="115"/>
      <c r="D781" s="115"/>
    </row>
    <row r="782" spans="2:4">
      <c r="B782" s="114"/>
      <c r="C782" s="115"/>
      <c r="D782" s="115"/>
    </row>
    <row r="783" spans="2:4">
      <c r="B783" s="114"/>
      <c r="C783" s="115"/>
      <c r="D783" s="115"/>
    </row>
    <row r="784" spans="2:4">
      <c r="B784" s="114"/>
      <c r="C784" s="115"/>
      <c r="D784" s="115"/>
    </row>
    <row r="785" spans="2:4">
      <c r="B785" s="114"/>
      <c r="C785" s="115"/>
      <c r="D785" s="115"/>
    </row>
    <row r="786" spans="2:4">
      <c r="B786" s="114"/>
      <c r="C786" s="115"/>
      <c r="D786" s="115"/>
    </row>
    <row r="787" spans="2:4">
      <c r="B787" s="114"/>
      <c r="C787" s="115"/>
      <c r="D787" s="115"/>
    </row>
    <row r="788" spans="2:4">
      <c r="B788" s="114"/>
      <c r="C788" s="115"/>
      <c r="D788" s="115"/>
    </row>
    <row r="789" spans="2:4">
      <c r="B789" s="114"/>
      <c r="C789" s="115"/>
      <c r="D789" s="115"/>
    </row>
    <row r="790" spans="2:4">
      <c r="B790" s="114"/>
      <c r="C790" s="115"/>
      <c r="D790" s="115"/>
    </row>
    <row r="791" spans="2:4">
      <c r="B791" s="114"/>
      <c r="C791" s="115"/>
      <c r="D791" s="115"/>
    </row>
    <row r="792" spans="2:4">
      <c r="B792" s="114"/>
      <c r="C792" s="115"/>
      <c r="D792" s="115"/>
    </row>
    <row r="793" spans="2:4">
      <c r="B793" s="114"/>
      <c r="C793" s="115"/>
      <c r="D793" s="115"/>
    </row>
    <row r="794" spans="2:4">
      <c r="B794" s="114"/>
      <c r="C794" s="115"/>
      <c r="D794" s="115"/>
    </row>
    <row r="795" spans="2:4">
      <c r="B795" s="114"/>
      <c r="C795" s="115"/>
      <c r="D795" s="115"/>
    </row>
    <row r="796" spans="2:4">
      <c r="B796" s="114"/>
      <c r="C796" s="115"/>
      <c r="D796" s="115"/>
    </row>
    <row r="797" spans="2:4">
      <c r="B797" s="114"/>
      <c r="C797" s="115"/>
      <c r="D797" s="115"/>
    </row>
    <row r="798" spans="2:4">
      <c r="B798" s="114"/>
      <c r="C798" s="115"/>
      <c r="D798" s="115"/>
    </row>
    <row r="799" spans="2:4">
      <c r="B799" s="114"/>
      <c r="C799" s="115"/>
      <c r="D799" s="115"/>
    </row>
    <row r="800" spans="2:4">
      <c r="B800" s="114"/>
      <c r="C800" s="115"/>
      <c r="D800" s="115"/>
    </row>
    <row r="801" spans="2:4">
      <c r="B801" s="114"/>
      <c r="C801" s="115"/>
      <c r="D801" s="115"/>
    </row>
    <row r="802" spans="2:4">
      <c r="B802" s="114"/>
      <c r="C802" s="115"/>
      <c r="D802" s="115"/>
    </row>
    <row r="803" spans="2:4">
      <c r="B803" s="114"/>
      <c r="C803" s="115"/>
      <c r="D803" s="115"/>
    </row>
    <row r="804" spans="2:4">
      <c r="B804" s="114"/>
      <c r="C804" s="115"/>
      <c r="D804" s="115"/>
    </row>
    <row r="805" spans="2:4">
      <c r="B805" s="114"/>
      <c r="C805" s="115"/>
      <c r="D805" s="115"/>
    </row>
    <row r="806" spans="2:4">
      <c r="B806" s="114"/>
      <c r="C806" s="115"/>
      <c r="D806" s="115"/>
    </row>
    <row r="807" spans="2:4">
      <c r="B807" s="114"/>
      <c r="C807" s="115"/>
      <c r="D807" s="115"/>
    </row>
    <row r="808" spans="2:4">
      <c r="B808" s="114"/>
      <c r="C808" s="115"/>
      <c r="D808" s="115"/>
    </row>
    <row r="809" spans="2:4">
      <c r="B809" s="114"/>
      <c r="C809" s="115"/>
      <c r="D809" s="115"/>
    </row>
    <row r="810" spans="2:4">
      <c r="B810" s="114"/>
      <c r="C810" s="115"/>
      <c r="D810" s="115"/>
    </row>
    <row r="811" spans="2:4">
      <c r="B811" s="114"/>
      <c r="C811" s="115"/>
      <c r="D811" s="115"/>
    </row>
    <row r="812" spans="2:4">
      <c r="B812" s="114"/>
      <c r="C812" s="115"/>
      <c r="D812" s="115"/>
    </row>
    <row r="813" spans="2:4">
      <c r="B813" s="114"/>
      <c r="C813" s="115"/>
      <c r="D813" s="115"/>
    </row>
    <row r="814" spans="2:4">
      <c r="B814" s="114"/>
      <c r="C814" s="115"/>
      <c r="D814" s="115"/>
    </row>
    <row r="815" spans="2:4">
      <c r="B815" s="114"/>
      <c r="C815" s="115"/>
      <c r="D815" s="115"/>
    </row>
    <row r="816" spans="2:4">
      <c r="B816" s="114"/>
      <c r="C816" s="115"/>
      <c r="D816" s="115"/>
    </row>
    <row r="817" spans="2:4">
      <c r="B817" s="114"/>
      <c r="C817" s="115"/>
      <c r="D817" s="115"/>
    </row>
    <row r="818" spans="2:4">
      <c r="B818" s="114"/>
      <c r="C818" s="115"/>
      <c r="D818" s="115"/>
    </row>
    <row r="819" spans="2:4">
      <c r="B819" s="114"/>
      <c r="C819" s="115"/>
      <c r="D819" s="115"/>
    </row>
    <row r="820" spans="2:4">
      <c r="B820" s="114"/>
      <c r="C820" s="115"/>
      <c r="D820" s="115"/>
    </row>
    <row r="821" spans="2:4">
      <c r="B821" s="114"/>
      <c r="C821" s="115"/>
      <c r="D821" s="115"/>
    </row>
    <row r="822" spans="2:4">
      <c r="B822" s="114"/>
      <c r="C822" s="115"/>
      <c r="D822" s="115"/>
    </row>
    <row r="823" spans="2:4">
      <c r="B823" s="114"/>
      <c r="C823" s="115"/>
      <c r="D823" s="115"/>
    </row>
    <row r="824" spans="2:4">
      <c r="B824" s="114"/>
      <c r="C824" s="115"/>
      <c r="D824" s="115"/>
    </row>
    <row r="825" spans="2:4">
      <c r="B825" s="114"/>
      <c r="C825" s="115"/>
      <c r="D825" s="115"/>
    </row>
    <row r="826" spans="2:4">
      <c r="B826" s="114"/>
      <c r="C826" s="115"/>
      <c r="D826" s="115"/>
    </row>
    <row r="827" spans="2:4">
      <c r="B827" s="114"/>
      <c r="C827" s="115"/>
      <c r="D827" s="115"/>
    </row>
    <row r="828" spans="2:4">
      <c r="B828" s="114"/>
      <c r="C828" s="115"/>
      <c r="D828" s="115"/>
    </row>
    <row r="829" spans="2:4">
      <c r="B829" s="114"/>
      <c r="C829" s="115"/>
      <c r="D829" s="115"/>
    </row>
    <row r="830" spans="2:4">
      <c r="B830" s="114"/>
      <c r="C830" s="115"/>
      <c r="D830" s="115"/>
    </row>
    <row r="831" spans="2:4">
      <c r="B831" s="114"/>
      <c r="C831" s="115"/>
      <c r="D831" s="115"/>
    </row>
    <row r="832" spans="2:4">
      <c r="B832" s="114"/>
      <c r="C832" s="115"/>
      <c r="D832" s="115"/>
    </row>
    <row r="833" spans="2:4">
      <c r="B833" s="114"/>
      <c r="C833" s="115"/>
      <c r="D833" s="115"/>
    </row>
    <row r="834" spans="2:4">
      <c r="B834" s="114"/>
      <c r="C834" s="115"/>
      <c r="D834" s="115"/>
    </row>
    <row r="835" spans="2:4">
      <c r="B835" s="114"/>
      <c r="C835" s="115"/>
      <c r="D835" s="115"/>
    </row>
    <row r="836" spans="2:4">
      <c r="B836" s="114"/>
      <c r="C836" s="115"/>
      <c r="D836" s="115"/>
    </row>
    <row r="837" spans="2:4">
      <c r="B837" s="114"/>
      <c r="C837" s="115"/>
      <c r="D837" s="115"/>
    </row>
    <row r="838" spans="2:4">
      <c r="B838" s="114"/>
      <c r="C838" s="115"/>
      <c r="D838" s="115"/>
    </row>
    <row r="839" spans="2:4">
      <c r="B839" s="114"/>
      <c r="C839" s="115"/>
      <c r="D839" s="115"/>
    </row>
    <row r="840" spans="2:4">
      <c r="B840" s="114"/>
      <c r="C840" s="115"/>
      <c r="D840" s="115"/>
    </row>
    <row r="841" spans="2:4">
      <c r="B841" s="114"/>
      <c r="C841" s="115"/>
      <c r="D841" s="115"/>
    </row>
    <row r="842" spans="2:4">
      <c r="B842" s="114"/>
      <c r="C842" s="115"/>
      <c r="D842" s="115"/>
    </row>
    <row r="843" spans="2:4">
      <c r="B843" s="114"/>
      <c r="C843" s="115"/>
      <c r="D843" s="115"/>
    </row>
    <row r="844" spans="2:4">
      <c r="B844" s="114"/>
      <c r="C844" s="115"/>
      <c r="D844" s="115"/>
    </row>
    <row r="845" spans="2:4">
      <c r="B845" s="114"/>
      <c r="C845" s="115"/>
      <c r="D845" s="115"/>
    </row>
    <row r="846" spans="2:4">
      <c r="B846" s="114"/>
      <c r="C846" s="115"/>
      <c r="D846" s="115"/>
    </row>
    <row r="847" spans="2:4">
      <c r="B847" s="114"/>
      <c r="C847" s="115"/>
      <c r="D847" s="115"/>
    </row>
    <row r="848" spans="2:4">
      <c r="B848" s="114"/>
      <c r="C848" s="115"/>
      <c r="D848" s="115"/>
    </row>
    <row r="849" spans="2:4">
      <c r="B849" s="114"/>
      <c r="C849" s="115"/>
      <c r="D849" s="115"/>
    </row>
    <row r="850" spans="2:4">
      <c r="B850" s="114"/>
      <c r="C850" s="115"/>
      <c r="D850" s="115"/>
    </row>
    <row r="851" spans="2:4">
      <c r="B851" s="114"/>
      <c r="C851" s="115"/>
      <c r="D851" s="115"/>
    </row>
    <row r="852" spans="2:4">
      <c r="B852" s="114"/>
      <c r="C852" s="115"/>
      <c r="D852" s="115"/>
    </row>
    <row r="853" spans="2:4">
      <c r="B853" s="114"/>
      <c r="C853" s="115"/>
      <c r="D853" s="115"/>
    </row>
    <row r="854" spans="2:4">
      <c r="B854" s="114"/>
      <c r="C854" s="115"/>
      <c r="D854" s="115"/>
    </row>
    <row r="855" spans="2:4">
      <c r="B855" s="114"/>
      <c r="C855" s="115"/>
      <c r="D855" s="115"/>
    </row>
    <row r="856" spans="2:4">
      <c r="B856" s="114"/>
      <c r="C856" s="115"/>
      <c r="D856" s="115"/>
    </row>
    <row r="857" spans="2:4">
      <c r="B857" s="114"/>
      <c r="C857" s="115"/>
      <c r="D857" s="115"/>
    </row>
    <row r="858" spans="2:4">
      <c r="B858" s="114"/>
      <c r="C858" s="115"/>
      <c r="D858" s="115"/>
    </row>
    <row r="859" spans="2:4">
      <c r="B859" s="114"/>
      <c r="C859" s="115"/>
      <c r="D859" s="115"/>
    </row>
    <row r="860" spans="2:4">
      <c r="B860" s="114"/>
      <c r="C860" s="115"/>
      <c r="D860" s="115"/>
    </row>
    <row r="861" spans="2:4">
      <c r="B861" s="114"/>
      <c r="C861" s="115"/>
      <c r="D861" s="115"/>
    </row>
    <row r="862" spans="2:4">
      <c r="B862" s="114"/>
      <c r="C862" s="115"/>
      <c r="D862" s="115"/>
    </row>
    <row r="863" spans="2:4">
      <c r="B863" s="114"/>
      <c r="C863" s="115"/>
      <c r="D863" s="115"/>
    </row>
    <row r="864" spans="2:4">
      <c r="B864" s="114"/>
      <c r="C864" s="115"/>
      <c r="D864" s="115"/>
    </row>
    <row r="865" spans="2:4">
      <c r="B865" s="114"/>
      <c r="C865" s="115"/>
      <c r="D865" s="115"/>
    </row>
    <row r="866" spans="2:4">
      <c r="B866" s="114"/>
      <c r="C866" s="115"/>
      <c r="D866" s="115"/>
    </row>
    <row r="867" spans="2:4">
      <c r="B867" s="114"/>
      <c r="C867" s="115"/>
      <c r="D867" s="115"/>
    </row>
    <row r="868" spans="2:4">
      <c r="B868" s="114"/>
      <c r="C868" s="115"/>
      <c r="D868" s="115"/>
    </row>
    <row r="869" spans="2:4">
      <c r="B869" s="114"/>
      <c r="C869" s="115"/>
      <c r="D869" s="115"/>
    </row>
    <row r="870" spans="2:4">
      <c r="B870" s="114"/>
      <c r="C870" s="115"/>
      <c r="D870" s="115"/>
    </row>
    <row r="871" spans="2:4">
      <c r="B871" s="114"/>
      <c r="C871" s="115"/>
      <c r="D871" s="115"/>
    </row>
    <row r="872" spans="2:4">
      <c r="B872" s="114"/>
      <c r="C872" s="115"/>
      <c r="D872" s="115"/>
    </row>
    <row r="873" spans="2:4">
      <c r="B873" s="114"/>
      <c r="C873" s="115"/>
      <c r="D873" s="115"/>
    </row>
    <row r="874" spans="2:4">
      <c r="B874" s="114"/>
      <c r="C874" s="115"/>
      <c r="D874" s="115"/>
    </row>
    <row r="875" spans="2:4">
      <c r="B875" s="114"/>
      <c r="C875" s="115"/>
      <c r="D875" s="115"/>
    </row>
    <row r="876" spans="2:4">
      <c r="B876" s="114"/>
      <c r="C876" s="115"/>
      <c r="D876" s="115"/>
    </row>
    <row r="877" spans="2:4">
      <c r="B877" s="114"/>
      <c r="C877" s="115"/>
      <c r="D877" s="115"/>
    </row>
    <row r="878" spans="2:4">
      <c r="B878" s="114"/>
      <c r="C878" s="115"/>
      <c r="D878" s="115"/>
    </row>
    <row r="879" spans="2:4">
      <c r="B879" s="114"/>
      <c r="C879" s="115"/>
      <c r="D879" s="115"/>
    </row>
    <row r="880" spans="2:4">
      <c r="B880" s="114"/>
      <c r="C880" s="115"/>
      <c r="D880" s="115"/>
    </row>
    <row r="881" spans="2:4">
      <c r="B881" s="114"/>
      <c r="C881" s="115"/>
      <c r="D881" s="115"/>
    </row>
    <row r="882" spans="2:4">
      <c r="B882" s="114"/>
      <c r="C882" s="115"/>
      <c r="D882" s="115"/>
    </row>
    <row r="883" spans="2:4">
      <c r="B883" s="114"/>
      <c r="C883" s="115"/>
      <c r="D883" s="115"/>
    </row>
    <row r="884" spans="2:4">
      <c r="B884" s="114"/>
      <c r="C884" s="115"/>
      <c r="D884" s="115"/>
    </row>
    <row r="885" spans="2:4">
      <c r="B885" s="114"/>
      <c r="C885" s="115"/>
      <c r="D885" s="115"/>
    </row>
    <row r="886" spans="2:4">
      <c r="B886" s="114"/>
      <c r="C886" s="115"/>
      <c r="D886" s="115"/>
    </row>
    <row r="887" spans="2:4">
      <c r="B887" s="114"/>
      <c r="C887" s="115"/>
      <c r="D887" s="115"/>
    </row>
    <row r="888" spans="2:4">
      <c r="B888" s="114"/>
      <c r="C888" s="115"/>
      <c r="D888" s="115"/>
    </row>
    <row r="889" spans="2:4">
      <c r="B889" s="114"/>
      <c r="C889" s="115"/>
      <c r="D889" s="115"/>
    </row>
    <row r="890" spans="2:4">
      <c r="B890" s="114"/>
      <c r="C890" s="115"/>
      <c r="D890" s="115"/>
    </row>
    <row r="891" spans="2:4">
      <c r="B891" s="114"/>
      <c r="C891" s="115"/>
      <c r="D891" s="115"/>
    </row>
    <row r="892" spans="2:4">
      <c r="B892" s="114"/>
      <c r="C892" s="115"/>
      <c r="D892" s="115"/>
    </row>
    <row r="893" spans="2:4">
      <c r="B893" s="114"/>
      <c r="C893" s="115"/>
      <c r="D893" s="115"/>
    </row>
    <row r="894" spans="2:4">
      <c r="B894" s="114"/>
      <c r="C894" s="115"/>
      <c r="D894" s="115"/>
    </row>
    <row r="895" spans="2:4">
      <c r="B895" s="114"/>
      <c r="C895" s="115"/>
      <c r="D895" s="115"/>
    </row>
    <row r="896" spans="2:4">
      <c r="B896" s="114"/>
      <c r="C896" s="115"/>
      <c r="D896" s="115"/>
    </row>
    <row r="897" spans="2:4">
      <c r="B897" s="114"/>
      <c r="C897" s="115"/>
      <c r="D897" s="115"/>
    </row>
    <row r="898" spans="2:4">
      <c r="B898" s="114"/>
      <c r="C898" s="115"/>
      <c r="D898" s="115"/>
    </row>
    <row r="899" spans="2:4">
      <c r="B899" s="114"/>
      <c r="C899" s="115"/>
      <c r="D899" s="115"/>
    </row>
    <row r="900" spans="2:4">
      <c r="B900" s="114"/>
      <c r="C900" s="115"/>
      <c r="D900" s="115"/>
    </row>
    <row r="901" spans="2:4">
      <c r="B901" s="114"/>
      <c r="C901" s="115"/>
      <c r="D901" s="115"/>
    </row>
    <row r="902" spans="2:4">
      <c r="B902" s="114"/>
      <c r="C902" s="115"/>
      <c r="D902" s="115"/>
    </row>
    <row r="903" spans="2:4">
      <c r="B903" s="114"/>
      <c r="C903" s="115"/>
      <c r="D903" s="115"/>
    </row>
    <row r="904" spans="2:4">
      <c r="B904" s="114"/>
      <c r="C904" s="115"/>
      <c r="D904" s="115"/>
    </row>
    <row r="905" spans="2:4">
      <c r="B905" s="114"/>
      <c r="C905" s="115"/>
      <c r="D905" s="115"/>
    </row>
    <row r="906" spans="2:4">
      <c r="B906" s="114"/>
      <c r="C906" s="115"/>
      <c r="D906" s="115"/>
    </row>
    <row r="907" spans="2:4">
      <c r="B907" s="114"/>
      <c r="C907" s="115"/>
      <c r="D907" s="115"/>
    </row>
    <row r="908" spans="2:4">
      <c r="B908" s="114"/>
      <c r="C908" s="115"/>
      <c r="D908" s="115"/>
    </row>
    <row r="909" spans="2:4">
      <c r="B909" s="114"/>
      <c r="C909" s="115"/>
      <c r="D909" s="115"/>
    </row>
    <row r="910" spans="2:4">
      <c r="B910" s="114"/>
      <c r="C910" s="115"/>
      <c r="D910" s="115"/>
    </row>
    <row r="911" spans="2:4">
      <c r="B911" s="114"/>
      <c r="C911" s="115"/>
      <c r="D911" s="115"/>
    </row>
    <row r="912" spans="2:4">
      <c r="B912" s="114"/>
      <c r="C912" s="115"/>
      <c r="D912" s="115"/>
    </row>
    <row r="913" spans="2:4">
      <c r="B913" s="114"/>
      <c r="C913" s="115"/>
      <c r="D913" s="115"/>
    </row>
    <row r="914" spans="2:4">
      <c r="B914" s="114"/>
      <c r="C914" s="115"/>
      <c r="D914" s="115"/>
    </row>
    <row r="915" spans="2:4">
      <c r="B915" s="114"/>
      <c r="C915" s="115"/>
      <c r="D915" s="115"/>
    </row>
    <row r="916" spans="2:4">
      <c r="B916" s="114"/>
      <c r="C916" s="115"/>
      <c r="D916" s="115"/>
    </row>
    <row r="917" spans="2:4">
      <c r="B917" s="114"/>
      <c r="C917" s="115"/>
      <c r="D917" s="115"/>
    </row>
    <row r="918" spans="2:4">
      <c r="B918" s="114"/>
      <c r="C918" s="115"/>
      <c r="D918" s="115"/>
    </row>
    <row r="919" spans="2:4">
      <c r="B919" s="114"/>
      <c r="C919" s="115"/>
      <c r="D919" s="115"/>
    </row>
    <row r="920" spans="2:4">
      <c r="B920" s="114"/>
      <c r="C920" s="115"/>
      <c r="D920" s="115"/>
    </row>
    <row r="921" spans="2:4">
      <c r="B921" s="114"/>
      <c r="C921" s="115"/>
      <c r="D921" s="115"/>
    </row>
    <row r="922" spans="2:4">
      <c r="B922" s="114"/>
      <c r="C922" s="115"/>
      <c r="D922" s="115"/>
    </row>
    <row r="923" spans="2:4">
      <c r="B923" s="114"/>
      <c r="C923" s="115"/>
      <c r="D923" s="115"/>
    </row>
    <row r="924" spans="2:4">
      <c r="B924" s="114"/>
      <c r="C924" s="115"/>
      <c r="D924" s="115"/>
    </row>
    <row r="925" spans="2:4">
      <c r="B925" s="114"/>
      <c r="C925" s="115"/>
      <c r="D925" s="115"/>
    </row>
    <row r="926" spans="2:4">
      <c r="B926" s="114"/>
      <c r="C926" s="115"/>
      <c r="D926" s="115"/>
    </row>
    <row r="927" spans="2:4">
      <c r="B927" s="114"/>
      <c r="C927" s="115"/>
      <c r="D927" s="115"/>
    </row>
    <row r="928" spans="2:4">
      <c r="B928" s="114"/>
      <c r="C928" s="115"/>
      <c r="D928" s="115"/>
    </row>
    <row r="929" spans="2:4">
      <c r="B929" s="114"/>
      <c r="C929" s="115"/>
      <c r="D929" s="115"/>
    </row>
    <row r="930" spans="2:4">
      <c r="B930" s="114"/>
      <c r="C930" s="115"/>
      <c r="D930" s="115"/>
    </row>
    <row r="931" spans="2:4">
      <c r="B931" s="114"/>
      <c r="C931" s="115"/>
      <c r="D931" s="115"/>
    </row>
    <row r="932" spans="2:4">
      <c r="B932" s="114"/>
      <c r="C932" s="115"/>
      <c r="D932" s="115"/>
    </row>
    <row r="933" spans="2:4">
      <c r="B933" s="114"/>
      <c r="C933" s="115"/>
      <c r="D933" s="115"/>
    </row>
    <row r="934" spans="2:4">
      <c r="B934" s="114"/>
      <c r="C934" s="115"/>
      <c r="D934" s="115"/>
    </row>
    <row r="935" spans="2:4">
      <c r="B935" s="114"/>
      <c r="C935" s="115"/>
      <c r="D935" s="115"/>
    </row>
    <row r="936" spans="2:4">
      <c r="B936" s="114"/>
      <c r="C936" s="115"/>
      <c r="D936" s="115"/>
    </row>
    <row r="937" spans="2:4">
      <c r="B937" s="114"/>
      <c r="C937" s="115"/>
      <c r="D937" s="115"/>
    </row>
    <row r="938" spans="2:4">
      <c r="B938" s="114"/>
      <c r="C938" s="115"/>
      <c r="D938" s="115"/>
    </row>
    <row r="939" spans="2:4">
      <c r="B939" s="114"/>
      <c r="C939" s="115"/>
      <c r="D939" s="115"/>
    </row>
    <row r="940" spans="2:4">
      <c r="B940" s="114"/>
      <c r="C940" s="115"/>
      <c r="D940" s="115"/>
    </row>
    <row r="941" spans="2:4">
      <c r="B941" s="114"/>
      <c r="C941" s="115"/>
      <c r="D941" s="115"/>
    </row>
    <row r="942" spans="2:4">
      <c r="B942" s="114"/>
      <c r="C942" s="115"/>
      <c r="D942" s="115"/>
    </row>
    <row r="943" spans="2:4">
      <c r="B943" s="114"/>
      <c r="C943" s="115"/>
      <c r="D943" s="115"/>
    </row>
    <row r="944" spans="2:4">
      <c r="B944" s="114"/>
      <c r="C944" s="115"/>
      <c r="D944" s="115"/>
    </row>
    <row r="945" spans="2:4">
      <c r="B945" s="114"/>
      <c r="C945" s="115"/>
      <c r="D945" s="115"/>
    </row>
    <row r="946" spans="2:4">
      <c r="B946" s="114"/>
      <c r="C946" s="115"/>
      <c r="D946" s="115"/>
    </row>
    <row r="947" spans="2:4">
      <c r="B947" s="114"/>
      <c r="C947" s="115"/>
      <c r="D947" s="115"/>
    </row>
    <row r="948" spans="2:4">
      <c r="B948" s="114"/>
      <c r="C948" s="115"/>
      <c r="D948" s="115"/>
    </row>
    <row r="949" spans="2:4">
      <c r="B949" s="114"/>
      <c r="C949" s="115"/>
      <c r="D949" s="115"/>
    </row>
    <row r="950" spans="2:4">
      <c r="B950" s="114"/>
      <c r="C950" s="115"/>
      <c r="D950" s="115"/>
    </row>
    <row r="951" spans="2:4">
      <c r="B951" s="114"/>
      <c r="C951" s="115"/>
      <c r="D951" s="115"/>
    </row>
    <row r="952" spans="2:4">
      <c r="B952" s="114"/>
      <c r="C952" s="115"/>
      <c r="D952" s="115"/>
    </row>
    <row r="953" spans="2:4">
      <c r="B953" s="114"/>
      <c r="C953" s="115"/>
      <c r="D953" s="115"/>
    </row>
    <row r="954" spans="2:4">
      <c r="B954" s="114"/>
      <c r="C954" s="115"/>
      <c r="D954" s="115"/>
    </row>
    <row r="955" spans="2:4">
      <c r="B955" s="114"/>
      <c r="C955" s="115"/>
      <c r="D955" s="115"/>
    </row>
    <row r="956" spans="2:4">
      <c r="B956" s="114"/>
      <c r="C956" s="115"/>
      <c r="D956" s="115"/>
    </row>
    <row r="957" spans="2:4">
      <c r="B957" s="114"/>
      <c r="C957" s="115"/>
      <c r="D957" s="115"/>
    </row>
    <row r="958" spans="2:4">
      <c r="B958" s="114"/>
      <c r="C958" s="115"/>
      <c r="D958" s="115"/>
    </row>
    <row r="959" spans="2:4">
      <c r="B959" s="114"/>
      <c r="C959" s="115"/>
      <c r="D959" s="115"/>
    </row>
    <row r="960" spans="2:4">
      <c r="B960" s="114"/>
      <c r="C960" s="115"/>
      <c r="D960" s="115"/>
    </row>
    <row r="961" spans="2:4">
      <c r="B961" s="114"/>
      <c r="C961" s="115"/>
      <c r="D961" s="115"/>
    </row>
    <row r="962" spans="2:4">
      <c r="B962" s="114"/>
      <c r="C962" s="115"/>
      <c r="D962" s="115"/>
    </row>
    <row r="963" spans="2:4">
      <c r="B963" s="114"/>
      <c r="C963" s="115"/>
      <c r="D963" s="115"/>
    </row>
    <row r="964" spans="2:4">
      <c r="B964" s="114"/>
      <c r="C964" s="115"/>
      <c r="D964" s="115"/>
    </row>
    <row r="965" spans="2:4">
      <c r="B965" s="114"/>
      <c r="C965" s="115"/>
      <c r="D965" s="115"/>
    </row>
    <row r="966" spans="2:4">
      <c r="B966" s="114"/>
      <c r="C966" s="115"/>
      <c r="D966" s="115"/>
    </row>
    <row r="967" spans="2:4">
      <c r="B967" s="114"/>
      <c r="C967" s="115"/>
      <c r="D967" s="115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134</v>
      </c>
      <c r="C1" s="67" t="s" vm="1">
        <v>207</v>
      </c>
    </row>
    <row r="2" spans="2:16">
      <c r="B2" s="46" t="s">
        <v>133</v>
      </c>
      <c r="C2" s="67" t="s">
        <v>208</v>
      </c>
    </row>
    <row r="3" spans="2:16">
      <c r="B3" s="46" t="s">
        <v>135</v>
      </c>
      <c r="C3" s="67" t="s">
        <v>209</v>
      </c>
    </row>
    <row r="4" spans="2:16">
      <c r="B4" s="46" t="s">
        <v>136</v>
      </c>
      <c r="C4" s="67">
        <v>2144</v>
      </c>
    </row>
    <row r="6" spans="2:16" ht="26.25" customHeight="1">
      <c r="B6" s="129" t="s">
        <v>170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1"/>
    </row>
    <row r="7" spans="2:16" s="3" customFormat="1" ht="78.75">
      <c r="B7" s="21" t="s">
        <v>108</v>
      </c>
      <c r="C7" s="29" t="s">
        <v>42</v>
      </c>
      <c r="D7" s="29" t="s">
        <v>61</v>
      </c>
      <c r="E7" s="29" t="s">
        <v>14</v>
      </c>
      <c r="F7" s="29" t="s">
        <v>62</v>
      </c>
      <c r="G7" s="29" t="s">
        <v>96</v>
      </c>
      <c r="H7" s="29" t="s">
        <v>17</v>
      </c>
      <c r="I7" s="29" t="s">
        <v>95</v>
      </c>
      <c r="J7" s="29" t="s">
        <v>16</v>
      </c>
      <c r="K7" s="29" t="s">
        <v>168</v>
      </c>
      <c r="L7" s="29" t="s">
        <v>190</v>
      </c>
      <c r="M7" s="29" t="s">
        <v>169</v>
      </c>
      <c r="N7" s="29" t="s">
        <v>54</v>
      </c>
      <c r="O7" s="29" t="s">
        <v>137</v>
      </c>
      <c r="P7" s="30" t="s">
        <v>139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192</v>
      </c>
      <c r="M8" s="31" t="s">
        <v>188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9" t="s">
        <v>1614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0">
        <v>0</v>
      </c>
      <c r="N10" s="88"/>
      <c r="O10" s="121">
        <v>0</v>
      </c>
      <c r="P10" s="121">
        <v>0</v>
      </c>
    </row>
    <row r="11" spans="2:16" ht="20.25" customHeight="1">
      <c r="B11" s="116" t="s">
        <v>200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6" t="s">
        <v>104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6" t="s">
        <v>191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4"/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</row>
    <row r="111" spans="2:16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</row>
    <row r="112" spans="2:16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</row>
    <row r="113" spans="2:16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</row>
    <row r="114" spans="2:16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</row>
    <row r="115" spans="2:16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</row>
    <row r="116" spans="2:16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</row>
    <row r="117" spans="2:16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</row>
    <row r="118" spans="2:16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</row>
    <row r="119" spans="2:16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</row>
    <row r="120" spans="2:16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</row>
    <row r="121" spans="2:16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</row>
    <row r="122" spans="2:16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</row>
    <row r="123" spans="2:16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</row>
    <row r="124" spans="2:16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</row>
    <row r="125" spans="2:16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</row>
    <row r="126" spans="2:16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</row>
    <row r="127" spans="2:16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</row>
    <row r="128" spans="2:16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</row>
    <row r="129" spans="2:16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</row>
    <row r="130" spans="2:16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</row>
    <row r="131" spans="2:16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</row>
    <row r="132" spans="2:16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</row>
    <row r="133" spans="2:16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</row>
    <row r="134" spans="2:16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</row>
    <row r="135" spans="2:16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</row>
    <row r="136" spans="2:16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</row>
    <row r="137" spans="2:16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</row>
    <row r="138" spans="2:16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</row>
    <row r="139" spans="2:16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</row>
    <row r="140" spans="2:16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</row>
    <row r="141" spans="2:16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</row>
    <row r="142" spans="2:16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</row>
    <row r="143" spans="2:16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</row>
    <row r="144" spans="2:16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</row>
    <row r="145" spans="2:16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</row>
    <row r="146" spans="2:16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</row>
    <row r="147" spans="2:16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</row>
    <row r="148" spans="2:16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</row>
    <row r="149" spans="2:16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</row>
    <row r="150" spans="2:16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</row>
    <row r="151" spans="2:16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</row>
    <row r="152" spans="2:16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</row>
    <row r="153" spans="2:16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</row>
    <row r="154" spans="2:16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</row>
    <row r="155" spans="2:16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</row>
    <row r="156" spans="2:16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</row>
    <row r="157" spans="2:16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</row>
    <row r="158" spans="2:16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</row>
    <row r="159" spans="2:16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</row>
    <row r="160" spans="2:16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</row>
    <row r="161" spans="2:16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</row>
    <row r="162" spans="2:16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</row>
    <row r="163" spans="2:16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</row>
    <row r="164" spans="2:16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</row>
    <row r="165" spans="2:16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</row>
    <row r="166" spans="2:16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</row>
    <row r="167" spans="2:16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</row>
    <row r="168" spans="2:16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</row>
    <row r="169" spans="2:16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</row>
    <row r="170" spans="2:16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</row>
    <row r="171" spans="2:16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</row>
    <row r="172" spans="2:16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</row>
    <row r="173" spans="2:16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</row>
    <row r="174" spans="2:16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</row>
    <row r="175" spans="2:16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</row>
    <row r="176" spans="2:16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</row>
    <row r="177" spans="2:16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</row>
    <row r="178" spans="2:16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</row>
    <row r="179" spans="2:16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</row>
    <row r="180" spans="2:16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</row>
    <row r="181" spans="2:16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</row>
    <row r="182" spans="2:16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</row>
    <row r="183" spans="2:16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</row>
    <row r="184" spans="2:16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</row>
    <row r="185" spans="2:16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</row>
    <row r="186" spans="2:16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</row>
    <row r="187" spans="2:16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</row>
    <row r="188" spans="2:16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</row>
    <row r="189" spans="2:16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</row>
    <row r="190" spans="2:16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</row>
    <row r="191" spans="2:16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</row>
    <row r="192" spans="2:16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</row>
    <row r="193" spans="2:16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</row>
    <row r="194" spans="2:16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</row>
    <row r="195" spans="2:16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</row>
    <row r="196" spans="2:16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</row>
    <row r="197" spans="2:16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</row>
    <row r="198" spans="2:16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</row>
    <row r="199" spans="2:16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</row>
    <row r="200" spans="2:16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</row>
    <row r="201" spans="2:16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</row>
    <row r="202" spans="2:16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</row>
    <row r="203" spans="2:16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</row>
    <row r="204" spans="2:16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</row>
    <row r="205" spans="2:16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</row>
    <row r="206" spans="2:16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</row>
    <row r="207" spans="2:16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</row>
    <row r="208" spans="2:16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</row>
    <row r="209" spans="2:16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</row>
    <row r="210" spans="2:16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</row>
    <row r="211" spans="2:16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</row>
    <row r="212" spans="2:16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</row>
    <row r="213" spans="2:16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</row>
    <row r="214" spans="2:16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</row>
    <row r="215" spans="2:16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</row>
    <row r="216" spans="2:16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</row>
    <row r="217" spans="2:16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134</v>
      </c>
      <c r="C1" s="67" t="s" vm="1">
        <v>207</v>
      </c>
    </row>
    <row r="2" spans="2:16">
      <c r="B2" s="46" t="s">
        <v>133</v>
      </c>
      <c r="C2" s="67" t="s">
        <v>208</v>
      </c>
    </row>
    <row r="3" spans="2:16">
      <c r="B3" s="46" t="s">
        <v>135</v>
      </c>
      <c r="C3" s="67" t="s">
        <v>209</v>
      </c>
    </row>
    <row r="4" spans="2:16">
      <c r="B4" s="46" t="s">
        <v>136</v>
      </c>
      <c r="C4" s="67">
        <v>2144</v>
      </c>
    </row>
    <row r="6" spans="2:16" ht="26.25" customHeight="1">
      <c r="B6" s="129" t="s">
        <v>171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1"/>
    </row>
    <row r="7" spans="2:16" s="3" customFormat="1" ht="78.75">
      <c r="B7" s="21" t="s">
        <v>108</v>
      </c>
      <c r="C7" s="29" t="s">
        <v>42</v>
      </c>
      <c r="D7" s="29" t="s">
        <v>61</v>
      </c>
      <c r="E7" s="29" t="s">
        <v>14</v>
      </c>
      <c r="F7" s="29" t="s">
        <v>62</v>
      </c>
      <c r="G7" s="29" t="s">
        <v>96</v>
      </c>
      <c r="H7" s="29" t="s">
        <v>17</v>
      </c>
      <c r="I7" s="29" t="s">
        <v>95</v>
      </c>
      <c r="J7" s="29" t="s">
        <v>16</v>
      </c>
      <c r="K7" s="29" t="s">
        <v>168</v>
      </c>
      <c r="L7" s="29" t="s">
        <v>185</v>
      </c>
      <c r="M7" s="29" t="s">
        <v>169</v>
      </c>
      <c r="N7" s="29" t="s">
        <v>54</v>
      </c>
      <c r="O7" s="29" t="s">
        <v>137</v>
      </c>
      <c r="P7" s="30" t="s">
        <v>139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192</v>
      </c>
      <c r="M8" s="31" t="s">
        <v>188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9" t="s">
        <v>1615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0">
        <v>0</v>
      </c>
      <c r="N10" s="88"/>
      <c r="O10" s="121">
        <v>0</v>
      </c>
      <c r="P10" s="121">
        <v>0</v>
      </c>
    </row>
    <row r="11" spans="2:16" ht="20.25" customHeight="1">
      <c r="B11" s="116" t="s">
        <v>200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6" t="s">
        <v>104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6" t="s">
        <v>191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4"/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</row>
    <row r="111" spans="2:16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</row>
    <row r="112" spans="2:16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</row>
    <row r="113" spans="2:16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</row>
    <row r="114" spans="2:16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</row>
    <row r="115" spans="2:16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</row>
    <row r="116" spans="2:16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</row>
    <row r="117" spans="2:16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</row>
    <row r="118" spans="2:16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</row>
    <row r="119" spans="2:16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</row>
    <row r="120" spans="2:16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</row>
    <row r="121" spans="2:16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</row>
    <row r="122" spans="2:16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</row>
    <row r="123" spans="2:16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</row>
    <row r="124" spans="2:16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</row>
    <row r="125" spans="2:16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</row>
    <row r="126" spans="2:16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</row>
    <row r="127" spans="2:16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</row>
    <row r="128" spans="2:16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</row>
    <row r="129" spans="2:16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</row>
    <row r="130" spans="2:16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</row>
    <row r="131" spans="2:16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</row>
    <row r="132" spans="2:16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</row>
    <row r="133" spans="2:16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</row>
    <row r="134" spans="2:16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</row>
    <row r="135" spans="2:16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</row>
    <row r="136" spans="2:16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</row>
    <row r="137" spans="2:16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</row>
    <row r="138" spans="2:16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</row>
    <row r="139" spans="2:16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</row>
    <row r="140" spans="2:16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</row>
    <row r="141" spans="2:16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</row>
    <row r="142" spans="2:16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</row>
    <row r="143" spans="2:16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</row>
    <row r="144" spans="2:16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</row>
    <row r="145" spans="2:16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</row>
    <row r="146" spans="2:16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</row>
    <row r="147" spans="2:16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</row>
    <row r="148" spans="2:16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</row>
    <row r="149" spans="2:16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</row>
    <row r="150" spans="2:16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</row>
    <row r="151" spans="2:16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</row>
    <row r="152" spans="2:16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</row>
    <row r="153" spans="2:16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</row>
    <row r="154" spans="2:16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</row>
    <row r="155" spans="2:16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</row>
    <row r="156" spans="2:16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</row>
    <row r="157" spans="2:16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</row>
    <row r="158" spans="2:16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</row>
    <row r="159" spans="2:16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</row>
    <row r="160" spans="2:16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</row>
    <row r="161" spans="2:16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</row>
    <row r="162" spans="2:16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</row>
    <row r="163" spans="2:16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</row>
    <row r="164" spans="2:16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</row>
    <row r="165" spans="2:16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</row>
    <row r="166" spans="2:16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</row>
    <row r="167" spans="2:16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</row>
    <row r="168" spans="2:16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</row>
    <row r="169" spans="2:16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</row>
    <row r="170" spans="2:16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</row>
    <row r="171" spans="2:16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</row>
    <row r="172" spans="2:16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</row>
    <row r="173" spans="2:16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</row>
    <row r="174" spans="2:16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</row>
    <row r="175" spans="2:16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</row>
    <row r="176" spans="2:16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</row>
    <row r="177" spans="2:16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</row>
    <row r="178" spans="2:16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</row>
    <row r="179" spans="2:16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</row>
    <row r="180" spans="2:16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</row>
    <row r="181" spans="2:16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</row>
    <row r="182" spans="2:16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</row>
    <row r="183" spans="2:16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</row>
    <row r="184" spans="2:16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</row>
    <row r="185" spans="2:16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</row>
    <row r="186" spans="2:16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</row>
    <row r="187" spans="2:16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</row>
    <row r="188" spans="2:16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</row>
    <row r="189" spans="2:16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</row>
    <row r="190" spans="2:16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</row>
    <row r="191" spans="2:16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</row>
    <row r="192" spans="2:16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</row>
    <row r="193" spans="2:16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</row>
    <row r="194" spans="2:16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</row>
    <row r="195" spans="2:16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</row>
    <row r="196" spans="2:16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</row>
    <row r="197" spans="2:16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</row>
    <row r="198" spans="2:16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</row>
    <row r="199" spans="2:16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</row>
    <row r="200" spans="2:16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</row>
    <row r="201" spans="2:16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</row>
    <row r="202" spans="2:16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</row>
    <row r="203" spans="2:16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</row>
    <row r="204" spans="2:16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</row>
    <row r="205" spans="2:16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</row>
    <row r="206" spans="2:16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</row>
    <row r="207" spans="2:16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</row>
    <row r="208" spans="2:16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</row>
    <row r="209" spans="2:16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</row>
    <row r="210" spans="2:16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</row>
    <row r="211" spans="2:16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</row>
    <row r="212" spans="2:16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</row>
    <row r="213" spans="2:16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</row>
    <row r="214" spans="2:16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</row>
    <row r="215" spans="2:16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</row>
    <row r="216" spans="2:16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</row>
    <row r="217" spans="2:16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</row>
    <row r="218" spans="2:16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</row>
    <row r="219" spans="2:16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</row>
    <row r="220" spans="2:16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</row>
    <row r="221" spans="2:16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</row>
    <row r="222" spans="2:16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</row>
    <row r="223" spans="2:16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</row>
    <row r="224" spans="2:16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</row>
    <row r="225" spans="2:16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</row>
    <row r="226" spans="2:16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</row>
    <row r="227" spans="2:16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</row>
    <row r="228" spans="2:16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</row>
    <row r="229" spans="2:16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</row>
    <row r="230" spans="2:16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</row>
    <row r="231" spans="2:16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</row>
    <row r="232" spans="2:16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</row>
    <row r="233" spans="2:16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</row>
    <row r="234" spans="2:16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</row>
    <row r="235" spans="2:16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</row>
    <row r="236" spans="2:16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</row>
    <row r="237" spans="2:16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</row>
    <row r="238" spans="2:16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</row>
    <row r="239" spans="2:16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</row>
    <row r="240" spans="2:16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</row>
    <row r="241" spans="2:16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</row>
    <row r="242" spans="2:16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</row>
    <row r="243" spans="2:16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</row>
    <row r="244" spans="2:16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</row>
    <row r="245" spans="2:16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</row>
    <row r="246" spans="2:16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</row>
    <row r="247" spans="2:16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</row>
    <row r="248" spans="2:16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</row>
    <row r="249" spans="2:16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</row>
    <row r="250" spans="2:16">
      <c r="B250" s="114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</row>
    <row r="251" spans="2:16">
      <c r="B251" s="114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</row>
    <row r="252" spans="2:16">
      <c r="B252" s="114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</row>
    <row r="253" spans="2:16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</row>
    <row r="254" spans="2:16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</row>
    <row r="255" spans="2:16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</row>
    <row r="256" spans="2:16">
      <c r="B256" s="114"/>
      <c r="C256" s="114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</row>
    <row r="257" spans="2:16">
      <c r="B257" s="114"/>
      <c r="C257" s="114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</row>
    <row r="258" spans="2:16">
      <c r="B258" s="114"/>
      <c r="C258" s="114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</row>
    <row r="259" spans="2:16">
      <c r="B259" s="114"/>
      <c r="C259" s="114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</row>
    <row r="260" spans="2:16">
      <c r="B260" s="114"/>
      <c r="C260" s="114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</row>
    <row r="261" spans="2:16">
      <c r="B261" s="114"/>
      <c r="C261" s="114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</row>
    <row r="262" spans="2:16">
      <c r="B262" s="114"/>
      <c r="C262" s="114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</row>
    <row r="263" spans="2:16">
      <c r="B263" s="114"/>
      <c r="C263" s="114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</row>
    <row r="264" spans="2:16">
      <c r="B264" s="114"/>
      <c r="C264" s="114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</row>
    <row r="265" spans="2:16">
      <c r="B265" s="114"/>
      <c r="C265" s="114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</row>
    <row r="266" spans="2:16">
      <c r="B266" s="114"/>
      <c r="C266" s="114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</row>
    <row r="267" spans="2:16">
      <c r="B267" s="114"/>
      <c r="C267" s="114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</row>
    <row r="268" spans="2:16">
      <c r="B268" s="114"/>
      <c r="C268" s="114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</row>
    <row r="269" spans="2:16">
      <c r="B269" s="114"/>
      <c r="C269" s="114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</row>
    <row r="270" spans="2:16">
      <c r="B270" s="114"/>
      <c r="C270" s="114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</row>
    <row r="271" spans="2:16">
      <c r="B271" s="114"/>
      <c r="C271" s="114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</row>
    <row r="272" spans="2:16">
      <c r="B272" s="114"/>
      <c r="C272" s="114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</row>
    <row r="273" spans="2:16">
      <c r="B273" s="114"/>
      <c r="C273" s="114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</row>
    <row r="274" spans="2:16">
      <c r="B274" s="114"/>
      <c r="C274" s="114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</row>
    <row r="275" spans="2:16"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</row>
    <row r="276" spans="2:16">
      <c r="B276" s="114"/>
      <c r="C276" s="114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</row>
    <row r="277" spans="2:16">
      <c r="B277" s="114"/>
      <c r="C277" s="114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</row>
    <row r="278" spans="2:16">
      <c r="B278" s="114"/>
      <c r="C278" s="114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</row>
    <row r="279" spans="2:16">
      <c r="B279" s="114"/>
      <c r="C279" s="114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</row>
    <row r="280" spans="2:16">
      <c r="B280" s="114"/>
      <c r="C280" s="114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</row>
    <row r="281" spans="2:16">
      <c r="B281" s="114"/>
      <c r="C281" s="114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</row>
    <row r="282" spans="2:16">
      <c r="B282" s="114"/>
      <c r="C282" s="114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</row>
    <row r="283" spans="2:16">
      <c r="B283" s="114"/>
      <c r="C283" s="114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</row>
    <row r="284" spans="2:16">
      <c r="B284" s="114"/>
      <c r="C284" s="114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</row>
    <row r="285" spans="2:16">
      <c r="B285" s="114"/>
      <c r="C285" s="114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</row>
    <row r="286" spans="2:16">
      <c r="B286" s="114"/>
      <c r="C286" s="114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</row>
    <row r="287" spans="2:16">
      <c r="B287" s="114"/>
      <c r="C287" s="114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</row>
    <row r="288" spans="2:16">
      <c r="B288" s="114"/>
      <c r="C288" s="114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</row>
    <row r="289" spans="2:16">
      <c r="B289" s="114"/>
      <c r="C289" s="114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</row>
    <row r="290" spans="2:16">
      <c r="B290" s="114"/>
      <c r="C290" s="114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</row>
    <row r="291" spans="2:16">
      <c r="B291" s="114"/>
      <c r="C291" s="114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</row>
    <row r="292" spans="2:16">
      <c r="B292" s="114"/>
      <c r="C292" s="114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</row>
    <row r="293" spans="2:16">
      <c r="B293" s="114"/>
      <c r="C293" s="114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</row>
    <row r="294" spans="2:16">
      <c r="B294" s="114"/>
      <c r="C294" s="114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</row>
    <row r="295" spans="2:16">
      <c r="B295" s="114"/>
      <c r="C295" s="114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</row>
    <row r="296" spans="2:16">
      <c r="B296" s="114"/>
      <c r="C296" s="114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</row>
    <row r="297" spans="2:16">
      <c r="B297" s="114"/>
      <c r="C297" s="114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</row>
    <row r="298" spans="2:16">
      <c r="B298" s="114"/>
      <c r="C298" s="114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</row>
    <row r="299" spans="2:16">
      <c r="B299" s="114"/>
      <c r="C299" s="114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</row>
    <row r="300" spans="2:16">
      <c r="B300" s="114"/>
      <c r="C300" s="114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</row>
    <row r="301" spans="2:16">
      <c r="B301" s="114"/>
      <c r="C301" s="114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</row>
    <row r="302" spans="2:16">
      <c r="B302" s="114"/>
      <c r="C302" s="114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</row>
    <row r="303" spans="2:16">
      <c r="B303" s="114"/>
      <c r="C303" s="114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</row>
    <row r="304" spans="2:16">
      <c r="B304" s="114"/>
      <c r="C304" s="114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</row>
    <row r="305" spans="2:16">
      <c r="B305" s="114"/>
      <c r="C305" s="114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</row>
    <row r="306" spans="2:16">
      <c r="B306" s="114"/>
      <c r="C306" s="114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</row>
    <row r="307" spans="2:16">
      <c r="B307" s="114"/>
      <c r="C307" s="114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</row>
    <row r="308" spans="2:16">
      <c r="B308" s="114"/>
      <c r="C308" s="114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</row>
    <row r="309" spans="2:16">
      <c r="B309" s="114"/>
      <c r="C309" s="114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</row>
    <row r="310" spans="2:16">
      <c r="B310" s="114"/>
      <c r="C310" s="114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</row>
    <row r="311" spans="2:16"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</row>
    <row r="312" spans="2:16">
      <c r="B312" s="114"/>
      <c r="C312" s="114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</row>
    <row r="313" spans="2:16">
      <c r="B313" s="114"/>
      <c r="C313" s="114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</row>
    <row r="314" spans="2:16">
      <c r="B314" s="114"/>
      <c r="C314" s="114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</row>
    <row r="315" spans="2:16">
      <c r="B315" s="114"/>
      <c r="C315" s="114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</row>
    <row r="316" spans="2:16">
      <c r="B316" s="114"/>
      <c r="C316" s="114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</row>
    <row r="317" spans="2:16">
      <c r="B317" s="114"/>
      <c r="C317" s="114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</row>
    <row r="318" spans="2:16">
      <c r="B318" s="114"/>
      <c r="C318" s="114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</row>
    <row r="319" spans="2:16">
      <c r="B319" s="114"/>
      <c r="C319" s="114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</row>
    <row r="320" spans="2:16">
      <c r="B320" s="114"/>
      <c r="C320" s="114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</row>
    <row r="321" spans="2:16">
      <c r="B321" s="114"/>
      <c r="C321" s="114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</row>
    <row r="322" spans="2:16">
      <c r="B322" s="114"/>
      <c r="C322" s="114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</row>
    <row r="323" spans="2:16">
      <c r="B323" s="114"/>
      <c r="C323" s="114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</row>
    <row r="324" spans="2:16">
      <c r="B324" s="114"/>
      <c r="C324" s="114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</row>
    <row r="325" spans="2:16">
      <c r="B325" s="114"/>
      <c r="C325" s="114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</row>
    <row r="326" spans="2:16">
      <c r="B326" s="114"/>
      <c r="C326" s="114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</row>
    <row r="327" spans="2:16">
      <c r="B327" s="114"/>
      <c r="C327" s="114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</row>
    <row r="328" spans="2:16">
      <c r="B328" s="114"/>
      <c r="C328" s="114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</row>
    <row r="329" spans="2:16">
      <c r="B329" s="114"/>
      <c r="C329" s="114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</row>
    <row r="330" spans="2:16">
      <c r="B330" s="114"/>
      <c r="C330" s="114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</row>
    <row r="331" spans="2:16">
      <c r="B331" s="114"/>
      <c r="C331" s="114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</row>
    <row r="332" spans="2:16">
      <c r="B332" s="114"/>
      <c r="C332" s="114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</row>
    <row r="333" spans="2:16">
      <c r="B333" s="114"/>
      <c r="C333" s="114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</row>
    <row r="334" spans="2:16">
      <c r="B334" s="114"/>
      <c r="C334" s="114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</row>
    <row r="335" spans="2:16">
      <c r="B335" s="114"/>
      <c r="C335" s="114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</row>
    <row r="336" spans="2:16">
      <c r="B336" s="114"/>
      <c r="C336" s="114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</row>
    <row r="337" spans="2:16">
      <c r="B337" s="114"/>
      <c r="C337" s="114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</row>
    <row r="338" spans="2:16">
      <c r="B338" s="114"/>
      <c r="C338" s="114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</row>
    <row r="339" spans="2:16">
      <c r="B339" s="114"/>
      <c r="C339" s="114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</row>
    <row r="340" spans="2:16">
      <c r="B340" s="114"/>
      <c r="C340" s="114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</row>
    <row r="341" spans="2:16">
      <c r="B341" s="114"/>
      <c r="C341" s="114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</row>
    <row r="342" spans="2:16">
      <c r="B342" s="114"/>
      <c r="C342" s="114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</row>
    <row r="343" spans="2:16">
      <c r="B343" s="114"/>
      <c r="C343" s="114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</row>
    <row r="344" spans="2:16">
      <c r="B344" s="114"/>
      <c r="C344" s="114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</row>
    <row r="345" spans="2:16">
      <c r="B345" s="114"/>
      <c r="C345" s="114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</row>
    <row r="346" spans="2:16">
      <c r="B346" s="114"/>
      <c r="C346" s="114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</row>
    <row r="347" spans="2:16">
      <c r="B347" s="114"/>
      <c r="C347" s="114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</row>
    <row r="348" spans="2:16">
      <c r="B348" s="114"/>
      <c r="C348" s="114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</row>
    <row r="349" spans="2:16">
      <c r="B349" s="114"/>
      <c r="C349" s="114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</row>
    <row r="350" spans="2:16">
      <c r="B350" s="114"/>
      <c r="C350" s="114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</row>
    <row r="351" spans="2:16">
      <c r="B351" s="114"/>
      <c r="C351" s="114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</row>
    <row r="352" spans="2:16">
      <c r="B352" s="114"/>
      <c r="C352" s="114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</row>
    <row r="353" spans="2:16">
      <c r="B353" s="114"/>
      <c r="C353" s="114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</row>
    <row r="354" spans="2:16">
      <c r="B354" s="114"/>
      <c r="C354" s="114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</row>
    <row r="355" spans="2:16">
      <c r="B355" s="114"/>
      <c r="C355" s="114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</row>
    <row r="356" spans="2:16">
      <c r="B356" s="114"/>
      <c r="C356" s="114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</row>
    <row r="357" spans="2:16">
      <c r="B357" s="114"/>
      <c r="C357" s="114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</row>
    <row r="358" spans="2:16">
      <c r="B358" s="114"/>
      <c r="C358" s="114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</row>
    <row r="359" spans="2:16">
      <c r="B359" s="114"/>
      <c r="C359" s="114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</row>
    <row r="360" spans="2:16">
      <c r="B360" s="114"/>
      <c r="C360" s="114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</row>
    <row r="361" spans="2:16">
      <c r="B361" s="114"/>
      <c r="C361" s="114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</row>
    <row r="362" spans="2:16">
      <c r="B362" s="114"/>
      <c r="C362" s="114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</row>
    <row r="363" spans="2:16">
      <c r="B363" s="114"/>
      <c r="C363" s="114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</row>
    <row r="364" spans="2:16">
      <c r="B364" s="114"/>
      <c r="C364" s="114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</row>
    <row r="365" spans="2:16">
      <c r="B365" s="114"/>
      <c r="C365" s="114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</row>
    <row r="366" spans="2:16">
      <c r="B366" s="114"/>
      <c r="C366" s="114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</row>
    <row r="367" spans="2:16">
      <c r="B367" s="114"/>
      <c r="C367" s="114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</row>
    <row r="368" spans="2:16">
      <c r="B368" s="114"/>
      <c r="C368" s="114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</row>
    <row r="369" spans="2:16">
      <c r="B369" s="114"/>
      <c r="C369" s="114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</row>
    <row r="370" spans="2:16">
      <c r="B370" s="114"/>
      <c r="C370" s="114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</row>
    <row r="371" spans="2:16">
      <c r="B371" s="114"/>
      <c r="C371" s="114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</row>
    <row r="372" spans="2:16">
      <c r="B372" s="114"/>
      <c r="C372" s="114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</row>
    <row r="373" spans="2:16">
      <c r="B373" s="114"/>
      <c r="C373" s="114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</row>
    <row r="374" spans="2:16">
      <c r="B374" s="114"/>
      <c r="C374" s="114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</row>
    <row r="375" spans="2:16">
      <c r="B375" s="114"/>
      <c r="C375" s="114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</row>
    <row r="376" spans="2:16">
      <c r="B376" s="114"/>
      <c r="C376" s="114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</row>
    <row r="377" spans="2:16">
      <c r="B377" s="114"/>
      <c r="C377" s="114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</row>
    <row r="378" spans="2:16">
      <c r="B378" s="114"/>
      <c r="C378" s="114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</row>
    <row r="379" spans="2:16">
      <c r="B379" s="114"/>
      <c r="C379" s="114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</row>
    <row r="380" spans="2:16">
      <c r="B380" s="114"/>
      <c r="C380" s="114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</row>
    <row r="381" spans="2:16">
      <c r="B381" s="114"/>
      <c r="C381" s="114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</row>
    <row r="382" spans="2:16">
      <c r="B382" s="114"/>
      <c r="C382" s="114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</row>
    <row r="383" spans="2:16">
      <c r="B383" s="114"/>
      <c r="C383" s="114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</row>
    <row r="384" spans="2:16">
      <c r="B384" s="114"/>
      <c r="C384" s="114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</row>
    <row r="385" spans="2:16">
      <c r="B385" s="114"/>
      <c r="C385" s="114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</row>
    <row r="386" spans="2:16">
      <c r="B386" s="114"/>
      <c r="C386" s="114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</row>
    <row r="387" spans="2:16">
      <c r="B387" s="114"/>
      <c r="C387" s="114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</row>
    <row r="388" spans="2:16">
      <c r="B388" s="114"/>
      <c r="C388" s="114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</row>
    <row r="389" spans="2:16">
      <c r="B389" s="114"/>
      <c r="C389" s="114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</row>
    <row r="390" spans="2:16">
      <c r="B390" s="114"/>
      <c r="C390" s="114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</row>
    <row r="391" spans="2:16">
      <c r="B391" s="114"/>
      <c r="C391" s="114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</row>
    <row r="392" spans="2:16">
      <c r="B392" s="114"/>
      <c r="C392" s="114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</row>
    <row r="393" spans="2:16">
      <c r="B393" s="114"/>
      <c r="C393" s="114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</row>
    <row r="394" spans="2:16">
      <c r="B394" s="114"/>
      <c r="C394" s="114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</row>
    <row r="395" spans="2:16">
      <c r="B395" s="114"/>
      <c r="C395" s="114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</row>
    <row r="396" spans="2:16">
      <c r="B396" s="114"/>
      <c r="C396" s="114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</row>
    <row r="397" spans="2:16">
      <c r="B397" s="122"/>
      <c r="C397" s="114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</row>
    <row r="398" spans="2:16">
      <c r="B398" s="122"/>
      <c r="C398" s="114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</row>
    <row r="399" spans="2:16">
      <c r="B399" s="123"/>
      <c r="C399" s="114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</row>
    <row r="400" spans="2:16">
      <c r="B400" s="114"/>
      <c r="C400" s="114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</row>
    <row r="401" spans="2:16">
      <c r="B401" s="114"/>
      <c r="C401" s="114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</row>
    <row r="402" spans="2:16">
      <c r="B402" s="114"/>
      <c r="C402" s="114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</row>
    <row r="403" spans="2:16">
      <c r="B403" s="114"/>
      <c r="C403" s="114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</row>
    <row r="404" spans="2:16">
      <c r="B404" s="114"/>
      <c r="C404" s="114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</row>
    <row r="405" spans="2:16">
      <c r="B405" s="114"/>
      <c r="C405" s="114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</row>
    <row r="406" spans="2:16">
      <c r="B406" s="114"/>
      <c r="C406" s="114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</row>
    <row r="407" spans="2:16">
      <c r="B407" s="114"/>
      <c r="C407" s="114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</row>
    <row r="408" spans="2:16">
      <c r="B408" s="114"/>
      <c r="C408" s="114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</row>
    <row r="409" spans="2:16">
      <c r="B409" s="114"/>
      <c r="C409" s="114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</row>
    <row r="410" spans="2:16">
      <c r="B410" s="114"/>
      <c r="C410" s="114"/>
      <c r="D410" s="114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</row>
    <row r="411" spans="2:16">
      <c r="B411" s="114"/>
      <c r="C411" s="114"/>
      <c r="D411" s="114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30.57031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134</v>
      </c>
      <c r="C1" s="67" t="s" vm="1">
        <v>207</v>
      </c>
    </row>
    <row r="2" spans="2:18">
      <c r="B2" s="46" t="s">
        <v>133</v>
      </c>
      <c r="C2" s="67" t="s">
        <v>208</v>
      </c>
    </row>
    <row r="3" spans="2:18">
      <c r="B3" s="46" t="s">
        <v>135</v>
      </c>
      <c r="C3" s="67" t="s">
        <v>209</v>
      </c>
    </row>
    <row r="4" spans="2:18">
      <c r="B4" s="46" t="s">
        <v>136</v>
      </c>
      <c r="C4" s="67">
        <v>2144</v>
      </c>
    </row>
    <row r="6" spans="2:18" ht="21.75" customHeight="1">
      <c r="B6" s="132" t="s">
        <v>160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4"/>
    </row>
    <row r="7" spans="2:18" ht="27.75" customHeight="1">
      <c r="B7" s="135" t="s">
        <v>81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7"/>
    </row>
    <row r="8" spans="2:18" s="3" customFormat="1" ht="66" customHeight="1">
      <c r="B8" s="21" t="s">
        <v>107</v>
      </c>
      <c r="C8" s="29" t="s">
        <v>42</v>
      </c>
      <c r="D8" s="29" t="s">
        <v>111</v>
      </c>
      <c r="E8" s="29" t="s">
        <v>14</v>
      </c>
      <c r="F8" s="29" t="s">
        <v>62</v>
      </c>
      <c r="G8" s="29" t="s">
        <v>96</v>
      </c>
      <c r="H8" s="29" t="s">
        <v>17</v>
      </c>
      <c r="I8" s="29" t="s">
        <v>95</v>
      </c>
      <c r="J8" s="29" t="s">
        <v>16</v>
      </c>
      <c r="K8" s="29" t="s">
        <v>18</v>
      </c>
      <c r="L8" s="29" t="s">
        <v>185</v>
      </c>
      <c r="M8" s="29" t="s">
        <v>184</v>
      </c>
      <c r="N8" s="29" t="s">
        <v>199</v>
      </c>
      <c r="O8" s="29" t="s">
        <v>57</v>
      </c>
      <c r="P8" s="29" t="s">
        <v>187</v>
      </c>
      <c r="Q8" s="29" t="s">
        <v>137</v>
      </c>
      <c r="R8" s="59" t="s">
        <v>139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192</v>
      </c>
      <c r="M9" s="31"/>
      <c r="N9" s="15" t="s">
        <v>188</v>
      </c>
      <c r="O9" s="31" t="s">
        <v>193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105</v>
      </c>
      <c r="R10" s="19" t="s">
        <v>106</v>
      </c>
    </row>
    <row r="11" spans="2:18" s="4" customFormat="1" ht="18" customHeight="1">
      <c r="B11" s="68" t="s">
        <v>26</v>
      </c>
      <c r="C11" s="69"/>
      <c r="D11" s="69"/>
      <c r="E11" s="69"/>
      <c r="F11" s="69"/>
      <c r="G11" s="69"/>
      <c r="H11" s="77">
        <v>7.1717432758043911</v>
      </c>
      <c r="I11" s="69"/>
      <c r="J11" s="69"/>
      <c r="K11" s="78">
        <v>2.3431378110561106E-3</v>
      </c>
      <c r="L11" s="77"/>
      <c r="M11" s="79"/>
      <c r="N11" s="69"/>
      <c r="O11" s="77">
        <v>83204.796270158971</v>
      </c>
      <c r="P11" s="69"/>
      <c r="Q11" s="78">
        <f>IFERROR(O11/$O$11,0)</f>
        <v>1</v>
      </c>
      <c r="R11" s="78">
        <f>O11/'סכום נכסי הקרן'!$C$42</f>
        <v>0.28025417553323567</v>
      </c>
    </row>
    <row r="12" spans="2:18" ht="22.5" customHeight="1">
      <c r="B12" s="70" t="s">
        <v>181</v>
      </c>
      <c r="C12" s="71"/>
      <c r="D12" s="71"/>
      <c r="E12" s="71"/>
      <c r="F12" s="71"/>
      <c r="G12" s="71"/>
      <c r="H12" s="80">
        <v>7.1112838216160004</v>
      </c>
      <c r="I12" s="71"/>
      <c r="J12" s="71"/>
      <c r="K12" s="81">
        <v>2.2394825229451738E-3</v>
      </c>
      <c r="L12" s="80"/>
      <c r="M12" s="82"/>
      <c r="N12" s="71"/>
      <c r="O12" s="80">
        <v>82902.79619819799</v>
      </c>
      <c r="P12" s="71"/>
      <c r="Q12" s="81">
        <f t="shared" ref="Q12:Q59" si="0">IFERROR(O12/$O$11,0)</f>
        <v>0.99637040068002314</v>
      </c>
      <c r="R12" s="81">
        <f>O12/'סכום נכסי הקרן'!$C$42</f>
        <v>0.27923696516829954</v>
      </c>
    </row>
    <row r="13" spans="2:18">
      <c r="B13" s="72" t="s">
        <v>25</v>
      </c>
      <c r="C13" s="73"/>
      <c r="D13" s="73"/>
      <c r="E13" s="73"/>
      <c r="F13" s="73"/>
      <c r="G13" s="73"/>
      <c r="H13" s="83">
        <v>7.5712691812976836</v>
      </c>
      <c r="I13" s="73"/>
      <c r="J13" s="73"/>
      <c r="K13" s="84">
        <v>-5.4440254078597884E-3</v>
      </c>
      <c r="L13" s="83"/>
      <c r="M13" s="85"/>
      <c r="N13" s="73"/>
      <c r="O13" s="83">
        <v>28887.430046076002</v>
      </c>
      <c r="P13" s="73"/>
      <c r="Q13" s="84">
        <f t="shared" si="0"/>
        <v>0.34718467373300149</v>
      </c>
      <c r="R13" s="84">
        <f>O13/'סכום נכסי הקרן'!$C$42</f>
        <v>9.7299954494817764E-2</v>
      </c>
    </row>
    <row r="14" spans="2:18">
      <c r="B14" s="74" t="s">
        <v>24</v>
      </c>
      <c r="C14" s="71"/>
      <c r="D14" s="71"/>
      <c r="E14" s="71"/>
      <c r="F14" s="71"/>
      <c r="G14" s="71"/>
      <c r="H14" s="80">
        <v>7.5712691812976836</v>
      </c>
      <c r="I14" s="71"/>
      <c r="J14" s="71"/>
      <c r="K14" s="81">
        <v>-5.4440254078597884E-3</v>
      </c>
      <c r="L14" s="80"/>
      <c r="M14" s="82"/>
      <c r="N14" s="71"/>
      <c r="O14" s="80">
        <v>28887.430046076002</v>
      </c>
      <c r="P14" s="71"/>
      <c r="Q14" s="81">
        <f t="shared" si="0"/>
        <v>0.34718467373300149</v>
      </c>
      <c r="R14" s="81">
        <f>O14/'סכום נכסי הקרן'!$C$42</f>
        <v>9.7299954494817764E-2</v>
      </c>
    </row>
    <row r="15" spans="2:18">
      <c r="B15" s="75" t="s">
        <v>210</v>
      </c>
      <c r="C15" s="73" t="s">
        <v>211</v>
      </c>
      <c r="D15" s="86" t="s">
        <v>112</v>
      </c>
      <c r="E15" s="73" t="s">
        <v>212</v>
      </c>
      <c r="F15" s="73"/>
      <c r="G15" s="73"/>
      <c r="H15" s="83">
        <v>0.58000000000014096</v>
      </c>
      <c r="I15" s="86" t="s">
        <v>121</v>
      </c>
      <c r="J15" s="87">
        <v>0.04</v>
      </c>
      <c r="K15" s="84">
        <v>-3.1000000000015204E-3</v>
      </c>
      <c r="L15" s="83">
        <v>1982534.4967519999</v>
      </c>
      <c r="M15" s="85">
        <v>136</v>
      </c>
      <c r="N15" s="73"/>
      <c r="O15" s="83">
        <v>2696.2467951890003</v>
      </c>
      <c r="P15" s="84">
        <v>1.2751216276044589E-4</v>
      </c>
      <c r="Q15" s="84">
        <f t="shared" si="0"/>
        <v>3.2404944378861454E-2</v>
      </c>
      <c r="R15" s="84">
        <f>O15/'סכום נכסי הקרן'!$C$42</f>
        <v>9.0816209700981757E-3</v>
      </c>
    </row>
    <row r="16" spans="2:18">
      <c r="B16" s="75" t="s">
        <v>213</v>
      </c>
      <c r="C16" s="73" t="s">
        <v>214</v>
      </c>
      <c r="D16" s="86" t="s">
        <v>112</v>
      </c>
      <c r="E16" s="73" t="s">
        <v>212</v>
      </c>
      <c r="F16" s="73"/>
      <c r="G16" s="73"/>
      <c r="H16" s="83">
        <v>3.3800000000003827</v>
      </c>
      <c r="I16" s="86" t="s">
        <v>121</v>
      </c>
      <c r="J16" s="87">
        <v>0.04</v>
      </c>
      <c r="K16" s="84">
        <v>-8.9000000000035075E-3</v>
      </c>
      <c r="L16" s="83">
        <v>1273842.816542</v>
      </c>
      <c r="M16" s="85">
        <v>147.74</v>
      </c>
      <c r="N16" s="73"/>
      <c r="O16" s="83">
        <v>1881.9753348059999</v>
      </c>
      <c r="P16" s="84">
        <v>1.0046361053528001E-4</v>
      </c>
      <c r="Q16" s="84">
        <f t="shared" si="0"/>
        <v>2.2618591946254929E-2</v>
      </c>
      <c r="R16" s="84">
        <f>O16/'סכום נכסי הקרן'!$C$42</f>
        <v>6.3389548376203593E-3</v>
      </c>
    </row>
    <row r="17" spans="2:18">
      <c r="B17" s="75" t="s">
        <v>215</v>
      </c>
      <c r="C17" s="73" t="s">
        <v>216</v>
      </c>
      <c r="D17" s="86" t="s">
        <v>112</v>
      </c>
      <c r="E17" s="73" t="s">
        <v>212</v>
      </c>
      <c r="F17" s="73"/>
      <c r="G17" s="73"/>
      <c r="H17" s="83">
        <v>6.2700000000000111</v>
      </c>
      <c r="I17" s="86" t="s">
        <v>121</v>
      </c>
      <c r="J17" s="87">
        <v>7.4999999999999997E-3</v>
      </c>
      <c r="K17" s="84">
        <v>-8.7000000000014861E-3</v>
      </c>
      <c r="L17" s="83">
        <v>2573224.4810489998</v>
      </c>
      <c r="M17" s="85">
        <v>112.38</v>
      </c>
      <c r="N17" s="73"/>
      <c r="O17" s="83">
        <v>2891.7897933109998</v>
      </c>
      <c r="P17" s="84">
        <v>1.3264889791076215E-4</v>
      </c>
      <c r="Q17" s="84">
        <f t="shared" si="0"/>
        <v>3.4755085318899183E-2</v>
      </c>
      <c r="R17" s="84">
        <f>O17/'סכום נכסי הקרן'!$C$42</f>
        <v>9.7402577816353541E-3</v>
      </c>
    </row>
    <row r="18" spans="2:18">
      <c r="B18" s="75" t="s">
        <v>217</v>
      </c>
      <c r="C18" s="73" t="s">
        <v>218</v>
      </c>
      <c r="D18" s="86" t="s">
        <v>112</v>
      </c>
      <c r="E18" s="73" t="s">
        <v>212</v>
      </c>
      <c r="F18" s="73"/>
      <c r="G18" s="73"/>
      <c r="H18" s="83">
        <v>12.550000000000257</v>
      </c>
      <c r="I18" s="86" t="s">
        <v>121</v>
      </c>
      <c r="J18" s="87">
        <v>0.04</v>
      </c>
      <c r="K18" s="84">
        <v>-2.7000000000018615E-3</v>
      </c>
      <c r="L18" s="83">
        <v>878368.6831100001</v>
      </c>
      <c r="M18" s="85">
        <v>201.91</v>
      </c>
      <c r="N18" s="73"/>
      <c r="O18" s="83">
        <v>1773.5141464209996</v>
      </c>
      <c r="P18" s="84">
        <v>5.3056315398060691E-5</v>
      </c>
      <c r="Q18" s="84">
        <f t="shared" si="0"/>
        <v>2.131504703962676E-2</v>
      </c>
      <c r="R18" s="84">
        <f>O18/'סכום נכסי הקרן'!$C$42</f>
        <v>5.9736309345427329E-3</v>
      </c>
    </row>
    <row r="19" spans="2:18">
      <c r="B19" s="75" t="s">
        <v>219</v>
      </c>
      <c r="C19" s="73" t="s">
        <v>220</v>
      </c>
      <c r="D19" s="86" t="s">
        <v>112</v>
      </c>
      <c r="E19" s="73" t="s">
        <v>212</v>
      </c>
      <c r="F19" s="73"/>
      <c r="G19" s="73"/>
      <c r="H19" s="83">
        <v>17.030000000000246</v>
      </c>
      <c r="I19" s="86" t="s">
        <v>121</v>
      </c>
      <c r="J19" s="87">
        <v>2.75E-2</v>
      </c>
      <c r="K19" s="84">
        <v>-6.0000000000036467E-4</v>
      </c>
      <c r="L19" s="83">
        <v>1284506.697069</v>
      </c>
      <c r="M19" s="85">
        <v>170.79</v>
      </c>
      <c r="N19" s="73"/>
      <c r="O19" s="83">
        <v>2193.809061082</v>
      </c>
      <c r="P19" s="84">
        <v>7.1618246520650957E-5</v>
      </c>
      <c r="Q19" s="84">
        <f t="shared" si="0"/>
        <v>2.6366377413615517E-2</v>
      </c>
      <c r="R19" s="84">
        <f>O19/'סכום נכסי הקרן'!$C$42</f>
        <v>7.3892873638509429E-3</v>
      </c>
    </row>
    <row r="20" spans="2:18">
      <c r="B20" s="75" t="s">
        <v>221</v>
      </c>
      <c r="C20" s="73" t="s">
        <v>222</v>
      </c>
      <c r="D20" s="86" t="s">
        <v>112</v>
      </c>
      <c r="E20" s="73" t="s">
        <v>212</v>
      </c>
      <c r="F20" s="73"/>
      <c r="G20" s="73"/>
      <c r="H20" s="83">
        <v>2.690000000000131</v>
      </c>
      <c r="I20" s="86" t="s">
        <v>121</v>
      </c>
      <c r="J20" s="87">
        <v>1.7500000000000002E-2</v>
      </c>
      <c r="K20" s="84">
        <v>-7.8000000000019356E-3</v>
      </c>
      <c r="L20" s="83">
        <v>2643110.5178439999</v>
      </c>
      <c r="M20" s="85">
        <v>109.42</v>
      </c>
      <c r="N20" s="73"/>
      <c r="O20" s="83">
        <v>2892.0915587980003</v>
      </c>
      <c r="P20" s="84">
        <v>1.4993306717747288E-4</v>
      </c>
      <c r="Q20" s="84">
        <f t="shared" si="0"/>
        <v>3.4758712098850918E-2</v>
      </c>
      <c r="R20" s="84">
        <f>O20/'סכום נכסי הקרן'!$C$42</f>
        <v>9.7412742018605676E-3</v>
      </c>
    </row>
    <row r="21" spans="2:18">
      <c r="B21" s="75" t="s">
        <v>223</v>
      </c>
      <c r="C21" s="73" t="s">
        <v>224</v>
      </c>
      <c r="D21" s="86" t="s">
        <v>112</v>
      </c>
      <c r="E21" s="73" t="s">
        <v>212</v>
      </c>
      <c r="F21" s="73"/>
      <c r="G21" s="73"/>
      <c r="H21" s="83">
        <v>4.7599999999999314</v>
      </c>
      <c r="I21" s="86" t="s">
        <v>121</v>
      </c>
      <c r="J21" s="87">
        <v>7.4999999999999997E-3</v>
      </c>
      <c r="K21" s="84">
        <v>-9.5000000000002131E-3</v>
      </c>
      <c r="L21" s="83">
        <v>2148904.8028119998</v>
      </c>
      <c r="M21" s="85">
        <v>109.12</v>
      </c>
      <c r="N21" s="73"/>
      <c r="O21" s="83">
        <v>2344.8848632409999</v>
      </c>
      <c r="P21" s="84">
        <v>9.8198726574518552E-5</v>
      </c>
      <c r="Q21" s="84">
        <f t="shared" si="0"/>
        <v>2.8182087672294229E-2</v>
      </c>
      <c r="R21" s="84">
        <f>O21/'סכום נכסי הקרן'!$C$42</f>
        <v>7.898147745404184E-3</v>
      </c>
    </row>
    <row r="22" spans="2:18">
      <c r="B22" s="75" t="s">
        <v>225</v>
      </c>
      <c r="C22" s="73" t="s">
        <v>226</v>
      </c>
      <c r="D22" s="86" t="s">
        <v>112</v>
      </c>
      <c r="E22" s="73" t="s">
        <v>212</v>
      </c>
      <c r="F22" s="73"/>
      <c r="G22" s="73"/>
      <c r="H22" s="83">
        <v>28.770000000021849</v>
      </c>
      <c r="I22" s="86" t="s">
        <v>121</v>
      </c>
      <c r="J22" s="87">
        <v>5.0000000000000001E-3</v>
      </c>
      <c r="K22" s="84">
        <v>3.800000000018277E-3</v>
      </c>
      <c r="L22" s="83">
        <v>232598.65</v>
      </c>
      <c r="M22" s="85">
        <v>103.5</v>
      </c>
      <c r="N22" s="73"/>
      <c r="O22" s="83">
        <v>240.73959256200001</v>
      </c>
      <c r="P22" s="84">
        <v>7.1627219117126269E-5</v>
      </c>
      <c r="Q22" s="84">
        <f t="shared" si="0"/>
        <v>2.8933379246592807E-3</v>
      </c>
      <c r="R22" s="84">
        <f>O22/'סכום נכסי הקרן'!$C$42</f>
        <v>8.1087003461442981E-4</v>
      </c>
    </row>
    <row r="23" spans="2:18">
      <c r="B23" s="75" t="s">
        <v>227</v>
      </c>
      <c r="C23" s="73" t="s">
        <v>228</v>
      </c>
      <c r="D23" s="86" t="s">
        <v>112</v>
      </c>
      <c r="E23" s="73" t="s">
        <v>212</v>
      </c>
      <c r="F23" s="73"/>
      <c r="G23" s="73"/>
      <c r="H23" s="83">
        <v>8.25</v>
      </c>
      <c r="I23" s="86" t="s">
        <v>121</v>
      </c>
      <c r="J23" s="87">
        <v>5.0000000000000001E-3</v>
      </c>
      <c r="K23" s="84">
        <v>-7.3999999999997471E-3</v>
      </c>
      <c r="L23" s="83">
        <v>2846699.636339</v>
      </c>
      <c r="M23" s="85">
        <v>111.21</v>
      </c>
      <c r="N23" s="73"/>
      <c r="O23" s="83">
        <v>3165.8147812919997</v>
      </c>
      <c r="P23" s="84">
        <v>1.5386947628746585E-4</v>
      </c>
      <c r="Q23" s="84">
        <f t="shared" si="0"/>
        <v>3.8048465030944438E-2</v>
      </c>
      <c r="R23" s="84">
        <f>O23/'סכום נכסי הקרן'!$C$42</f>
        <v>1.0663241197552482E-2</v>
      </c>
    </row>
    <row r="24" spans="2:18">
      <c r="B24" s="75" t="s">
        <v>229</v>
      </c>
      <c r="C24" s="73" t="s">
        <v>230</v>
      </c>
      <c r="D24" s="86" t="s">
        <v>112</v>
      </c>
      <c r="E24" s="73" t="s">
        <v>212</v>
      </c>
      <c r="F24" s="73"/>
      <c r="G24" s="73"/>
      <c r="H24" s="83">
        <v>21.959999999999201</v>
      </c>
      <c r="I24" s="86" t="s">
        <v>121</v>
      </c>
      <c r="J24" s="87">
        <v>0.01</v>
      </c>
      <c r="K24" s="84">
        <v>1.8000000000006143E-3</v>
      </c>
      <c r="L24" s="83">
        <v>2686703.3752950002</v>
      </c>
      <c r="M24" s="85">
        <v>121.2</v>
      </c>
      <c r="N24" s="73"/>
      <c r="O24" s="83">
        <v>3256.2844693100001</v>
      </c>
      <c r="P24" s="84">
        <v>1.5173693733916765E-4</v>
      </c>
      <c r="Q24" s="84">
        <f t="shared" si="0"/>
        <v>3.9135778407979251E-2</v>
      </c>
      <c r="R24" s="84">
        <f>O24/'סכום נכסי הקרן'!$C$42</f>
        <v>1.0967965311579632E-2</v>
      </c>
    </row>
    <row r="25" spans="2:18">
      <c r="B25" s="75" t="s">
        <v>231</v>
      </c>
      <c r="C25" s="73" t="s">
        <v>232</v>
      </c>
      <c r="D25" s="86" t="s">
        <v>112</v>
      </c>
      <c r="E25" s="73" t="s">
        <v>212</v>
      </c>
      <c r="F25" s="73"/>
      <c r="G25" s="73"/>
      <c r="H25" s="83">
        <v>1.7199999999999855</v>
      </c>
      <c r="I25" s="86" t="s">
        <v>121</v>
      </c>
      <c r="J25" s="87">
        <v>2.75E-2</v>
      </c>
      <c r="K25" s="84">
        <v>-7.10000000000101E-3</v>
      </c>
      <c r="L25" s="83">
        <v>5012897.0834769998</v>
      </c>
      <c r="M25" s="85">
        <v>110.72</v>
      </c>
      <c r="N25" s="73"/>
      <c r="O25" s="83">
        <v>5550.2796500639997</v>
      </c>
      <c r="P25" s="84">
        <v>2.8649055204582342E-4</v>
      </c>
      <c r="Q25" s="84">
        <f t="shared" si="0"/>
        <v>6.6706246501015504E-2</v>
      </c>
      <c r="R25" s="84">
        <f>O25/'סכום נכסי הקרן'!$C$42</f>
        <v>1.8694704116058888E-2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43</v>
      </c>
      <c r="C27" s="73"/>
      <c r="D27" s="73"/>
      <c r="E27" s="73"/>
      <c r="F27" s="73"/>
      <c r="G27" s="73"/>
      <c r="H27" s="83">
        <v>6.8652835471274125</v>
      </c>
      <c r="I27" s="73"/>
      <c r="J27" s="73"/>
      <c r="K27" s="84">
        <v>6.348624303721179E-3</v>
      </c>
      <c r="L27" s="83"/>
      <c r="M27" s="85"/>
      <c r="N27" s="73"/>
      <c r="O27" s="83">
        <v>54015.366152121991</v>
      </c>
      <c r="P27" s="73"/>
      <c r="Q27" s="84">
        <f t="shared" si="0"/>
        <v>0.6491857269470217</v>
      </c>
      <c r="R27" s="84">
        <f>O27/'סכום נכסי הקרן'!$C$42</f>
        <v>0.18193701067348181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0.65583835005965019</v>
      </c>
      <c r="I28" s="71"/>
      <c r="J28" s="71"/>
      <c r="K28" s="81">
        <v>1.3633038473943745E-3</v>
      </c>
      <c r="L28" s="80"/>
      <c r="M28" s="82"/>
      <c r="N28" s="71"/>
      <c r="O28" s="80">
        <v>8667.8296429919992</v>
      </c>
      <c r="P28" s="71"/>
      <c r="Q28" s="81">
        <f t="shared" si="0"/>
        <v>0.10417463934228366</v>
      </c>
      <c r="R28" s="81">
        <f>O28/'סכום נכסי הקרן'!$C$42</f>
        <v>2.9195377660343882E-2</v>
      </c>
    </row>
    <row r="29" spans="2:18">
      <c r="B29" s="75" t="s">
        <v>233</v>
      </c>
      <c r="C29" s="73" t="s">
        <v>234</v>
      </c>
      <c r="D29" s="86" t="s">
        <v>112</v>
      </c>
      <c r="E29" s="73" t="s">
        <v>212</v>
      </c>
      <c r="F29" s="73"/>
      <c r="G29" s="73"/>
      <c r="H29" s="83">
        <v>0.75999999999998602</v>
      </c>
      <c r="I29" s="86" t="s">
        <v>121</v>
      </c>
      <c r="J29" s="87">
        <v>0</v>
      </c>
      <c r="K29" s="84">
        <v>2.9999999999958028E-4</v>
      </c>
      <c r="L29" s="83">
        <v>2859793.2369510001</v>
      </c>
      <c r="M29" s="85">
        <v>99.98</v>
      </c>
      <c r="N29" s="73"/>
      <c r="O29" s="83">
        <v>2859.221278304</v>
      </c>
      <c r="P29" s="84">
        <v>4.0854189099300003E-4</v>
      </c>
      <c r="Q29" s="84">
        <f t="shared" si="0"/>
        <v>3.4363659385936711E-2</v>
      </c>
      <c r="R29" s="84">
        <f>O29/'סכום נכסי הקרן'!$C$42</f>
        <v>9.6305590295106269E-3</v>
      </c>
    </row>
    <row r="30" spans="2:18">
      <c r="B30" s="75" t="s">
        <v>235</v>
      </c>
      <c r="C30" s="73" t="s">
        <v>236</v>
      </c>
      <c r="D30" s="86" t="s">
        <v>112</v>
      </c>
      <c r="E30" s="73" t="s">
        <v>212</v>
      </c>
      <c r="F30" s="73"/>
      <c r="G30" s="73"/>
      <c r="H30" s="83">
        <v>9.9999999998326861E-3</v>
      </c>
      <c r="I30" s="86" t="s">
        <v>121</v>
      </c>
      <c r="J30" s="87">
        <v>0</v>
      </c>
      <c r="K30" s="84">
        <v>7.3000000000033463E-3</v>
      </c>
      <c r="L30" s="83">
        <v>1195490.0521519999</v>
      </c>
      <c r="M30" s="85">
        <v>99.99</v>
      </c>
      <c r="N30" s="73"/>
      <c r="O30" s="83">
        <v>1195.37050312</v>
      </c>
      <c r="P30" s="84">
        <v>1.1954900521519999E-4</v>
      </c>
      <c r="Q30" s="84">
        <f t="shared" si="0"/>
        <v>1.4366605733144668E-2</v>
      </c>
      <c r="R30" s="84">
        <f>O30/'סכום נכסי הקרן'!$C$42</f>
        <v>4.0263012449535162E-3</v>
      </c>
    </row>
    <row r="31" spans="2:18">
      <c r="B31" s="75" t="s">
        <v>237</v>
      </c>
      <c r="C31" s="73" t="s">
        <v>238</v>
      </c>
      <c r="D31" s="86" t="s">
        <v>112</v>
      </c>
      <c r="E31" s="73" t="s">
        <v>212</v>
      </c>
      <c r="F31" s="73"/>
      <c r="G31" s="73"/>
      <c r="H31" s="83">
        <v>0.83999999999994746</v>
      </c>
      <c r="I31" s="86" t="s">
        <v>121</v>
      </c>
      <c r="J31" s="87">
        <v>0</v>
      </c>
      <c r="K31" s="84">
        <v>3.9999999999685323E-4</v>
      </c>
      <c r="L31" s="83">
        <v>1525837.96</v>
      </c>
      <c r="M31" s="85">
        <v>99.97</v>
      </c>
      <c r="N31" s="73"/>
      <c r="O31" s="83">
        <v>1525.3802086120002</v>
      </c>
      <c r="P31" s="84">
        <v>1.90729745E-4</v>
      </c>
      <c r="Q31" s="84">
        <f t="shared" si="0"/>
        <v>1.8332839896142754E-2</v>
      </c>
      <c r="R31" s="84">
        <f>O31/'סכום נכסי הקרן'!$C$42</f>
        <v>5.1378549302762977E-3</v>
      </c>
    </row>
    <row r="32" spans="2:18">
      <c r="B32" s="75" t="s">
        <v>239</v>
      </c>
      <c r="C32" s="73" t="s">
        <v>240</v>
      </c>
      <c r="D32" s="86" t="s">
        <v>112</v>
      </c>
      <c r="E32" s="73" t="s">
        <v>212</v>
      </c>
      <c r="F32" s="73"/>
      <c r="G32" s="73"/>
      <c r="H32" s="83">
        <v>0.9299999999992824</v>
      </c>
      <c r="I32" s="86" t="s">
        <v>121</v>
      </c>
      <c r="J32" s="87">
        <v>0</v>
      </c>
      <c r="K32" s="84">
        <v>2.9999999999880394E-4</v>
      </c>
      <c r="L32" s="83">
        <v>669051.66163400002</v>
      </c>
      <c r="M32" s="85">
        <v>99.97</v>
      </c>
      <c r="N32" s="73"/>
      <c r="O32" s="83">
        <v>668.85094613599995</v>
      </c>
      <c r="P32" s="84">
        <v>8.3631457704250002E-5</v>
      </c>
      <c r="Q32" s="84">
        <f t="shared" si="0"/>
        <v>8.0386104662079488E-3</v>
      </c>
      <c r="R32" s="84">
        <f>O32/'סכום נכסי הקרן'!$C$42</f>
        <v>2.2528541486399479E-3</v>
      </c>
    </row>
    <row r="33" spans="2:18">
      <c r="B33" s="75" t="s">
        <v>241</v>
      </c>
      <c r="C33" s="73" t="s">
        <v>242</v>
      </c>
      <c r="D33" s="86" t="s">
        <v>112</v>
      </c>
      <c r="E33" s="73" t="s">
        <v>212</v>
      </c>
      <c r="F33" s="73"/>
      <c r="G33" s="73"/>
      <c r="H33" s="83">
        <v>9.0000000128598226E-2</v>
      </c>
      <c r="I33" s="86" t="s">
        <v>121</v>
      </c>
      <c r="J33" s="87">
        <v>0</v>
      </c>
      <c r="K33" s="84">
        <v>1.1000000051439285E-3</v>
      </c>
      <c r="L33" s="83">
        <v>933.23226899999997</v>
      </c>
      <c r="M33" s="85">
        <v>99.99</v>
      </c>
      <c r="N33" s="73"/>
      <c r="O33" s="83">
        <v>0.93313893199999998</v>
      </c>
      <c r="P33" s="84">
        <v>1.0369247433333332E-7</v>
      </c>
      <c r="Q33" s="84">
        <f t="shared" si="0"/>
        <v>1.121496564897745E-5</v>
      </c>
      <c r="R33" s="84">
        <f>O33/'סכום נכסי הקרן'!$C$42</f>
        <v>3.1430409515877348E-6</v>
      </c>
    </row>
    <row r="34" spans="2:18">
      <c r="B34" s="75" t="s">
        <v>243</v>
      </c>
      <c r="C34" s="73" t="s">
        <v>244</v>
      </c>
      <c r="D34" s="86" t="s">
        <v>112</v>
      </c>
      <c r="E34" s="73" t="s">
        <v>212</v>
      </c>
      <c r="F34" s="73"/>
      <c r="G34" s="73"/>
      <c r="H34" s="83">
        <v>0.58999999999986552</v>
      </c>
      <c r="I34" s="86" t="s">
        <v>121</v>
      </c>
      <c r="J34" s="87">
        <v>0</v>
      </c>
      <c r="K34" s="84">
        <v>5.0000000000671968E-4</v>
      </c>
      <c r="L34" s="83">
        <v>297724.48</v>
      </c>
      <c r="M34" s="85">
        <v>99.97</v>
      </c>
      <c r="N34" s="73"/>
      <c r="O34" s="83">
        <v>297.63516265599998</v>
      </c>
      <c r="P34" s="84">
        <v>4.253206857142857E-5</v>
      </c>
      <c r="Q34" s="84">
        <f t="shared" si="0"/>
        <v>3.5771394919302925E-3</v>
      </c>
      <c r="R34" s="84">
        <f>O34/'סכום נכסי הקרן'!$C$42</f>
        <v>1.0025082790783017E-3</v>
      </c>
    </row>
    <row r="35" spans="2:18">
      <c r="B35" s="75" t="s">
        <v>245</v>
      </c>
      <c r="C35" s="73" t="s">
        <v>246</v>
      </c>
      <c r="D35" s="86" t="s">
        <v>112</v>
      </c>
      <c r="E35" s="73" t="s">
        <v>212</v>
      </c>
      <c r="F35" s="73"/>
      <c r="G35" s="73"/>
      <c r="H35" s="83">
        <v>0.66999999999979243</v>
      </c>
      <c r="I35" s="86" t="s">
        <v>121</v>
      </c>
      <c r="J35" s="87">
        <v>0</v>
      </c>
      <c r="K35" s="84">
        <v>6.0000000000037714E-4</v>
      </c>
      <c r="L35" s="83">
        <v>2121286.92</v>
      </c>
      <c r="M35" s="85">
        <v>99.96</v>
      </c>
      <c r="N35" s="73"/>
      <c r="O35" s="83">
        <v>2120.4384052320002</v>
      </c>
      <c r="P35" s="84">
        <v>3.0304098857142857E-4</v>
      </c>
      <c r="Q35" s="84">
        <f t="shared" si="0"/>
        <v>2.548456940327232E-2</v>
      </c>
      <c r="R35" s="84">
        <f>O35/'סכום נכסי הקרן'!$C$42</f>
        <v>7.142156986933608E-3</v>
      </c>
    </row>
    <row r="36" spans="2:18">
      <c r="B36" s="76"/>
      <c r="C36" s="73"/>
      <c r="D36" s="73"/>
      <c r="E36" s="73"/>
      <c r="F36" s="73"/>
      <c r="G36" s="73"/>
      <c r="H36" s="73"/>
      <c r="I36" s="73"/>
      <c r="J36" s="73"/>
      <c r="K36" s="84"/>
      <c r="L36" s="83"/>
      <c r="M36" s="85"/>
      <c r="N36" s="73"/>
      <c r="O36" s="73"/>
      <c r="P36" s="73"/>
      <c r="Q36" s="84"/>
      <c r="R36" s="73"/>
    </row>
    <row r="37" spans="2:18">
      <c r="B37" s="74" t="s">
        <v>23</v>
      </c>
      <c r="C37" s="71"/>
      <c r="D37" s="71"/>
      <c r="E37" s="71"/>
      <c r="F37" s="71"/>
      <c r="G37" s="71"/>
      <c r="H37" s="80">
        <v>8.052170802509897</v>
      </c>
      <c r="I37" s="71"/>
      <c r="J37" s="71"/>
      <c r="K37" s="81">
        <v>7.3015296158424623E-3</v>
      </c>
      <c r="L37" s="80"/>
      <c r="M37" s="82"/>
      <c r="N37" s="71"/>
      <c r="O37" s="80">
        <v>45347.53650912999</v>
      </c>
      <c r="P37" s="71"/>
      <c r="Q37" s="81">
        <f t="shared" si="0"/>
        <v>0.54501108760473804</v>
      </c>
      <c r="R37" s="81">
        <f>O37/'סכום נכסי הקרן'!$C$42</f>
        <v>0.15274163301313792</v>
      </c>
    </row>
    <row r="38" spans="2:18">
      <c r="B38" s="75" t="s">
        <v>247</v>
      </c>
      <c r="C38" s="73" t="s">
        <v>248</v>
      </c>
      <c r="D38" s="86" t="s">
        <v>112</v>
      </c>
      <c r="E38" s="73" t="s">
        <v>212</v>
      </c>
      <c r="F38" s="73"/>
      <c r="G38" s="73"/>
      <c r="H38" s="83">
        <v>5.1399999999988468</v>
      </c>
      <c r="I38" s="86" t="s">
        <v>121</v>
      </c>
      <c r="J38" s="87">
        <v>6.25E-2</v>
      </c>
      <c r="K38" s="84">
        <v>3.4999999999971824E-3</v>
      </c>
      <c r="L38" s="83">
        <v>1708242.6278459998</v>
      </c>
      <c r="M38" s="85">
        <v>135.04</v>
      </c>
      <c r="N38" s="73"/>
      <c r="O38" s="83">
        <v>2306.8108988190002</v>
      </c>
      <c r="P38" s="84">
        <v>1.0324964463213802E-4</v>
      </c>
      <c r="Q38" s="84">
        <f t="shared" si="0"/>
        <v>2.7724494286711299E-2</v>
      </c>
      <c r="R38" s="84">
        <f>O38/'סכום נכסי הקרן'!$C$42</f>
        <v>7.7699052883981783E-3</v>
      </c>
    </row>
    <row r="39" spans="2:18">
      <c r="B39" s="75" t="s">
        <v>249</v>
      </c>
      <c r="C39" s="73" t="s">
        <v>250</v>
      </c>
      <c r="D39" s="86" t="s">
        <v>112</v>
      </c>
      <c r="E39" s="73" t="s">
        <v>212</v>
      </c>
      <c r="F39" s="73"/>
      <c r="G39" s="73"/>
      <c r="H39" s="83">
        <v>3.0500000000008329</v>
      </c>
      <c r="I39" s="86" t="s">
        <v>121</v>
      </c>
      <c r="J39" s="87">
        <v>3.7499999999999999E-2</v>
      </c>
      <c r="K39" s="84">
        <v>1.9000000000011104E-3</v>
      </c>
      <c r="L39" s="83">
        <v>1259718.3341290001</v>
      </c>
      <c r="M39" s="85">
        <v>114.35</v>
      </c>
      <c r="N39" s="73"/>
      <c r="O39" s="83">
        <v>1440.4879461360001</v>
      </c>
      <c r="P39" s="84">
        <v>6.0108880287585102E-5</v>
      </c>
      <c r="Q39" s="84">
        <f t="shared" si="0"/>
        <v>1.7312559019540857E-2</v>
      </c>
      <c r="R39" s="84">
        <f>O39/'סכום נכסי הקרן'!$C$42</f>
        <v>4.8519169543919053E-3</v>
      </c>
    </row>
    <row r="40" spans="2:18">
      <c r="B40" s="75" t="s">
        <v>251</v>
      </c>
      <c r="C40" s="73" t="s">
        <v>252</v>
      </c>
      <c r="D40" s="86" t="s">
        <v>112</v>
      </c>
      <c r="E40" s="73" t="s">
        <v>212</v>
      </c>
      <c r="F40" s="73"/>
      <c r="G40" s="73"/>
      <c r="H40" s="83">
        <v>18.300000000001123</v>
      </c>
      <c r="I40" s="86" t="s">
        <v>121</v>
      </c>
      <c r="J40" s="87">
        <v>3.7499999999999999E-2</v>
      </c>
      <c r="K40" s="84">
        <v>1.8300000000001121E-2</v>
      </c>
      <c r="L40" s="83">
        <v>5872596.0673979996</v>
      </c>
      <c r="M40" s="85">
        <v>142.52000000000001</v>
      </c>
      <c r="N40" s="73"/>
      <c r="O40" s="83">
        <v>8369.6239232820008</v>
      </c>
      <c r="P40" s="84">
        <v>2.8016393400490472E-4</v>
      </c>
      <c r="Q40" s="84">
        <f t="shared" si="0"/>
        <v>0.10059064258875818</v>
      </c>
      <c r="R40" s="84">
        <f>O40/'סכום נכסי הקרן'!$C$42</f>
        <v>2.8190947605070807E-2</v>
      </c>
    </row>
    <row r="41" spans="2:18">
      <c r="B41" s="75" t="s">
        <v>253</v>
      </c>
      <c r="C41" s="73" t="s">
        <v>254</v>
      </c>
      <c r="D41" s="86" t="s">
        <v>112</v>
      </c>
      <c r="E41" s="73" t="s">
        <v>212</v>
      </c>
      <c r="F41" s="73"/>
      <c r="G41" s="73"/>
      <c r="H41" s="83">
        <v>2.5699999999998488</v>
      </c>
      <c r="I41" s="86" t="s">
        <v>121</v>
      </c>
      <c r="J41" s="87">
        <v>1.5E-3</v>
      </c>
      <c r="K41" s="84">
        <v>1.5999999999992457E-3</v>
      </c>
      <c r="L41" s="83">
        <v>5833918.4280599998</v>
      </c>
      <c r="M41" s="85">
        <v>100.04</v>
      </c>
      <c r="N41" s="73"/>
      <c r="O41" s="83">
        <v>5836.2520928840004</v>
      </c>
      <c r="P41" s="84">
        <v>5.5119552031260418E-4</v>
      </c>
      <c r="Q41" s="84">
        <f t="shared" si="0"/>
        <v>7.0143217152220175E-2</v>
      </c>
      <c r="R41" s="84">
        <f>O41/'סכום נכסי הקרן'!$C$42</f>
        <v>1.9657929492244181E-2</v>
      </c>
    </row>
    <row r="42" spans="2:18">
      <c r="B42" s="75" t="s">
        <v>255</v>
      </c>
      <c r="C42" s="73" t="s">
        <v>256</v>
      </c>
      <c r="D42" s="86" t="s">
        <v>112</v>
      </c>
      <c r="E42" s="73" t="s">
        <v>212</v>
      </c>
      <c r="F42" s="73"/>
      <c r="G42" s="73"/>
      <c r="H42" s="83">
        <v>1.9000000000001473</v>
      </c>
      <c r="I42" s="86" t="s">
        <v>121</v>
      </c>
      <c r="J42" s="87">
        <v>1.2500000000000001E-2</v>
      </c>
      <c r="K42" s="84">
        <v>5.0000000000048953E-4</v>
      </c>
      <c r="L42" s="83">
        <v>3989181.0145760002</v>
      </c>
      <c r="M42" s="85">
        <v>102.41</v>
      </c>
      <c r="N42" s="73"/>
      <c r="O42" s="83">
        <v>4085.3204519159999</v>
      </c>
      <c r="P42" s="84">
        <v>2.6150587003503234E-4</v>
      </c>
      <c r="Q42" s="84">
        <f t="shared" si="0"/>
        <v>4.9099578810953497E-2</v>
      </c>
      <c r="R42" s="84">
        <f>O42/'סכום נכסי הקרן'!$C$42</f>
        <v>1.37603619786929E-2</v>
      </c>
    </row>
    <row r="43" spans="2:18">
      <c r="B43" s="75" t="s">
        <v>257</v>
      </c>
      <c r="C43" s="73" t="s">
        <v>258</v>
      </c>
      <c r="D43" s="86" t="s">
        <v>112</v>
      </c>
      <c r="E43" s="73" t="s">
        <v>212</v>
      </c>
      <c r="F43" s="73"/>
      <c r="G43" s="73"/>
      <c r="H43" s="83">
        <v>2.8699999999999211</v>
      </c>
      <c r="I43" s="86" t="s">
        <v>121</v>
      </c>
      <c r="J43" s="87">
        <v>1.4999999999999999E-2</v>
      </c>
      <c r="K43" s="84">
        <v>1.699999999998335E-3</v>
      </c>
      <c r="L43" s="83">
        <v>2194713.3015080001</v>
      </c>
      <c r="M43" s="85">
        <v>104</v>
      </c>
      <c r="N43" s="73"/>
      <c r="O43" s="83">
        <v>2282.501815614</v>
      </c>
      <c r="P43" s="84">
        <v>1.3050437231939776E-4</v>
      </c>
      <c r="Q43" s="84">
        <f t="shared" si="0"/>
        <v>2.743233464814827E-2</v>
      </c>
      <c r="R43" s="84">
        <f>O43/'סכום נכסי הקרן'!$C$42</f>
        <v>7.688026329768608E-3</v>
      </c>
    </row>
    <row r="44" spans="2:18">
      <c r="B44" s="75" t="s">
        <v>259</v>
      </c>
      <c r="C44" s="73" t="s">
        <v>260</v>
      </c>
      <c r="D44" s="86" t="s">
        <v>112</v>
      </c>
      <c r="E44" s="73" t="s">
        <v>212</v>
      </c>
      <c r="F44" s="73"/>
      <c r="G44" s="73"/>
      <c r="H44" s="83">
        <v>0.08</v>
      </c>
      <c r="I44" s="86" t="s">
        <v>121</v>
      </c>
      <c r="J44" s="87">
        <v>5.0000000000000001E-3</v>
      </c>
      <c r="K44" s="84">
        <v>2.600000000255764E-3</v>
      </c>
      <c r="L44" s="83">
        <v>19455.924897000001</v>
      </c>
      <c r="M44" s="85">
        <v>100.48</v>
      </c>
      <c r="N44" s="73"/>
      <c r="O44" s="83">
        <v>19.549314174999999</v>
      </c>
      <c r="P44" s="84">
        <v>4.7468372496809085E-6</v>
      </c>
      <c r="Q44" s="84">
        <f t="shared" si="0"/>
        <v>2.3495417393397638E-4</v>
      </c>
      <c r="R44" s="84">
        <f>O44/'סכום נכסי הקרן'!$C$42</f>
        <v>6.5846888303959002E-5</v>
      </c>
    </row>
    <row r="45" spans="2:18">
      <c r="B45" s="75" t="s">
        <v>261</v>
      </c>
      <c r="C45" s="73" t="s">
        <v>262</v>
      </c>
      <c r="D45" s="86" t="s">
        <v>112</v>
      </c>
      <c r="E45" s="73" t="s">
        <v>212</v>
      </c>
      <c r="F45" s="73"/>
      <c r="G45" s="73"/>
      <c r="H45" s="83">
        <v>1.0299999999991674</v>
      </c>
      <c r="I45" s="86" t="s">
        <v>121</v>
      </c>
      <c r="J45" s="87">
        <v>5.5E-2</v>
      </c>
      <c r="K45" s="84">
        <v>3.9999999999881027E-4</v>
      </c>
      <c r="L45" s="83">
        <v>605917.46747899998</v>
      </c>
      <c r="M45" s="85">
        <v>110.97</v>
      </c>
      <c r="N45" s="73"/>
      <c r="O45" s="83">
        <v>672.3865846519999</v>
      </c>
      <c r="P45" s="84">
        <v>3.4191024272003907E-5</v>
      </c>
      <c r="Q45" s="84">
        <f t="shared" si="0"/>
        <v>8.0811036718222012E-3</v>
      </c>
      <c r="R45" s="84">
        <f>O45/'סכום נכסי הקרן'!$C$42</f>
        <v>2.2647630469451348E-3</v>
      </c>
    </row>
    <row r="46" spans="2:18">
      <c r="B46" s="75" t="s">
        <v>263</v>
      </c>
      <c r="C46" s="73" t="s">
        <v>264</v>
      </c>
      <c r="D46" s="86" t="s">
        <v>112</v>
      </c>
      <c r="E46" s="73" t="s">
        <v>212</v>
      </c>
      <c r="F46" s="73"/>
      <c r="G46" s="73"/>
      <c r="H46" s="83">
        <v>14.56000000000093</v>
      </c>
      <c r="I46" s="86" t="s">
        <v>121</v>
      </c>
      <c r="J46" s="87">
        <v>5.5E-2</v>
      </c>
      <c r="K46" s="84">
        <v>1.520000000000012E-2</v>
      </c>
      <c r="L46" s="83">
        <v>1905205.7651760001</v>
      </c>
      <c r="M46" s="85">
        <v>176.34</v>
      </c>
      <c r="N46" s="73"/>
      <c r="O46" s="83">
        <v>3359.639754973</v>
      </c>
      <c r="P46" s="84">
        <v>9.7935766071374051E-5</v>
      </c>
      <c r="Q46" s="84">
        <f t="shared" si="0"/>
        <v>4.0377957829071928E-2</v>
      </c>
      <c r="R46" s="84">
        <f>O46/'סכום נכסי הקרן'!$C$42</f>
        <v>1.131609128110231E-2</v>
      </c>
    </row>
    <row r="47" spans="2:18">
      <c r="B47" s="75" t="s">
        <v>265</v>
      </c>
      <c r="C47" s="73" t="s">
        <v>266</v>
      </c>
      <c r="D47" s="86" t="s">
        <v>112</v>
      </c>
      <c r="E47" s="73" t="s">
        <v>212</v>
      </c>
      <c r="F47" s="73"/>
      <c r="G47" s="73"/>
      <c r="H47" s="83">
        <v>2.1300000000000536</v>
      </c>
      <c r="I47" s="86" t="s">
        <v>121</v>
      </c>
      <c r="J47" s="87">
        <v>4.2500000000000003E-2</v>
      </c>
      <c r="K47" s="84">
        <v>9.9999999999922937E-4</v>
      </c>
      <c r="L47" s="83">
        <v>4614060.5580050005</v>
      </c>
      <c r="M47" s="85">
        <v>112.5</v>
      </c>
      <c r="N47" s="73"/>
      <c r="O47" s="83">
        <v>5190.8183489439998</v>
      </c>
      <c r="P47" s="84">
        <v>2.5083180219153778E-4</v>
      </c>
      <c r="Q47" s="84">
        <f t="shared" si="0"/>
        <v>6.2386047218838794E-2</v>
      </c>
      <c r="R47" s="84">
        <f>O47/'סכום נכסי הקרן'!$C$42</f>
        <v>1.7483950228093178E-2</v>
      </c>
    </row>
    <row r="48" spans="2:18">
      <c r="B48" s="75" t="s">
        <v>267</v>
      </c>
      <c r="C48" s="73" t="s">
        <v>268</v>
      </c>
      <c r="D48" s="86" t="s">
        <v>112</v>
      </c>
      <c r="E48" s="73" t="s">
        <v>212</v>
      </c>
      <c r="F48" s="73"/>
      <c r="G48" s="73"/>
      <c r="H48" s="83">
        <v>5.8700000000034533</v>
      </c>
      <c r="I48" s="86" t="s">
        <v>121</v>
      </c>
      <c r="J48" s="87">
        <v>0.02</v>
      </c>
      <c r="K48" s="84">
        <v>4.0999999999937224E-3</v>
      </c>
      <c r="L48" s="83">
        <v>457885.359039</v>
      </c>
      <c r="M48" s="85">
        <v>111.32</v>
      </c>
      <c r="N48" s="73"/>
      <c r="O48" s="83">
        <v>509.717972852</v>
      </c>
      <c r="P48" s="84">
        <v>2.4455149488566015E-5</v>
      </c>
      <c r="Q48" s="84">
        <f t="shared" si="0"/>
        <v>6.1260647907482235E-3</v>
      </c>
      <c r="R48" s="84">
        <f>O48/'סכום נכסי הקרן'!$C$42</f>
        <v>1.7168552371943273E-3</v>
      </c>
    </row>
    <row r="49" spans="2:18">
      <c r="B49" s="75" t="s">
        <v>269</v>
      </c>
      <c r="C49" s="73" t="s">
        <v>270</v>
      </c>
      <c r="D49" s="86" t="s">
        <v>112</v>
      </c>
      <c r="E49" s="73" t="s">
        <v>212</v>
      </c>
      <c r="F49" s="73"/>
      <c r="G49" s="73"/>
      <c r="H49" s="83">
        <v>8.8199999999881467</v>
      </c>
      <c r="I49" s="86" t="s">
        <v>121</v>
      </c>
      <c r="J49" s="87">
        <v>0.01</v>
      </c>
      <c r="K49" s="84">
        <v>7.6999999999878433E-3</v>
      </c>
      <c r="L49" s="83">
        <v>256083.35566500001</v>
      </c>
      <c r="M49" s="85">
        <v>102.79</v>
      </c>
      <c r="N49" s="73"/>
      <c r="O49" s="83">
        <v>263.22809391599998</v>
      </c>
      <c r="P49" s="84">
        <v>1.5545543551779921E-5</v>
      </c>
      <c r="Q49" s="84">
        <f t="shared" si="0"/>
        <v>3.1636168311898814E-3</v>
      </c>
      <c r="R49" s="84">
        <f>O49/'סכום נכסי הקרן'!$C$42</f>
        <v>8.8661682672818776E-4</v>
      </c>
    </row>
    <row r="50" spans="2:18">
      <c r="B50" s="75" t="s">
        <v>271</v>
      </c>
      <c r="C50" s="73" t="s">
        <v>272</v>
      </c>
      <c r="D50" s="86" t="s">
        <v>112</v>
      </c>
      <c r="E50" s="73" t="s">
        <v>212</v>
      </c>
      <c r="F50" s="73"/>
      <c r="G50" s="73"/>
      <c r="H50" s="83">
        <v>0.3300000000100613</v>
      </c>
      <c r="I50" s="86" t="s">
        <v>121</v>
      </c>
      <c r="J50" s="87">
        <v>0.01</v>
      </c>
      <c r="K50" s="84">
        <v>-5.999999999644894E-4</v>
      </c>
      <c r="L50" s="83">
        <v>33451.529392999997</v>
      </c>
      <c r="M50" s="85">
        <v>101.02</v>
      </c>
      <c r="N50" s="73"/>
      <c r="O50" s="83">
        <v>33.792736501999997</v>
      </c>
      <c r="P50" s="84">
        <v>3.0444714050120933E-6</v>
      </c>
      <c r="Q50" s="84">
        <f t="shared" si="0"/>
        <v>4.0613928543587591E-4</v>
      </c>
      <c r="R50" s="84">
        <f>O50/'סכום נכסי הקרן'!$C$42</f>
        <v>1.1382223059148886E-4</v>
      </c>
    </row>
    <row r="51" spans="2:18">
      <c r="B51" s="75" t="s">
        <v>273</v>
      </c>
      <c r="C51" s="73" t="s">
        <v>274</v>
      </c>
      <c r="D51" s="86" t="s">
        <v>112</v>
      </c>
      <c r="E51" s="73" t="s">
        <v>212</v>
      </c>
      <c r="F51" s="73"/>
      <c r="G51" s="73"/>
      <c r="H51" s="83">
        <v>14.560000000000011</v>
      </c>
      <c r="I51" s="86" t="s">
        <v>121</v>
      </c>
      <c r="J51" s="87">
        <v>1.4999999999999999E-2</v>
      </c>
      <c r="K51" s="84">
        <v>1.4300000000000881E-2</v>
      </c>
      <c r="L51" s="83">
        <v>5437871.7624049997</v>
      </c>
      <c r="M51" s="85">
        <v>101.9</v>
      </c>
      <c r="N51" s="73"/>
      <c r="O51" s="83">
        <v>5541.1914152570016</v>
      </c>
      <c r="P51" s="84">
        <v>4.5851429285529685E-4</v>
      </c>
      <c r="Q51" s="84">
        <f t="shared" si="0"/>
        <v>6.6597019206263292E-2</v>
      </c>
      <c r="R51" s="84">
        <f>O51/'סכום נכסי הקרן'!$C$42</f>
        <v>1.8664092710622381E-2</v>
      </c>
    </row>
    <row r="52" spans="2:18">
      <c r="B52" s="75" t="s">
        <v>275</v>
      </c>
      <c r="C52" s="73" t="s">
        <v>276</v>
      </c>
      <c r="D52" s="86" t="s">
        <v>112</v>
      </c>
      <c r="E52" s="73" t="s">
        <v>212</v>
      </c>
      <c r="F52" s="73"/>
      <c r="G52" s="73"/>
      <c r="H52" s="83">
        <v>1.5700000000000598</v>
      </c>
      <c r="I52" s="86" t="s">
        <v>121</v>
      </c>
      <c r="J52" s="87">
        <v>7.4999999999999997E-3</v>
      </c>
      <c r="K52" s="84">
        <v>3.9999999999820941E-4</v>
      </c>
      <c r="L52" s="83">
        <v>1981914.565492</v>
      </c>
      <c r="M52" s="85">
        <v>101.44</v>
      </c>
      <c r="N52" s="73"/>
      <c r="O52" s="83">
        <v>2010.4542057839997</v>
      </c>
      <c r="P52" s="84">
        <v>1.2811174446797786E-4</v>
      </c>
      <c r="Q52" s="84">
        <f t="shared" si="0"/>
        <v>2.4162720130414407E-2</v>
      </c>
      <c r="R52" s="84">
        <f>O52/'סכום נכסי הקרן'!$C$42</f>
        <v>6.7717032087896058E-3</v>
      </c>
    </row>
    <row r="53" spans="2:18">
      <c r="B53" s="75" t="s">
        <v>277</v>
      </c>
      <c r="C53" s="73" t="s">
        <v>278</v>
      </c>
      <c r="D53" s="86" t="s">
        <v>112</v>
      </c>
      <c r="E53" s="73" t="s">
        <v>212</v>
      </c>
      <c r="F53" s="73"/>
      <c r="G53" s="73"/>
      <c r="H53" s="83">
        <v>4.5000000000001688</v>
      </c>
      <c r="I53" s="86" t="s">
        <v>121</v>
      </c>
      <c r="J53" s="87">
        <v>1.7500000000000002E-2</v>
      </c>
      <c r="K53" s="84">
        <v>2.8999999999992985E-3</v>
      </c>
      <c r="L53" s="83">
        <v>2785622.923622</v>
      </c>
      <c r="M53" s="85">
        <v>107.35</v>
      </c>
      <c r="N53" s="73"/>
      <c r="O53" s="83">
        <v>2990.3660978489993</v>
      </c>
      <c r="P53" s="84">
        <v>1.4280510491351944E-4</v>
      </c>
      <c r="Q53" s="84">
        <f t="shared" si="0"/>
        <v>3.5939828374070316E-2</v>
      </c>
      <c r="R53" s="84">
        <f>O53/'סכום נכסי הקרן'!$C$42</f>
        <v>1.0072286969781066E-2</v>
      </c>
    </row>
    <row r="54" spans="2:18">
      <c r="B54" s="75" t="s">
        <v>279</v>
      </c>
      <c r="C54" s="73" t="s">
        <v>280</v>
      </c>
      <c r="D54" s="86" t="s">
        <v>112</v>
      </c>
      <c r="E54" s="73" t="s">
        <v>212</v>
      </c>
      <c r="F54" s="73"/>
      <c r="G54" s="73"/>
      <c r="H54" s="83">
        <v>7.1999999999908129</v>
      </c>
      <c r="I54" s="86" t="s">
        <v>121</v>
      </c>
      <c r="J54" s="87">
        <v>2.2499999999999999E-2</v>
      </c>
      <c r="K54" s="84">
        <v>5.6999999999827744E-3</v>
      </c>
      <c r="L54" s="83">
        <v>384420.663069</v>
      </c>
      <c r="M54" s="85">
        <v>113.26</v>
      </c>
      <c r="N54" s="73"/>
      <c r="O54" s="83">
        <v>435.39485557500001</v>
      </c>
      <c r="P54" s="84">
        <v>2.1693361576959414E-5</v>
      </c>
      <c r="Q54" s="84">
        <f t="shared" si="0"/>
        <v>5.2328095866169726E-3</v>
      </c>
      <c r="R54" s="84">
        <f>O54/'סכום נכסי הקרן'!$C$42</f>
        <v>1.4665167364197515E-3</v>
      </c>
    </row>
    <row r="55" spans="2:18">
      <c r="B55" s="76"/>
      <c r="C55" s="73"/>
      <c r="D55" s="73"/>
      <c r="E55" s="73"/>
      <c r="F55" s="73"/>
      <c r="G55" s="73"/>
      <c r="H55" s="73"/>
      <c r="I55" s="73"/>
      <c r="J55" s="73"/>
      <c r="K55" s="84"/>
      <c r="L55" s="83"/>
      <c r="M55" s="85"/>
      <c r="N55" s="73"/>
      <c r="O55" s="73"/>
      <c r="P55" s="73"/>
      <c r="Q55" s="84"/>
      <c r="R55" s="73"/>
    </row>
    <row r="56" spans="2:18">
      <c r="B56" s="70" t="s">
        <v>180</v>
      </c>
      <c r="C56" s="71"/>
      <c r="D56" s="71"/>
      <c r="E56" s="71"/>
      <c r="F56" s="71"/>
      <c r="G56" s="71"/>
      <c r="H56" s="80">
        <v>23.768619482779382</v>
      </c>
      <c r="I56" s="71"/>
      <c r="J56" s="71"/>
      <c r="K56" s="81">
        <v>3.0797810584234281E-2</v>
      </c>
      <c r="L56" s="80"/>
      <c r="M56" s="82"/>
      <c r="N56" s="71"/>
      <c r="O56" s="80">
        <v>302.000071961</v>
      </c>
      <c r="P56" s="71"/>
      <c r="Q56" s="81">
        <f t="shared" si="0"/>
        <v>3.6295993199770742E-3</v>
      </c>
      <c r="R56" s="81">
        <f>O56/'סכום נכסי הקרן'!$C$42</f>
        <v>1.0172103649361678E-3</v>
      </c>
    </row>
    <row r="57" spans="2:18">
      <c r="B57" s="74" t="s">
        <v>58</v>
      </c>
      <c r="C57" s="71"/>
      <c r="D57" s="71"/>
      <c r="E57" s="71"/>
      <c r="F57" s="71"/>
      <c r="G57" s="71"/>
      <c r="H57" s="80">
        <v>23.768619482779382</v>
      </c>
      <c r="I57" s="71"/>
      <c r="J57" s="71"/>
      <c r="K57" s="81">
        <v>3.0797810584234281E-2</v>
      </c>
      <c r="L57" s="80"/>
      <c r="M57" s="82"/>
      <c r="N57" s="71"/>
      <c r="O57" s="80">
        <v>302.000071961</v>
      </c>
      <c r="P57" s="71"/>
      <c r="Q57" s="81">
        <f t="shared" si="0"/>
        <v>3.6295993199770742E-3</v>
      </c>
      <c r="R57" s="81">
        <f>O57/'סכום נכסי הקרן'!$C$42</f>
        <v>1.0172103649361678E-3</v>
      </c>
    </row>
    <row r="58" spans="2:18">
      <c r="B58" s="75" t="s">
        <v>281</v>
      </c>
      <c r="C58" s="73" t="s">
        <v>282</v>
      </c>
      <c r="D58" s="86" t="s">
        <v>27</v>
      </c>
      <c r="E58" s="73" t="s">
        <v>283</v>
      </c>
      <c r="F58" s="73" t="s">
        <v>284</v>
      </c>
      <c r="G58" s="73"/>
      <c r="H58" s="83">
        <v>22.179999999996678</v>
      </c>
      <c r="I58" s="86" t="s">
        <v>120</v>
      </c>
      <c r="J58" s="87">
        <v>3.7999999999999999E-2</v>
      </c>
      <c r="K58" s="84">
        <v>2.979999999999371E-2</v>
      </c>
      <c r="L58" s="83">
        <v>58164.480799999998</v>
      </c>
      <c r="M58" s="85">
        <v>119.09187</v>
      </c>
      <c r="N58" s="73"/>
      <c r="O58" s="83">
        <v>222.70036979299999</v>
      </c>
      <c r="P58" s="84">
        <v>1.163289616E-5</v>
      </c>
      <c r="Q58" s="84">
        <f t="shared" si="0"/>
        <v>2.6765328415673376E-3</v>
      </c>
      <c r="R58" s="84">
        <f>O58/'סכום נכסי הקרן'!$C$42</f>
        <v>7.5010950480108266E-4</v>
      </c>
    </row>
    <row r="59" spans="2:18">
      <c r="B59" s="75" t="s">
        <v>285</v>
      </c>
      <c r="C59" s="73" t="s">
        <v>286</v>
      </c>
      <c r="D59" s="86" t="s">
        <v>27</v>
      </c>
      <c r="E59" s="73" t="s">
        <v>283</v>
      </c>
      <c r="F59" s="73" t="s">
        <v>284</v>
      </c>
      <c r="G59" s="73"/>
      <c r="H59" s="83">
        <v>28.230000000029762</v>
      </c>
      <c r="I59" s="86" t="s">
        <v>120</v>
      </c>
      <c r="J59" s="87">
        <v>4.4999999999999998E-2</v>
      </c>
      <c r="K59" s="84">
        <v>3.3600000000065577E-2</v>
      </c>
      <c r="L59" s="83">
        <v>18523.72</v>
      </c>
      <c r="M59" s="85">
        <v>133.15649999999999</v>
      </c>
      <c r="N59" s="73"/>
      <c r="O59" s="83">
        <v>79.29970216800001</v>
      </c>
      <c r="P59" s="84">
        <v>1.8523720000000002E-5</v>
      </c>
      <c r="Q59" s="84">
        <f t="shared" si="0"/>
        <v>9.5306647840973677E-4</v>
      </c>
      <c r="R59" s="84">
        <f>O59/'סכום נכסי הקרן'!$C$42</f>
        <v>2.6710086013508511E-4</v>
      </c>
    </row>
    <row r="60" spans="2:18">
      <c r="B60" s="114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</row>
    <row r="61" spans="2:18">
      <c r="B61" s="114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</row>
    <row r="62" spans="2:18">
      <c r="B62" s="11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</row>
    <row r="63" spans="2:18">
      <c r="B63" s="116" t="s">
        <v>104</v>
      </c>
      <c r="C63" s="118"/>
      <c r="D63" s="118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</row>
    <row r="64" spans="2:18">
      <c r="B64" s="116" t="s">
        <v>183</v>
      </c>
      <c r="C64" s="118"/>
      <c r="D64" s="118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</row>
    <row r="65" spans="2:18">
      <c r="B65" s="138" t="s">
        <v>191</v>
      </c>
      <c r="C65" s="138"/>
      <c r="D65" s="138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</row>
    <row r="66" spans="2:18">
      <c r="B66" s="11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</row>
    <row r="67" spans="2:18">
      <c r="B67" s="11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</row>
    <row r="68" spans="2:18">
      <c r="B68" s="11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</row>
    <row r="69" spans="2:18">
      <c r="B69" s="11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</row>
    <row r="70" spans="2:18">
      <c r="B70" s="11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</row>
    <row r="71" spans="2:18">
      <c r="B71" s="11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</row>
    <row r="72" spans="2:18">
      <c r="B72" s="11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</row>
    <row r="73" spans="2:18">
      <c r="B73" s="11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</row>
    <row r="74" spans="2:18">
      <c r="B74" s="11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</row>
    <row r="75" spans="2:18">
      <c r="B75" s="11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</row>
    <row r="76" spans="2:18">
      <c r="B76" s="114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</row>
    <row r="77" spans="2:18">
      <c r="B77" s="114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</row>
    <row r="78" spans="2:18">
      <c r="B78" s="114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</row>
    <row r="79" spans="2:18">
      <c r="B79" s="114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</row>
    <row r="80" spans="2:18">
      <c r="B80" s="114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</row>
    <row r="81" spans="2:18">
      <c r="B81" s="114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</row>
    <row r="82" spans="2:18">
      <c r="B82" s="114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</row>
    <row r="83" spans="2:18">
      <c r="B83" s="114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</row>
    <row r="84" spans="2:18">
      <c r="B84" s="114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2:18">
      <c r="B85" s="114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2:18">
      <c r="B86" s="114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</row>
    <row r="87" spans="2:18">
      <c r="B87" s="114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</row>
    <row r="88" spans="2:18">
      <c r="B88" s="114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</row>
    <row r="89" spans="2:18">
      <c r="B89" s="114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</row>
    <row r="90" spans="2:18">
      <c r="B90" s="114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</row>
    <row r="91" spans="2:18">
      <c r="B91" s="114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</row>
    <row r="92" spans="2:18">
      <c r="B92" s="114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</row>
    <row r="93" spans="2:18">
      <c r="B93" s="114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</row>
    <row r="94" spans="2:18">
      <c r="B94" s="114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</row>
    <row r="95" spans="2:18">
      <c r="B95" s="114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</row>
    <row r="96" spans="2:18">
      <c r="B96" s="114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</row>
    <row r="97" spans="2:18">
      <c r="B97" s="114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</row>
    <row r="98" spans="2:18">
      <c r="B98" s="114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</row>
    <row r="99" spans="2:18">
      <c r="B99" s="114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</row>
    <row r="100" spans="2:18">
      <c r="B100" s="114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</row>
    <row r="101" spans="2:18">
      <c r="B101" s="114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</row>
    <row r="102" spans="2:18">
      <c r="B102" s="114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</row>
    <row r="103" spans="2:18">
      <c r="B103" s="114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</row>
    <row r="104" spans="2:18">
      <c r="B104" s="114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</row>
    <row r="105" spans="2:18">
      <c r="B105" s="114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</row>
    <row r="106" spans="2:18">
      <c r="B106" s="114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</row>
    <row r="107" spans="2:18">
      <c r="B107" s="114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</row>
    <row r="108" spans="2:18">
      <c r="B108" s="114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</row>
    <row r="109" spans="2:18">
      <c r="B109" s="114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</row>
    <row r="110" spans="2:18">
      <c r="B110" s="114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</row>
    <row r="111" spans="2:18">
      <c r="B111" s="114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</row>
    <row r="112" spans="2:18">
      <c r="B112" s="114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</row>
    <row r="113" spans="2:18"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</row>
    <row r="114" spans="2:18">
      <c r="B114" s="114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</row>
    <row r="115" spans="2:18">
      <c r="B115" s="114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</row>
    <row r="116" spans="2:18">
      <c r="B116" s="114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</row>
    <row r="117" spans="2:18">
      <c r="B117" s="114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</row>
    <row r="118" spans="2:18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</row>
    <row r="119" spans="2:18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</row>
    <row r="120" spans="2:18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</row>
    <row r="121" spans="2:18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</row>
    <row r="122" spans="2:18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</row>
    <row r="123" spans="2:18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</row>
    <row r="124" spans="2:18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</row>
    <row r="125" spans="2:18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</row>
    <row r="126" spans="2:18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</row>
    <row r="127" spans="2:18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</row>
    <row r="128" spans="2:18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</row>
    <row r="129" spans="2:18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</row>
    <row r="130" spans="2:18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</row>
    <row r="131" spans="2:18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</row>
    <row r="132" spans="2:18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</row>
    <row r="133" spans="2:18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</row>
    <row r="134" spans="2:18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</row>
    <row r="135" spans="2:18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</row>
    <row r="136" spans="2:18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</row>
    <row r="137" spans="2:18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</row>
    <row r="138" spans="2:18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</row>
    <row r="139" spans="2:18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</row>
    <row r="140" spans="2:18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</row>
    <row r="141" spans="2:18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</row>
    <row r="142" spans="2:18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</row>
    <row r="143" spans="2:18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</row>
    <row r="144" spans="2:18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</row>
    <row r="145" spans="2:18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</row>
    <row r="146" spans="2:18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</row>
    <row r="147" spans="2:18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</row>
    <row r="148" spans="2:18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</row>
    <row r="149" spans="2:18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</row>
    <row r="150" spans="2:18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</row>
    <row r="151" spans="2:18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</row>
    <row r="152" spans="2:18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</row>
    <row r="153" spans="2:18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</row>
    <row r="154" spans="2:18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</row>
    <row r="155" spans="2:18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</row>
    <row r="156" spans="2:18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</row>
    <row r="157" spans="2:18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</row>
    <row r="158" spans="2:18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</row>
    <row r="159" spans="2:18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</row>
    <row r="160" spans="2:18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</row>
    <row r="161" spans="2:18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</row>
    <row r="162" spans="2:18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</row>
    <row r="163" spans="2:18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</row>
    <row r="164" spans="2:18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</row>
    <row r="165" spans="2:18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</row>
    <row r="166" spans="2:18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</row>
    <row r="167" spans="2:18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</row>
    <row r="168" spans="2:18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</row>
    <row r="169" spans="2:18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</row>
    <row r="170" spans="2:18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</row>
    <row r="171" spans="2:18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</row>
    <row r="172" spans="2:18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</row>
    <row r="173" spans="2:18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</row>
    <row r="174" spans="2:18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</row>
    <row r="175" spans="2:18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</row>
    <row r="176" spans="2:18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</row>
    <row r="177" spans="2:18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</row>
    <row r="178" spans="2:18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</row>
    <row r="179" spans="2:18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</row>
    <row r="180" spans="2:18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</row>
    <row r="181" spans="2:18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</row>
    <row r="182" spans="2:18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</row>
    <row r="183" spans="2:18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</row>
    <row r="184" spans="2:18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</row>
    <row r="185" spans="2:18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</row>
    <row r="186" spans="2:18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</row>
    <row r="187" spans="2:18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</row>
    <row r="188" spans="2:18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</row>
    <row r="189" spans="2:18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</row>
    <row r="190" spans="2:18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</row>
    <row r="191" spans="2:18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</row>
    <row r="192" spans="2:18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</row>
    <row r="193" spans="2:18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</row>
    <row r="194" spans="2:18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</row>
    <row r="195" spans="2:18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</row>
    <row r="196" spans="2:18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</row>
    <row r="197" spans="2:18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</row>
    <row r="198" spans="2:18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</row>
    <row r="199" spans="2:18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</row>
    <row r="200" spans="2:18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</row>
    <row r="201" spans="2:18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</row>
    <row r="202" spans="2:18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</row>
    <row r="203" spans="2:18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</row>
    <row r="204" spans="2:18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</row>
    <row r="205" spans="2:18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</row>
    <row r="206" spans="2:18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</row>
    <row r="207" spans="2:18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</row>
    <row r="208" spans="2:18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</row>
    <row r="209" spans="2:18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</row>
    <row r="210" spans="2:18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</row>
    <row r="211" spans="2:18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</row>
    <row r="212" spans="2:18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</row>
    <row r="213" spans="2:18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</row>
    <row r="214" spans="2:18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</row>
    <row r="215" spans="2:18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</row>
    <row r="216" spans="2:18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</row>
    <row r="217" spans="2:18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</row>
    <row r="218" spans="2:18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</row>
    <row r="219" spans="2:18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</row>
    <row r="220" spans="2:18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</row>
    <row r="221" spans="2:18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</row>
    <row r="222" spans="2:18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</row>
    <row r="223" spans="2:18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</row>
    <row r="224" spans="2:18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</row>
    <row r="225" spans="2:18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</row>
    <row r="226" spans="2:18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</row>
    <row r="227" spans="2:18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</row>
    <row r="228" spans="2:18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</row>
    <row r="229" spans="2:18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</row>
    <row r="230" spans="2:18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</row>
    <row r="231" spans="2:18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</row>
    <row r="232" spans="2:18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</row>
    <row r="233" spans="2:18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</row>
    <row r="234" spans="2:18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</row>
    <row r="235" spans="2:18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</row>
    <row r="236" spans="2:18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</row>
    <row r="237" spans="2:18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</row>
    <row r="238" spans="2:18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</row>
    <row r="239" spans="2:18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</row>
    <row r="240" spans="2:18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</row>
    <row r="241" spans="2:18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</row>
    <row r="242" spans="2:18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</row>
    <row r="243" spans="2:18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</row>
    <row r="244" spans="2:18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</row>
    <row r="245" spans="2:18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</row>
    <row r="246" spans="2:18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</row>
    <row r="247" spans="2:18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</row>
    <row r="248" spans="2:18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</row>
    <row r="249" spans="2:18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</row>
    <row r="250" spans="2:18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</row>
    <row r="251" spans="2:18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</row>
    <row r="252" spans="2:18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</row>
    <row r="253" spans="2:18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</row>
    <row r="254" spans="2:18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</row>
    <row r="255" spans="2:18">
      <c r="B255" s="114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</row>
    <row r="256" spans="2:18"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</row>
    <row r="257" spans="2:18"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</row>
    <row r="258" spans="2:18"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</row>
    <row r="259" spans="2:18">
      <c r="B259" s="114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</row>
    <row r="260" spans="2:18"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</row>
    <row r="261" spans="2:18"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</row>
    <row r="262" spans="2:18"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</row>
    <row r="263" spans="2:18"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</row>
    <row r="264" spans="2:18"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</row>
    <row r="265" spans="2:18">
      <c r="B265" s="114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</row>
    <row r="266" spans="2:18"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</row>
    <row r="267" spans="2:18">
      <c r="B267" s="114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</row>
    <row r="268" spans="2:18"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</row>
    <row r="269" spans="2:18"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</row>
    <row r="270" spans="2:18"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</row>
    <row r="271" spans="2:18"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</row>
    <row r="272" spans="2:18"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</row>
    <row r="273" spans="2:18"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</row>
    <row r="274" spans="2:18"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</row>
    <row r="275" spans="2:18"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</row>
    <row r="276" spans="2:18"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</row>
    <row r="277" spans="2:18"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</row>
    <row r="278" spans="2:18"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</row>
    <row r="279" spans="2:18">
      <c r="B279" s="114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</row>
    <row r="280" spans="2:18"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</row>
    <row r="281" spans="2:18"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</row>
    <row r="282" spans="2:18">
      <c r="B282" s="114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</row>
    <row r="283" spans="2:18"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</row>
    <row r="284" spans="2:18"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</row>
    <row r="285" spans="2:18">
      <c r="B285" s="114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</row>
    <row r="286" spans="2:18"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</row>
    <row r="287" spans="2:18">
      <c r="B287" s="114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</row>
    <row r="288" spans="2:18">
      <c r="B288" s="114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</row>
    <row r="289" spans="2:18">
      <c r="B289" s="114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</row>
    <row r="290" spans="2:18">
      <c r="B290" s="114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</row>
    <row r="291" spans="2:18"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</row>
    <row r="292" spans="2:18"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</row>
    <row r="293" spans="2:18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</row>
    <row r="294" spans="2:18"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</row>
    <row r="295" spans="2:18"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</row>
    <row r="296" spans="2:18"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</row>
    <row r="297" spans="2:18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</row>
    <row r="298" spans="2:18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</row>
    <row r="299" spans="2:18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</row>
    <row r="300" spans="2:18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</row>
    <row r="301" spans="2:18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</row>
    <row r="302" spans="2:18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</row>
    <row r="303" spans="2:18">
      <c r="B303" s="114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</row>
    <row r="304" spans="2:18">
      <c r="B304" s="114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</row>
    <row r="305" spans="2:18">
      <c r="B305" s="114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</row>
    <row r="306" spans="2:18">
      <c r="B306" s="114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</row>
    <row r="307" spans="2:18">
      <c r="B307" s="114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</row>
    <row r="308" spans="2:18">
      <c r="B308" s="114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</row>
    <row r="309" spans="2:18">
      <c r="B309" s="114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</row>
    <row r="310" spans="2:18">
      <c r="B310" s="114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</row>
    <row r="311" spans="2:18">
      <c r="B311" s="114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</row>
    <row r="312" spans="2:18">
      <c r="B312" s="114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</row>
    <row r="313" spans="2:18">
      <c r="B313" s="114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</row>
    <row r="314" spans="2:18">
      <c r="B314" s="114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</row>
    <row r="315" spans="2:18">
      <c r="B315" s="114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</row>
    <row r="316" spans="2:18">
      <c r="B316" s="114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</row>
    <row r="317" spans="2:18">
      <c r="B317" s="114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</row>
    <row r="318" spans="2:18">
      <c r="B318" s="114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</row>
    <row r="319" spans="2:18">
      <c r="B319" s="114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</row>
    <row r="320" spans="2:18">
      <c r="B320" s="114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</row>
    <row r="321" spans="2:18">
      <c r="B321" s="114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</row>
    <row r="322" spans="2:18">
      <c r="B322" s="114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</row>
    <row r="323" spans="2:18">
      <c r="B323" s="114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</row>
    <row r="324" spans="2:18">
      <c r="B324" s="114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</row>
    <row r="325" spans="2:18">
      <c r="B325" s="114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</row>
    <row r="326" spans="2:18">
      <c r="B326" s="114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</row>
    <row r="327" spans="2:18">
      <c r="B327" s="114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</row>
    <row r="328" spans="2:18">
      <c r="B328" s="114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</row>
    <row r="329" spans="2:18">
      <c r="B329" s="114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</row>
    <row r="330" spans="2:18">
      <c r="B330" s="114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</row>
    <row r="331" spans="2:18">
      <c r="B331" s="114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</row>
    <row r="332" spans="2:18">
      <c r="B332" s="114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</row>
    <row r="333" spans="2:18">
      <c r="B333" s="114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</row>
    <row r="334" spans="2:18">
      <c r="B334" s="114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</row>
    <row r="335" spans="2:18">
      <c r="B335" s="114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</row>
    <row r="336" spans="2:18">
      <c r="B336" s="114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</row>
    <row r="337" spans="2:18">
      <c r="B337" s="114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</row>
    <row r="338" spans="2:18">
      <c r="B338" s="114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</row>
    <row r="339" spans="2:18">
      <c r="B339" s="114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</row>
    <row r="340" spans="2:18">
      <c r="B340" s="114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</row>
    <row r="341" spans="2:18">
      <c r="B341" s="114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</row>
    <row r="342" spans="2:18">
      <c r="B342" s="114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</row>
    <row r="343" spans="2:18">
      <c r="B343" s="114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</row>
    <row r="344" spans="2:18">
      <c r="B344" s="114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</row>
    <row r="345" spans="2:18">
      <c r="B345" s="114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</row>
    <row r="346" spans="2:18">
      <c r="B346" s="114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</row>
    <row r="347" spans="2:18">
      <c r="B347" s="114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</row>
    <row r="348" spans="2:18">
      <c r="B348" s="114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</row>
    <row r="349" spans="2:18">
      <c r="B349" s="114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</row>
    <row r="350" spans="2:18">
      <c r="B350" s="114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</row>
    <row r="351" spans="2:18">
      <c r="B351" s="114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</row>
    <row r="352" spans="2:18">
      <c r="B352" s="114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</row>
    <row r="353" spans="2:18">
      <c r="B353" s="114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</row>
    <row r="354" spans="2:18">
      <c r="B354" s="114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</row>
    <row r="355" spans="2:18">
      <c r="B355" s="114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</row>
    <row r="356" spans="2:18">
      <c r="B356" s="114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</row>
    <row r="357" spans="2:18">
      <c r="B357" s="114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</row>
    <row r="358" spans="2:18">
      <c r="B358" s="114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</row>
    <row r="359" spans="2:18">
      <c r="B359" s="114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</row>
    <row r="360" spans="2:18">
      <c r="B360" s="114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</row>
    <row r="361" spans="2:18">
      <c r="B361" s="114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</row>
    <row r="362" spans="2:18">
      <c r="B362" s="114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</row>
    <row r="363" spans="2:18">
      <c r="B363" s="114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</row>
    <row r="364" spans="2:18">
      <c r="B364" s="114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</row>
    <row r="365" spans="2:18">
      <c r="B365" s="114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</row>
    <row r="366" spans="2:18">
      <c r="B366" s="114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</row>
    <row r="367" spans="2:18">
      <c r="B367" s="114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</row>
    <row r="368" spans="2:18">
      <c r="B368" s="114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</row>
    <row r="369" spans="2:18">
      <c r="B369" s="114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</row>
    <row r="370" spans="2:18">
      <c r="B370" s="114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</row>
    <row r="371" spans="2:18">
      <c r="B371" s="114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</row>
    <row r="372" spans="2:18">
      <c r="B372" s="114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</row>
    <row r="373" spans="2:18">
      <c r="B373" s="114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</row>
    <row r="374" spans="2:18">
      <c r="B374" s="114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</row>
    <row r="375" spans="2:18">
      <c r="B375" s="114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</row>
    <row r="376" spans="2:18">
      <c r="B376" s="114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</row>
    <row r="377" spans="2:18">
      <c r="B377" s="114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</row>
    <row r="378" spans="2:18">
      <c r="B378" s="114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</row>
    <row r="379" spans="2:18">
      <c r="B379" s="114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</row>
    <row r="380" spans="2:18">
      <c r="B380" s="114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</row>
    <row r="381" spans="2:18">
      <c r="B381" s="114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</row>
    <row r="382" spans="2:18">
      <c r="B382" s="114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</row>
    <row r="383" spans="2:18">
      <c r="B383" s="114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</row>
    <row r="384" spans="2:18">
      <c r="B384" s="114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</row>
    <row r="385" spans="2:18">
      <c r="B385" s="114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</row>
    <row r="386" spans="2:18">
      <c r="B386" s="114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</row>
    <row r="387" spans="2:18">
      <c r="B387" s="114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</row>
    <row r="388" spans="2:18">
      <c r="B388" s="114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</row>
    <row r="389" spans="2:18">
      <c r="B389" s="114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</row>
    <row r="390" spans="2:18"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</row>
    <row r="391" spans="2:18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</row>
    <row r="392" spans="2:18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</row>
    <row r="393" spans="2:18"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</row>
    <row r="394" spans="2:18">
      <c r="B394" s="114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</row>
    <row r="395" spans="2:18">
      <c r="B395" s="114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</row>
    <row r="396" spans="2:18">
      <c r="B396" s="114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</row>
    <row r="397" spans="2:18">
      <c r="B397" s="114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</row>
    <row r="398" spans="2:18">
      <c r="B398" s="114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</row>
    <row r="399" spans="2:18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</row>
    <row r="400" spans="2:18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</row>
    <row r="401" spans="2:18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</row>
    <row r="402" spans="2:18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</row>
    <row r="403" spans="2:18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</row>
    <row r="404" spans="2:18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</row>
    <row r="405" spans="2:18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</row>
    <row r="406" spans="2:18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</row>
    <row r="407" spans="2:18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</row>
    <row r="408" spans="2:18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</row>
    <row r="409" spans="2:18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</row>
    <row r="410" spans="2:18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</row>
    <row r="411" spans="2:18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</row>
    <row r="412" spans="2:18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</row>
    <row r="413" spans="2:18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</row>
    <row r="414" spans="2:18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</row>
    <row r="415" spans="2:18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</row>
    <row r="416" spans="2:18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</row>
    <row r="417" spans="2:18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</row>
    <row r="418" spans="2:18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</row>
    <row r="419" spans="2:18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</row>
    <row r="420" spans="2:18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</row>
    <row r="421" spans="2:18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</row>
    <row r="422" spans="2:18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</row>
    <row r="423" spans="2:18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</row>
    <row r="424" spans="2:18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</row>
    <row r="425" spans="2:18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</row>
    <row r="426" spans="2:18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</row>
    <row r="427" spans="2:18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</row>
    <row r="428" spans="2:18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</row>
    <row r="429" spans="2:18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</row>
    <row r="430" spans="2:18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</row>
    <row r="431" spans="2:18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</row>
    <row r="432" spans="2:18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</row>
    <row r="433" spans="2:18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</row>
    <row r="434" spans="2:18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</row>
    <row r="435" spans="2:18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</row>
    <row r="436" spans="2:18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</row>
    <row r="437" spans="2:18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</row>
    <row r="438" spans="2:18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</row>
    <row r="439" spans="2:18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</row>
    <row r="440" spans="2:18"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</row>
    <row r="441" spans="2:18">
      <c r="B441" s="114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</row>
    <row r="442" spans="2:18">
      <c r="B442" s="114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</row>
    <row r="443" spans="2:18"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</row>
    <row r="444" spans="2:18"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</row>
    <row r="445" spans="2:18"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</row>
    <row r="446" spans="2:18"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</row>
    <row r="447" spans="2:18">
      <c r="B447" s="114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</row>
    <row r="448" spans="2:18">
      <c r="B448" s="114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</row>
    <row r="449" spans="2:18">
      <c r="B449" s="114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</row>
    <row r="450" spans="2:18">
      <c r="B450" s="114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</row>
    <row r="451" spans="2:18">
      <c r="B451" s="114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</row>
    <row r="452" spans="2:18">
      <c r="B452" s="114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</row>
    <row r="453" spans="2:18">
      <c r="B453" s="114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</row>
    <row r="454" spans="2:18">
      <c r="B454" s="114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</row>
    <row r="455" spans="2:18">
      <c r="B455" s="114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</row>
    <row r="456" spans="2:18">
      <c r="B456" s="114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</row>
    <row r="457" spans="2:18">
      <c r="B457" s="114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</row>
    <row r="458" spans="2:18">
      <c r="B458" s="114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</row>
    <row r="459" spans="2:18">
      <c r="B459" s="114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</row>
    <row r="460" spans="2:18">
      <c r="B460" s="114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</row>
    <row r="461" spans="2:18">
      <c r="B461" s="114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</row>
    <row r="462" spans="2:18">
      <c r="B462" s="114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</row>
    <row r="463" spans="2:18">
      <c r="B463" s="114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</row>
    <row r="464" spans="2:18">
      <c r="B464" s="114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</row>
    <row r="465" spans="2:18">
      <c r="B465" s="114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</row>
    <row r="466" spans="2:18">
      <c r="B466" s="114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</row>
    <row r="467" spans="2:18">
      <c r="B467" s="114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</row>
    <row r="468" spans="2:18">
      <c r="B468" s="114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</row>
    <row r="469" spans="2:18">
      <c r="B469" s="114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</row>
    <row r="470" spans="2:18">
      <c r="B470" s="114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</row>
    <row r="471" spans="2:18">
      <c r="B471" s="114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</row>
    <row r="472" spans="2:18">
      <c r="B472" s="114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</row>
    <row r="473" spans="2:18">
      <c r="B473" s="114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</row>
    <row r="474" spans="2:18">
      <c r="B474" s="114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</row>
    <row r="475" spans="2:18">
      <c r="B475" s="114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</row>
    <row r="476" spans="2:18">
      <c r="B476" s="114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</row>
    <row r="477" spans="2:18">
      <c r="B477" s="114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</row>
    <row r="478" spans="2:18">
      <c r="B478" s="114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</row>
    <row r="479" spans="2:18">
      <c r="B479" s="114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</row>
    <row r="480" spans="2:18">
      <c r="B480" s="114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</row>
    <row r="481" spans="2:18">
      <c r="B481" s="114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</row>
    <row r="482" spans="2:18">
      <c r="B482" s="114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</row>
    <row r="483" spans="2:18">
      <c r="B483" s="114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</row>
    <row r="484" spans="2:18">
      <c r="B484" s="114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</row>
    <row r="485" spans="2:18">
      <c r="B485" s="114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</row>
    <row r="486" spans="2:18">
      <c r="B486" s="114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</row>
    <row r="487" spans="2:18">
      <c r="B487" s="114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</row>
    <row r="488" spans="2:18">
      <c r="B488" s="114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</row>
    <row r="489" spans="2:18">
      <c r="B489" s="114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</row>
    <row r="490" spans="2:18">
      <c r="B490" s="114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</row>
    <row r="491" spans="2:18">
      <c r="B491" s="114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</row>
    <row r="492" spans="2:18">
      <c r="B492" s="114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</row>
    <row r="493" spans="2:18">
      <c r="B493" s="114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</row>
    <row r="494" spans="2:18">
      <c r="B494" s="114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</row>
    <row r="495" spans="2:18">
      <c r="B495" s="114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</row>
    <row r="496" spans="2:18">
      <c r="B496" s="114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</row>
    <row r="497" spans="2:18">
      <c r="B497" s="114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</row>
    <row r="498" spans="2:18">
      <c r="B498" s="114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</row>
    <row r="499" spans="2:18">
      <c r="B499" s="114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</row>
    <row r="500" spans="2:18">
      <c r="B500" s="114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</row>
    <row r="501" spans="2:18">
      <c r="B501" s="114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</row>
    <row r="502" spans="2:18">
      <c r="B502" s="114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</row>
    <row r="503" spans="2:18">
      <c r="B503" s="114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</row>
    <row r="504" spans="2:18">
      <c r="B504" s="114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</row>
    <row r="505" spans="2:18">
      <c r="B505" s="114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</row>
    <row r="506" spans="2:18">
      <c r="B506" s="114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</row>
    <row r="507" spans="2:18">
      <c r="B507" s="114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</row>
    <row r="508" spans="2:18">
      <c r="B508" s="114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</row>
    <row r="509" spans="2:18">
      <c r="B509" s="114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</row>
    <row r="510" spans="2:18">
      <c r="B510" s="114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</row>
    <row r="511" spans="2:18">
      <c r="B511" s="114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5:D65"/>
  </mergeCells>
  <phoneticPr fontId="3" type="noConversion"/>
  <dataValidations count="1">
    <dataValidation allowBlank="1" showInputMessage="1" showErrorMessage="1" sqref="N10:Q10 N9 N1:N7 C5:C29 O1:Q9 E1:I30 D1:D29 C66:D1048576 C32:D64 E32:I1048576 A1:B1048576 J1:M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134</v>
      </c>
      <c r="C1" s="67" t="s" vm="1">
        <v>207</v>
      </c>
    </row>
    <row r="2" spans="2:16">
      <c r="B2" s="46" t="s">
        <v>133</v>
      </c>
      <c r="C2" s="67" t="s">
        <v>208</v>
      </c>
    </row>
    <row r="3" spans="2:16">
      <c r="B3" s="46" t="s">
        <v>135</v>
      </c>
      <c r="C3" s="67" t="s">
        <v>209</v>
      </c>
    </row>
    <row r="4" spans="2:16">
      <c r="B4" s="46" t="s">
        <v>136</v>
      </c>
      <c r="C4" s="67">
        <v>2144</v>
      </c>
    </row>
    <row r="6" spans="2:16" ht="26.25" customHeight="1">
      <c r="B6" s="129" t="s">
        <v>173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1"/>
    </row>
    <row r="7" spans="2:16" s="3" customFormat="1" ht="78.75">
      <c r="B7" s="21" t="s">
        <v>108</v>
      </c>
      <c r="C7" s="29" t="s">
        <v>42</v>
      </c>
      <c r="D7" s="29" t="s">
        <v>61</v>
      </c>
      <c r="E7" s="29" t="s">
        <v>14</v>
      </c>
      <c r="F7" s="29" t="s">
        <v>62</v>
      </c>
      <c r="G7" s="29" t="s">
        <v>96</v>
      </c>
      <c r="H7" s="29" t="s">
        <v>17</v>
      </c>
      <c r="I7" s="29" t="s">
        <v>95</v>
      </c>
      <c r="J7" s="29" t="s">
        <v>16</v>
      </c>
      <c r="K7" s="29" t="s">
        <v>168</v>
      </c>
      <c r="L7" s="29" t="s">
        <v>185</v>
      </c>
      <c r="M7" s="29" t="s">
        <v>169</v>
      </c>
      <c r="N7" s="29" t="s">
        <v>54</v>
      </c>
      <c r="O7" s="29" t="s">
        <v>137</v>
      </c>
      <c r="P7" s="30" t="s">
        <v>139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192</v>
      </c>
      <c r="M8" s="31" t="s">
        <v>188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9" t="s">
        <v>1616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0">
        <v>0</v>
      </c>
      <c r="N10" s="88"/>
      <c r="O10" s="121">
        <v>0</v>
      </c>
      <c r="P10" s="121">
        <v>0</v>
      </c>
    </row>
    <row r="11" spans="2:16" ht="20.25" customHeight="1">
      <c r="B11" s="116" t="s">
        <v>200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6" t="s">
        <v>104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6" t="s">
        <v>191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4"/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</row>
    <row r="111" spans="2:16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</row>
    <row r="112" spans="2:16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</row>
    <row r="113" spans="2:16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</row>
    <row r="114" spans="2:16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</row>
    <row r="115" spans="2:16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</row>
    <row r="116" spans="2:16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</row>
    <row r="117" spans="2:16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</row>
    <row r="118" spans="2:16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</row>
    <row r="119" spans="2:16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</row>
    <row r="120" spans="2:16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</row>
    <row r="121" spans="2:16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</row>
    <row r="122" spans="2:16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</row>
    <row r="123" spans="2:16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</row>
    <row r="124" spans="2:16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</row>
    <row r="125" spans="2:16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</row>
    <row r="126" spans="2:16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</row>
    <row r="127" spans="2:16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</row>
    <row r="128" spans="2:16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</row>
    <row r="129" spans="2:16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</row>
    <row r="130" spans="2:16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</row>
    <row r="131" spans="2:16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</row>
    <row r="132" spans="2:16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</row>
    <row r="133" spans="2:16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</row>
    <row r="134" spans="2:16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</row>
    <row r="135" spans="2:16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</row>
    <row r="136" spans="2:16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</row>
    <row r="137" spans="2:16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</row>
    <row r="138" spans="2:16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</row>
    <row r="139" spans="2:16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</row>
    <row r="140" spans="2:16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</row>
    <row r="141" spans="2:16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</row>
    <row r="142" spans="2:16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</row>
    <row r="143" spans="2:16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</row>
    <row r="144" spans="2:16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</row>
    <row r="145" spans="2:16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</row>
    <row r="146" spans="2:16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</row>
    <row r="147" spans="2:16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</row>
    <row r="148" spans="2:16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</row>
    <row r="149" spans="2:16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</row>
    <row r="150" spans="2:16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</row>
    <row r="151" spans="2:16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</row>
    <row r="152" spans="2:16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</row>
    <row r="153" spans="2:16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</row>
    <row r="154" spans="2:16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</row>
    <row r="155" spans="2:16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</row>
    <row r="156" spans="2:16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</row>
    <row r="157" spans="2:16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</row>
    <row r="158" spans="2:16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</row>
    <row r="159" spans="2:16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</row>
    <row r="160" spans="2:16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</row>
    <row r="161" spans="2:16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</row>
    <row r="162" spans="2:16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</row>
    <row r="163" spans="2:16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</row>
    <row r="164" spans="2:16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</row>
    <row r="165" spans="2:16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</row>
    <row r="166" spans="2:16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</row>
    <row r="167" spans="2:16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</row>
    <row r="168" spans="2:16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</row>
    <row r="169" spans="2:16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</row>
    <row r="170" spans="2:16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</row>
    <row r="171" spans="2:16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</row>
    <row r="172" spans="2:16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</row>
    <row r="173" spans="2:16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</row>
    <row r="174" spans="2:16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</row>
    <row r="175" spans="2:16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</row>
    <row r="176" spans="2:16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</row>
    <row r="177" spans="2:16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</row>
    <row r="178" spans="2:16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</row>
    <row r="179" spans="2:16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</row>
    <row r="180" spans="2:16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</row>
    <row r="181" spans="2:16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</row>
    <row r="182" spans="2:16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</row>
    <row r="183" spans="2:16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</row>
    <row r="184" spans="2:16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</row>
    <row r="185" spans="2:16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</row>
    <row r="186" spans="2:16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</row>
    <row r="187" spans="2:16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</row>
    <row r="188" spans="2:16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</row>
    <row r="189" spans="2:16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</row>
    <row r="190" spans="2:16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</row>
    <row r="191" spans="2:16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</row>
    <row r="192" spans="2:16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</row>
    <row r="193" spans="2:16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</row>
    <row r="194" spans="2:16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</row>
    <row r="195" spans="2:16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</row>
    <row r="196" spans="2:16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</row>
    <row r="197" spans="2:16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</row>
    <row r="198" spans="2:16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</row>
    <row r="199" spans="2:16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</row>
    <row r="200" spans="2:16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</row>
    <row r="201" spans="2:16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</row>
    <row r="202" spans="2:16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</row>
    <row r="203" spans="2:16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</row>
    <row r="204" spans="2:16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</row>
    <row r="205" spans="2:16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</row>
    <row r="206" spans="2:16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</row>
    <row r="207" spans="2:16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</row>
    <row r="208" spans="2:16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</row>
    <row r="209" spans="2:16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</row>
    <row r="210" spans="2:16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</row>
    <row r="211" spans="2:16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</row>
    <row r="212" spans="2:16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</row>
    <row r="213" spans="2:16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</row>
    <row r="214" spans="2:16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</row>
    <row r="215" spans="2:16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</row>
    <row r="216" spans="2:16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</row>
    <row r="217" spans="2:16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</row>
    <row r="218" spans="2:16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</row>
    <row r="219" spans="2:16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</row>
    <row r="220" spans="2:16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</row>
    <row r="221" spans="2:16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</row>
    <row r="222" spans="2:16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</row>
    <row r="223" spans="2:16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</row>
    <row r="224" spans="2:16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</row>
    <row r="225" spans="2:16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</row>
    <row r="226" spans="2:16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</row>
    <row r="227" spans="2:16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</row>
    <row r="228" spans="2:16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</row>
    <row r="229" spans="2:16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</row>
    <row r="230" spans="2:16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</row>
    <row r="231" spans="2:16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</row>
    <row r="232" spans="2:16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</row>
    <row r="233" spans="2:16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</row>
    <row r="234" spans="2:16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</row>
    <row r="235" spans="2:16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</row>
    <row r="236" spans="2:16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</row>
    <row r="237" spans="2:16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</row>
    <row r="238" spans="2:16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</row>
    <row r="239" spans="2:16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</row>
    <row r="240" spans="2:16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</row>
    <row r="241" spans="2:16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</row>
    <row r="242" spans="2:16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</row>
    <row r="243" spans="2:16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</row>
    <row r="244" spans="2:16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</row>
    <row r="245" spans="2:16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</row>
    <row r="246" spans="2:16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</row>
    <row r="247" spans="2:16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</row>
    <row r="248" spans="2:16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</row>
    <row r="249" spans="2:16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</row>
    <row r="250" spans="2:16">
      <c r="B250" s="114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</row>
    <row r="251" spans="2:16">
      <c r="B251" s="114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</row>
    <row r="252" spans="2:16">
      <c r="B252" s="114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</row>
    <row r="253" spans="2:16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</row>
    <row r="254" spans="2:16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</row>
    <row r="255" spans="2:16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</row>
    <row r="256" spans="2:16">
      <c r="B256" s="114"/>
      <c r="C256" s="114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</row>
    <row r="257" spans="2:16">
      <c r="B257" s="114"/>
      <c r="C257" s="114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</row>
    <row r="258" spans="2:16">
      <c r="B258" s="114"/>
      <c r="C258" s="114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</row>
    <row r="259" spans="2:16">
      <c r="B259" s="114"/>
      <c r="C259" s="114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</row>
    <row r="260" spans="2:16">
      <c r="B260" s="114"/>
      <c r="C260" s="114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</row>
    <row r="261" spans="2:16">
      <c r="B261" s="114"/>
      <c r="C261" s="114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</row>
    <row r="262" spans="2:16">
      <c r="B262" s="114"/>
      <c r="C262" s="114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</row>
    <row r="263" spans="2:16">
      <c r="B263" s="114"/>
      <c r="C263" s="114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</row>
    <row r="264" spans="2:16">
      <c r="B264" s="114"/>
      <c r="C264" s="114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</row>
    <row r="265" spans="2:16">
      <c r="B265" s="114"/>
      <c r="C265" s="114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</row>
    <row r="266" spans="2:16">
      <c r="B266" s="114"/>
      <c r="C266" s="114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</row>
    <row r="267" spans="2:16">
      <c r="B267" s="114"/>
      <c r="C267" s="114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</row>
    <row r="268" spans="2:16">
      <c r="B268" s="114"/>
      <c r="C268" s="114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</row>
    <row r="269" spans="2:16">
      <c r="B269" s="114"/>
      <c r="C269" s="114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</row>
    <row r="270" spans="2:16">
      <c r="B270" s="114"/>
      <c r="C270" s="114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</row>
    <row r="271" spans="2:16">
      <c r="B271" s="114"/>
      <c r="C271" s="114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</row>
    <row r="272" spans="2:16">
      <c r="B272" s="114"/>
      <c r="C272" s="114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</row>
    <row r="273" spans="2:16">
      <c r="B273" s="114"/>
      <c r="C273" s="114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</row>
    <row r="274" spans="2:16">
      <c r="B274" s="114"/>
      <c r="C274" s="114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</row>
    <row r="275" spans="2:16"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</row>
    <row r="276" spans="2:16">
      <c r="B276" s="114"/>
      <c r="C276" s="114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</row>
    <row r="277" spans="2:16">
      <c r="B277" s="114"/>
      <c r="C277" s="114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</row>
    <row r="278" spans="2:16">
      <c r="B278" s="114"/>
      <c r="C278" s="114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</row>
    <row r="279" spans="2:16">
      <c r="B279" s="114"/>
      <c r="C279" s="114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</row>
    <row r="280" spans="2:16">
      <c r="B280" s="114"/>
      <c r="C280" s="114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</row>
    <row r="281" spans="2:16">
      <c r="B281" s="114"/>
      <c r="C281" s="114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</row>
    <row r="282" spans="2:16">
      <c r="B282" s="114"/>
      <c r="C282" s="114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</row>
    <row r="283" spans="2:16">
      <c r="B283" s="114"/>
      <c r="C283" s="114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</row>
    <row r="284" spans="2:16">
      <c r="B284" s="114"/>
      <c r="C284" s="114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</row>
    <row r="285" spans="2:16">
      <c r="B285" s="114"/>
      <c r="C285" s="114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</row>
    <row r="286" spans="2:16">
      <c r="B286" s="114"/>
      <c r="C286" s="114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</row>
    <row r="287" spans="2:16">
      <c r="B287" s="114"/>
      <c r="C287" s="114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</row>
    <row r="288" spans="2:16">
      <c r="B288" s="114"/>
      <c r="C288" s="114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</row>
    <row r="289" spans="2:16">
      <c r="B289" s="114"/>
      <c r="C289" s="114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</row>
    <row r="290" spans="2:16">
      <c r="B290" s="114"/>
      <c r="C290" s="114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</row>
    <row r="291" spans="2:16">
      <c r="B291" s="114"/>
      <c r="C291" s="114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</row>
    <row r="292" spans="2:16">
      <c r="B292" s="114"/>
      <c r="C292" s="114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</row>
    <row r="293" spans="2:16">
      <c r="B293" s="114"/>
      <c r="C293" s="114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</row>
    <row r="294" spans="2:16">
      <c r="B294" s="114"/>
      <c r="C294" s="114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</row>
    <row r="295" spans="2:16">
      <c r="B295" s="114"/>
      <c r="C295" s="114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</row>
    <row r="296" spans="2:16">
      <c r="B296" s="114"/>
      <c r="C296" s="114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</row>
    <row r="297" spans="2:16">
      <c r="B297" s="114"/>
      <c r="C297" s="114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</row>
    <row r="298" spans="2:16">
      <c r="B298" s="114"/>
      <c r="C298" s="114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</row>
    <row r="299" spans="2:16">
      <c r="B299" s="114"/>
      <c r="C299" s="114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</row>
    <row r="300" spans="2:16">
      <c r="B300" s="114"/>
      <c r="C300" s="114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</row>
    <row r="301" spans="2:16">
      <c r="B301" s="114"/>
      <c r="C301" s="114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</row>
    <row r="302" spans="2:16">
      <c r="B302" s="114"/>
      <c r="C302" s="114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</row>
    <row r="303" spans="2:16">
      <c r="B303" s="114"/>
      <c r="C303" s="114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</row>
    <row r="304" spans="2:16">
      <c r="B304" s="114"/>
      <c r="C304" s="114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</row>
    <row r="305" spans="2:16">
      <c r="B305" s="114"/>
      <c r="C305" s="114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</row>
    <row r="306" spans="2:16">
      <c r="B306" s="114"/>
      <c r="C306" s="114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</row>
    <row r="307" spans="2:16">
      <c r="B307" s="114"/>
      <c r="C307" s="114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</row>
    <row r="308" spans="2:16">
      <c r="B308" s="114"/>
      <c r="C308" s="114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</row>
    <row r="309" spans="2:16">
      <c r="B309" s="114"/>
      <c r="C309" s="114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</row>
    <row r="310" spans="2:16">
      <c r="B310" s="114"/>
      <c r="C310" s="114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</row>
    <row r="311" spans="2:16"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</row>
    <row r="312" spans="2:16">
      <c r="B312" s="114"/>
      <c r="C312" s="114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</row>
    <row r="313" spans="2:16">
      <c r="B313" s="114"/>
      <c r="C313" s="114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</row>
    <row r="314" spans="2:16">
      <c r="B314" s="114"/>
      <c r="C314" s="114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</row>
    <row r="315" spans="2:16">
      <c r="B315" s="114"/>
      <c r="C315" s="114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</row>
    <row r="316" spans="2:16">
      <c r="B316" s="114"/>
      <c r="C316" s="114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</row>
    <row r="317" spans="2:16">
      <c r="B317" s="114"/>
      <c r="C317" s="114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</row>
    <row r="318" spans="2:16">
      <c r="B318" s="114"/>
      <c r="C318" s="114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</row>
    <row r="319" spans="2:16">
      <c r="B319" s="114"/>
      <c r="C319" s="114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</row>
    <row r="320" spans="2:16">
      <c r="B320" s="114"/>
      <c r="C320" s="114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</row>
    <row r="321" spans="2:16">
      <c r="B321" s="114"/>
      <c r="C321" s="114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</row>
    <row r="322" spans="2:16">
      <c r="B322" s="114"/>
      <c r="C322" s="114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</row>
    <row r="323" spans="2:16">
      <c r="B323" s="114"/>
      <c r="C323" s="114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</row>
    <row r="324" spans="2:16">
      <c r="B324" s="114"/>
      <c r="C324" s="114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</row>
    <row r="325" spans="2:16">
      <c r="B325" s="114"/>
      <c r="C325" s="114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</row>
    <row r="326" spans="2:16">
      <c r="B326" s="114"/>
      <c r="C326" s="114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</row>
    <row r="327" spans="2:16">
      <c r="B327" s="114"/>
      <c r="C327" s="114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</row>
    <row r="328" spans="2:16">
      <c r="B328" s="114"/>
      <c r="C328" s="114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</row>
    <row r="329" spans="2:16">
      <c r="B329" s="114"/>
      <c r="C329" s="114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</row>
    <row r="330" spans="2:16">
      <c r="B330" s="114"/>
      <c r="C330" s="114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</row>
    <row r="331" spans="2:16">
      <c r="B331" s="114"/>
      <c r="C331" s="114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</row>
    <row r="332" spans="2:16">
      <c r="B332" s="114"/>
      <c r="C332" s="114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</row>
    <row r="333" spans="2:16">
      <c r="B333" s="114"/>
      <c r="C333" s="114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</row>
    <row r="334" spans="2:16">
      <c r="B334" s="114"/>
      <c r="C334" s="114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</row>
    <row r="335" spans="2:16">
      <c r="B335" s="114"/>
      <c r="C335" s="114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</row>
    <row r="336" spans="2:16">
      <c r="B336" s="114"/>
      <c r="C336" s="114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</row>
    <row r="337" spans="2:16">
      <c r="B337" s="114"/>
      <c r="C337" s="114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</row>
    <row r="338" spans="2:16">
      <c r="B338" s="114"/>
      <c r="C338" s="114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</row>
    <row r="339" spans="2:16">
      <c r="B339" s="114"/>
      <c r="C339" s="114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</row>
    <row r="340" spans="2:16">
      <c r="B340" s="114"/>
      <c r="C340" s="114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</row>
    <row r="341" spans="2:16">
      <c r="B341" s="114"/>
      <c r="C341" s="114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</row>
    <row r="342" spans="2:16">
      <c r="B342" s="114"/>
      <c r="C342" s="114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</row>
    <row r="343" spans="2:16">
      <c r="B343" s="114"/>
      <c r="C343" s="114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</row>
    <row r="344" spans="2:16">
      <c r="B344" s="114"/>
      <c r="C344" s="114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</row>
    <row r="345" spans="2:16">
      <c r="B345" s="114"/>
      <c r="C345" s="114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</row>
    <row r="346" spans="2:16">
      <c r="B346" s="114"/>
      <c r="C346" s="114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</row>
    <row r="347" spans="2:16">
      <c r="B347" s="114"/>
      <c r="C347" s="114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</row>
    <row r="348" spans="2:16">
      <c r="B348" s="114"/>
      <c r="C348" s="114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</row>
    <row r="349" spans="2:16">
      <c r="B349" s="114"/>
      <c r="C349" s="114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</row>
    <row r="350" spans="2:16">
      <c r="B350" s="114"/>
      <c r="C350" s="114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</row>
    <row r="351" spans="2:16">
      <c r="B351" s="114"/>
      <c r="C351" s="114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</row>
    <row r="352" spans="2:16">
      <c r="B352" s="114"/>
      <c r="C352" s="114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</row>
    <row r="353" spans="2:16">
      <c r="B353" s="114"/>
      <c r="C353" s="114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</row>
    <row r="354" spans="2:16">
      <c r="B354" s="114"/>
      <c r="C354" s="114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</row>
    <row r="355" spans="2:16">
      <c r="B355" s="114"/>
      <c r="C355" s="114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</row>
    <row r="356" spans="2:16">
      <c r="B356" s="114"/>
      <c r="C356" s="114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</row>
    <row r="357" spans="2:16">
      <c r="B357" s="114"/>
      <c r="C357" s="114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</row>
    <row r="358" spans="2:16">
      <c r="B358" s="114"/>
      <c r="C358" s="114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</row>
    <row r="359" spans="2:16">
      <c r="B359" s="114"/>
      <c r="C359" s="114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</row>
    <row r="360" spans="2:16">
      <c r="B360" s="114"/>
      <c r="C360" s="114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</row>
    <row r="361" spans="2:16">
      <c r="B361" s="114"/>
      <c r="C361" s="114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</row>
    <row r="362" spans="2:16">
      <c r="B362" s="114"/>
      <c r="C362" s="114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</row>
    <row r="363" spans="2:16">
      <c r="B363" s="114"/>
      <c r="C363" s="114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</row>
    <row r="364" spans="2:16">
      <c r="B364" s="114"/>
      <c r="C364" s="114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</row>
    <row r="365" spans="2:16">
      <c r="B365" s="114"/>
      <c r="C365" s="114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</row>
    <row r="366" spans="2:16">
      <c r="B366" s="114"/>
      <c r="C366" s="114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</row>
    <row r="367" spans="2:16">
      <c r="B367" s="114"/>
      <c r="C367" s="114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</row>
    <row r="368" spans="2:16">
      <c r="B368" s="114"/>
      <c r="C368" s="114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</row>
    <row r="369" spans="2:16">
      <c r="B369" s="114"/>
      <c r="C369" s="114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</row>
    <row r="370" spans="2:16">
      <c r="B370" s="114"/>
      <c r="C370" s="114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</row>
    <row r="371" spans="2:16">
      <c r="B371" s="114"/>
      <c r="C371" s="114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</row>
    <row r="372" spans="2:16">
      <c r="B372" s="114"/>
      <c r="C372" s="114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</row>
    <row r="373" spans="2:16">
      <c r="B373" s="114"/>
      <c r="C373" s="114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</row>
    <row r="374" spans="2:16">
      <c r="B374" s="114"/>
      <c r="C374" s="114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</row>
    <row r="375" spans="2:16">
      <c r="B375" s="114"/>
      <c r="C375" s="114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</row>
    <row r="376" spans="2:16">
      <c r="B376" s="114"/>
      <c r="C376" s="114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</row>
    <row r="377" spans="2:16">
      <c r="B377" s="114"/>
      <c r="C377" s="114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</row>
    <row r="378" spans="2:16">
      <c r="B378" s="114"/>
      <c r="C378" s="114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</row>
    <row r="379" spans="2:16">
      <c r="B379" s="114"/>
      <c r="C379" s="114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</row>
    <row r="380" spans="2:16">
      <c r="B380" s="114"/>
      <c r="C380" s="114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</row>
    <row r="381" spans="2:16">
      <c r="B381" s="114"/>
      <c r="C381" s="114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</row>
    <row r="382" spans="2:16">
      <c r="B382" s="114"/>
      <c r="C382" s="114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</row>
    <row r="383" spans="2:16">
      <c r="B383" s="114"/>
      <c r="C383" s="114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</row>
    <row r="384" spans="2:16">
      <c r="B384" s="114"/>
      <c r="C384" s="114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</row>
    <row r="385" spans="2:16">
      <c r="B385" s="114"/>
      <c r="C385" s="114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</row>
    <row r="386" spans="2:16">
      <c r="B386" s="114"/>
      <c r="C386" s="114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</row>
    <row r="387" spans="2:16">
      <c r="B387" s="114"/>
      <c r="C387" s="114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</row>
    <row r="388" spans="2:16">
      <c r="B388" s="114"/>
      <c r="C388" s="114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</row>
    <row r="389" spans="2:16">
      <c r="B389" s="114"/>
      <c r="C389" s="114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</row>
    <row r="390" spans="2:16">
      <c r="B390" s="114"/>
      <c r="C390" s="114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</row>
    <row r="391" spans="2:16">
      <c r="B391" s="114"/>
      <c r="C391" s="114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</row>
    <row r="392" spans="2:16">
      <c r="B392" s="114"/>
      <c r="C392" s="114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</row>
    <row r="393" spans="2:16">
      <c r="B393" s="114"/>
      <c r="C393" s="114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</row>
    <row r="394" spans="2:16">
      <c r="B394" s="114"/>
      <c r="C394" s="114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</row>
    <row r="395" spans="2:16">
      <c r="B395" s="114"/>
      <c r="C395" s="114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</row>
    <row r="396" spans="2:16">
      <c r="B396" s="114"/>
      <c r="C396" s="114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</row>
    <row r="397" spans="2:16">
      <c r="B397" s="122"/>
      <c r="C397" s="114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</row>
    <row r="398" spans="2:16">
      <c r="B398" s="122"/>
      <c r="C398" s="114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</row>
    <row r="399" spans="2:16">
      <c r="B399" s="123"/>
      <c r="C399" s="114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</row>
    <row r="400" spans="2:16">
      <c r="B400" s="114"/>
      <c r="C400" s="114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</row>
    <row r="401" spans="2:16">
      <c r="B401" s="114"/>
      <c r="C401" s="114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</row>
    <row r="402" spans="2:16">
      <c r="B402" s="114"/>
      <c r="C402" s="114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</row>
    <row r="403" spans="2:16">
      <c r="B403" s="114"/>
      <c r="C403" s="114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</row>
    <row r="404" spans="2:16">
      <c r="B404" s="114"/>
      <c r="C404" s="114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</row>
    <row r="405" spans="2:16">
      <c r="B405" s="114"/>
      <c r="C405" s="114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</row>
    <row r="406" spans="2:16">
      <c r="B406" s="114"/>
      <c r="C406" s="114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</row>
    <row r="407" spans="2:16">
      <c r="B407" s="114"/>
      <c r="C407" s="114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</row>
    <row r="408" spans="2:16">
      <c r="B408" s="114"/>
      <c r="C408" s="114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</row>
    <row r="409" spans="2:16">
      <c r="B409" s="114"/>
      <c r="C409" s="114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</row>
    <row r="410" spans="2:16">
      <c r="B410" s="114"/>
      <c r="C410" s="114"/>
      <c r="D410" s="114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</row>
    <row r="411" spans="2:16">
      <c r="B411" s="114"/>
      <c r="C411" s="114"/>
      <c r="D411" s="114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</row>
    <row r="412" spans="2:16">
      <c r="B412" s="114"/>
      <c r="C412" s="114"/>
      <c r="D412" s="114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</row>
    <row r="413" spans="2:16">
      <c r="B413" s="114"/>
      <c r="C413" s="114"/>
      <c r="D413" s="114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</row>
    <row r="414" spans="2:16">
      <c r="B414" s="114"/>
      <c r="C414" s="114"/>
      <c r="D414" s="114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</row>
    <row r="415" spans="2:16">
      <c r="B415" s="114"/>
      <c r="C415" s="114"/>
      <c r="D415" s="114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</row>
    <row r="416" spans="2:16">
      <c r="B416" s="114"/>
      <c r="C416" s="114"/>
      <c r="D416" s="114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</row>
    <row r="417" spans="2:16">
      <c r="B417" s="114"/>
      <c r="C417" s="114"/>
      <c r="D417" s="114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</row>
    <row r="418" spans="2:16">
      <c r="B418" s="114"/>
      <c r="C418" s="114"/>
      <c r="D418" s="114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</row>
    <row r="419" spans="2:16">
      <c r="B419" s="114"/>
      <c r="C419" s="114"/>
      <c r="D419" s="114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</row>
    <row r="420" spans="2:16">
      <c r="B420" s="114"/>
      <c r="C420" s="114"/>
      <c r="D420" s="114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</row>
    <row r="421" spans="2:16">
      <c r="B421" s="114"/>
      <c r="C421" s="114"/>
      <c r="D421" s="114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</row>
    <row r="422" spans="2:16">
      <c r="B422" s="114"/>
      <c r="C422" s="114"/>
      <c r="D422" s="114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</row>
    <row r="423" spans="2:16">
      <c r="B423" s="114"/>
      <c r="C423" s="114"/>
      <c r="D423" s="114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</row>
    <row r="424" spans="2:16">
      <c r="B424" s="114"/>
      <c r="C424" s="114"/>
      <c r="D424" s="114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</row>
    <row r="425" spans="2:16">
      <c r="B425" s="114"/>
      <c r="C425" s="114"/>
      <c r="D425" s="114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</row>
    <row r="426" spans="2:16">
      <c r="B426" s="114"/>
      <c r="C426" s="114"/>
      <c r="D426" s="114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</row>
    <row r="427" spans="2:16">
      <c r="B427" s="114"/>
      <c r="C427" s="114"/>
      <c r="D427" s="114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</row>
    <row r="428" spans="2:16">
      <c r="B428" s="114"/>
      <c r="C428" s="114"/>
      <c r="D428" s="114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</row>
    <row r="429" spans="2:16">
      <c r="B429" s="114"/>
      <c r="C429" s="114"/>
      <c r="D429" s="114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</row>
    <row r="430" spans="2:16">
      <c r="B430" s="114"/>
      <c r="C430" s="114"/>
      <c r="D430" s="114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</row>
    <row r="431" spans="2:16">
      <c r="B431" s="114"/>
      <c r="C431" s="114"/>
      <c r="D431" s="114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</row>
    <row r="432" spans="2:16">
      <c r="B432" s="114"/>
      <c r="C432" s="114"/>
      <c r="D432" s="114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</row>
    <row r="433" spans="2:16">
      <c r="B433" s="114"/>
      <c r="C433" s="114"/>
      <c r="D433" s="114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</row>
    <row r="434" spans="2:16">
      <c r="B434" s="114"/>
      <c r="C434" s="114"/>
      <c r="D434" s="114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</row>
    <row r="435" spans="2:16">
      <c r="B435" s="114"/>
      <c r="C435" s="114"/>
      <c r="D435" s="114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</row>
    <row r="436" spans="2:16">
      <c r="B436" s="114"/>
      <c r="C436" s="114"/>
      <c r="D436" s="114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</row>
    <row r="437" spans="2:16">
      <c r="B437" s="114"/>
      <c r="C437" s="114"/>
      <c r="D437" s="114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</row>
    <row r="438" spans="2:16">
      <c r="B438" s="114"/>
      <c r="C438" s="114"/>
      <c r="D438" s="114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</row>
    <row r="439" spans="2:16">
      <c r="B439" s="114"/>
      <c r="C439" s="114"/>
      <c r="D439" s="114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</row>
    <row r="440" spans="2:16">
      <c r="B440" s="114"/>
      <c r="C440" s="114"/>
      <c r="D440" s="114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</row>
    <row r="441" spans="2:16">
      <c r="B441" s="114"/>
      <c r="C441" s="114"/>
      <c r="D441" s="114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</row>
    <row r="442" spans="2:16">
      <c r="B442" s="114"/>
      <c r="C442" s="114"/>
      <c r="D442" s="114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</row>
    <row r="443" spans="2:16">
      <c r="B443" s="114"/>
      <c r="C443" s="114"/>
      <c r="D443" s="114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</row>
    <row r="444" spans="2:16">
      <c r="B444" s="114"/>
      <c r="C444" s="114"/>
      <c r="D444" s="114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</row>
    <row r="445" spans="2:16">
      <c r="B445" s="114"/>
      <c r="C445" s="114"/>
      <c r="D445" s="114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</row>
    <row r="446" spans="2:16">
      <c r="B446" s="114"/>
      <c r="C446" s="114"/>
      <c r="D446" s="114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</row>
    <row r="447" spans="2:16">
      <c r="B447" s="114"/>
      <c r="C447" s="114"/>
      <c r="D447" s="114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</row>
    <row r="448" spans="2:16">
      <c r="B448" s="114"/>
      <c r="C448" s="114"/>
      <c r="D448" s="114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</row>
    <row r="449" spans="2:16">
      <c r="B449" s="114"/>
      <c r="C449" s="114"/>
      <c r="D449" s="114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</row>
    <row r="450" spans="2:16">
      <c r="B450" s="114"/>
      <c r="C450" s="114"/>
      <c r="D450" s="114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</row>
    <row r="451" spans="2:16">
      <c r="B451" s="114"/>
      <c r="C451" s="114"/>
      <c r="D451" s="114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</row>
    <row r="452" spans="2:16">
      <c r="B452" s="114"/>
      <c r="C452" s="114"/>
      <c r="D452" s="114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</row>
    <row r="453" spans="2:16">
      <c r="B453" s="114"/>
      <c r="C453" s="114"/>
      <c r="D453" s="114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</row>
    <row r="454" spans="2:16">
      <c r="B454" s="114"/>
      <c r="C454" s="114"/>
      <c r="D454" s="114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</row>
    <row r="455" spans="2:16">
      <c r="B455" s="114"/>
      <c r="C455" s="114"/>
      <c r="D455" s="114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</row>
    <row r="456" spans="2:16">
      <c r="B456" s="114"/>
      <c r="C456" s="114"/>
      <c r="D456" s="114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</row>
    <row r="457" spans="2:16">
      <c r="B457" s="114"/>
      <c r="C457" s="114"/>
      <c r="D457" s="114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</row>
    <row r="458" spans="2:16">
      <c r="B458" s="114"/>
      <c r="C458" s="114"/>
      <c r="D458" s="114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</row>
    <row r="459" spans="2:16">
      <c r="B459" s="114"/>
      <c r="C459" s="114"/>
      <c r="D459" s="114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</row>
    <row r="460" spans="2:16">
      <c r="B460" s="114"/>
      <c r="C460" s="114"/>
      <c r="D460" s="114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</row>
    <row r="461" spans="2:16">
      <c r="B461" s="114"/>
      <c r="C461" s="114"/>
      <c r="D461" s="114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</row>
    <row r="462" spans="2:16">
      <c r="B462" s="114"/>
      <c r="C462" s="114"/>
      <c r="D462" s="114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</row>
    <row r="463" spans="2:16">
      <c r="B463" s="114"/>
      <c r="C463" s="114"/>
      <c r="D463" s="114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134</v>
      </c>
      <c r="C1" s="67" t="s" vm="1">
        <v>207</v>
      </c>
    </row>
    <row r="2" spans="2:20">
      <c r="B2" s="46" t="s">
        <v>133</v>
      </c>
      <c r="C2" s="67" t="s">
        <v>208</v>
      </c>
    </row>
    <row r="3" spans="2:20">
      <c r="B3" s="46" t="s">
        <v>135</v>
      </c>
      <c r="C3" s="67" t="s">
        <v>209</v>
      </c>
    </row>
    <row r="4" spans="2:20">
      <c r="B4" s="46" t="s">
        <v>136</v>
      </c>
      <c r="C4" s="67">
        <v>2144</v>
      </c>
    </row>
    <row r="6" spans="2:20" ht="26.25" customHeight="1">
      <c r="B6" s="135" t="s">
        <v>160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</row>
    <row r="7" spans="2:20" ht="26.25" customHeight="1">
      <c r="B7" s="135" t="s">
        <v>82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40"/>
    </row>
    <row r="8" spans="2:20" s="3" customFormat="1" ht="78.75">
      <c r="B8" s="36" t="s">
        <v>107</v>
      </c>
      <c r="C8" s="12" t="s">
        <v>42</v>
      </c>
      <c r="D8" s="12" t="s">
        <v>111</v>
      </c>
      <c r="E8" s="12" t="s">
        <v>176</v>
      </c>
      <c r="F8" s="12" t="s">
        <v>109</v>
      </c>
      <c r="G8" s="12" t="s">
        <v>61</v>
      </c>
      <c r="H8" s="12" t="s">
        <v>14</v>
      </c>
      <c r="I8" s="12" t="s">
        <v>62</v>
      </c>
      <c r="J8" s="12" t="s">
        <v>96</v>
      </c>
      <c r="K8" s="12" t="s">
        <v>17</v>
      </c>
      <c r="L8" s="12" t="s">
        <v>95</v>
      </c>
      <c r="M8" s="12" t="s">
        <v>16</v>
      </c>
      <c r="N8" s="12" t="s">
        <v>18</v>
      </c>
      <c r="O8" s="12" t="s">
        <v>185</v>
      </c>
      <c r="P8" s="12" t="s">
        <v>184</v>
      </c>
      <c r="Q8" s="12" t="s">
        <v>57</v>
      </c>
      <c r="R8" s="12" t="s">
        <v>54</v>
      </c>
      <c r="S8" s="12" t="s">
        <v>137</v>
      </c>
      <c r="T8" s="37" t="s">
        <v>139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192</v>
      </c>
      <c r="P9" s="15"/>
      <c r="Q9" s="15" t="s">
        <v>188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105</v>
      </c>
      <c r="R10" s="18" t="s">
        <v>106</v>
      </c>
      <c r="S10" s="43" t="s">
        <v>140</v>
      </c>
      <c r="T10" s="60" t="s">
        <v>177</v>
      </c>
    </row>
    <row r="11" spans="2:20" s="4" customFormat="1" ht="18" customHeight="1">
      <c r="B11" s="119" t="s">
        <v>1605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20">
        <v>0</v>
      </c>
      <c r="R11" s="88"/>
      <c r="S11" s="121">
        <v>0</v>
      </c>
      <c r="T11" s="121">
        <v>0</v>
      </c>
    </row>
    <row r="12" spans="2:20">
      <c r="B12" s="116" t="s">
        <v>200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16" t="s">
        <v>104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16" t="s">
        <v>183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16" t="s">
        <v>191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E205:E712">
      <formula1>#REF!</formula1>
    </dataValidation>
    <dataValidation type="list" allowBlank="1" showInputMessage="1" showErrorMessage="1" sqref="I12:I32 I34:I487">
      <formula1>#REF!</formula1>
    </dataValidation>
    <dataValidation type="list" allowBlank="1" showInputMessage="1" showErrorMessage="1" sqref="E12:E32 E34:E204">
      <formula1>#REF!</formula1>
    </dataValidation>
    <dataValidation type="list" allowBlank="1" showInputMessage="1" showErrorMessage="1" sqref="L12:L487">
      <formula1>#REF!</formula1>
    </dataValidation>
    <dataValidation type="list" allowBlank="1" showInputMessage="1" showErrorMessage="1" sqref="G12:G32 G34:G705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4.4257812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3.140625" style="1" bestFit="1" customWidth="1"/>
    <col min="16" max="16" width="11.85546875" style="1" bestFit="1" customWidth="1"/>
    <col min="17" max="17" width="8.2851562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134</v>
      </c>
      <c r="C1" s="67" t="s" vm="1">
        <v>207</v>
      </c>
    </row>
    <row r="2" spans="2:21">
      <c r="B2" s="46" t="s">
        <v>133</v>
      </c>
      <c r="C2" s="67" t="s">
        <v>208</v>
      </c>
    </row>
    <row r="3" spans="2:21">
      <c r="B3" s="46" t="s">
        <v>135</v>
      </c>
      <c r="C3" s="67" t="s">
        <v>209</v>
      </c>
    </row>
    <row r="4" spans="2:21">
      <c r="B4" s="46" t="s">
        <v>136</v>
      </c>
      <c r="C4" s="67">
        <v>2144</v>
      </c>
    </row>
    <row r="6" spans="2:21" ht="26.25" customHeight="1">
      <c r="B6" s="129" t="s">
        <v>160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1"/>
    </row>
    <row r="7" spans="2:21" ht="26.25" customHeight="1">
      <c r="B7" s="129" t="s">
        <v>83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1"/>
    </row>
    <row r="8" spans="2:21" s="3" customFormat="1" ht="78.75">
      <c r="B8" s="21" t="s">
        <v>107</v>
      </c>
      <c r="C8" s="29" t="s">
        <v>42</v>
      </c>
      <c r="D8" s="29" t="s">
        <v>111</v>
      </c>
      <c r="E8" s="29" t="s">
        <v>176</v>
      </c>
      <c r="F8" s="29" t="s">
        <v>109</v>
      </c>
      <c r="G8" s="29" t="s">
        <v>61</v>
      </c>
      <c r="H8" s="29" t="s">
        <v>14</v>
      </c>
      <c r="I8" s="29" t="s">
        <v>62</v>
      </c>
      <c r="J8" s="29" t="s">
        <v>96</v>
      </c>
      <c r="K8" s="29" t="s">
        <v>17</v>
      </c>
      <c r="L8" s="29" t="s">
        <v>95</v>
      </c>
      <c r="M8" s="29" t="s">
        <v>16</v>
      </c>
      <c r="N8" s="29" t="s">
        <v>18</v>
      </c>
      <c r="O8" s="12" t="s">
        <v>185</v>
      </c>
      <c r="P8" s="29" t="s">
        <v>184</v>
      </c>
      <c r="Q8" s="29" t="s">
        <v>199</v>
      </c>
      <c r="R8" s="29" t="s">
        <v>57</v>
      </c>
      <c r="S8" s="12" t="s">
        <v>54</v>
      </c>
      <c r="T8" s="29" t="s">
        <v>137</v>
      </c>
      <c r="U8" s="13" t="s">
        <v>139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192</v>
      </c>
      <c r="P9" s="31"/>
      <c r="Q9" s="15" t="s">
        <v>188</v>
      </c>
      <c r="R9" s="31" t="s">
        <v>188</v>
      </c>
      <c r="S9" s="15" t="s">
        <v>19</v>
      </c>
      <c r="T9" s="31" t="s">
        <v>188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105</v>
      </c>
      <c r="R10" s="18" t="s">
        <v>106</v>
      </c>
      <c r="S10" s="18" t="s">
        <v>140</v>
      </c>
      <c r="T10" s="18" t="s">
        <v>177</v>
      </c>
      <c r="U10" s="19" t="s">
        <v>194</v>
      </c>
    </row>
    <row r="11" spans="2:21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69"/>
      <c r="J11" s="69"/>
      <c r="K11" s="77">
        <v>5.0881039972896529</v>
      </c>
      <c r="L11" s="69"/>
      <c r="M11" s="69"/>
      <c r="N11" s="90">
        <v>1.4258788555780817E-2</v>
      </c>
      <c r="O11" s="77"/>
      <c r="P11" s="79"/>
      <c r="Q11" s="77">
        <v>462.19703127099996</v>
      </c>
      <c r="R11" s="77">
        <f>R12+R248</f>
        <v>86729.563895355997</v>
      </c>
      <c r="S11" s="69"/>
      <c r="T11" s="78">
        <f>IFERROR(R11/$R$11,0)</f>
        <v>1</v>
      </c>
      <c r="U11" s="78">
        <f>R11/'סכום נכסי הקרן'!$C$42</f>
        <v>0.29212645801005865</v>
      </c>
    </row>
    <row r="12" spans="2:21">
      <c r="B12" s="70" t="s">
        <v>181</v>
      </c>
      <c r="C12" s="71"/>
      <c r="D12" s="71"/>
      <c r="E12" s="71"/>
      <c r="F12" s="71"/>
      <c r="G12" s="71"/>
      <c r="H12" s="71"/>
      <c r="I12" s="71"/>
      <c r="J12" s="71"/>
      <c r="K12" s="80">
        <v>4.5527663888795669</v>
      </c>
      <c r="L12" s="71"/>
      <c r="M12" s="71"/>
      <c r="N12" s="91">
        <v>1.0866885127596038E-2</v>
      </c>
      <c r="O12" s="80"/>
      <c r="P12" s="82"/>
      <c r="Q12" s="80">
        <v>462.19703127099996</v>
      </c>
      <c r="R12" s="80">
        <f>R13+R154+R239</f>
        <v>69634.589877988998</v>
      </c>
      <c r="S12" s="71"/>
      <c r="T12" s="81">
        <f t="shared" ref="T12:T75" si="0">IFERROR(R12/$R$11,0)</f>
        <v>0.80289334744040652</v>
      </c>
      <c r="U12" s="81">
        <f>R12/'סכום נכסי הקרן'!$C$42</f>
        <v>0.23454638974760533</v>
      </c>
    </row>
    <row r="13" spans="2:21">
      <c r="B13" s="89" t="s">
        <v>30</v>
      </c>
      <c r="C13" s="71"/>
      <c r="D13" s="71"/>
      <c r="E13" s="71"/>
      <c r="F13" s="71"/>
      <c r="G13" s="71"/>
      <c r="H13" s="71"/>
      <c r="I13" s="71"/>
      <c r="J13" s="71"/>
      <c r="K13" s="80">
        <v>4.5121195914962025</v>
      </c>
      <c r="L13" s="71"/>
      <c r="M13" s="71"/>
      <c r="N13" s="91">
        <v>5.4720256118824138E-3</v>
      </c>
      <c r="O13" s="80"/>
      <c r="P13" s="82"/>
      <c r="Q13" s="80">
        <v>408.73433382699994</v>
      </c>
      <c r="R13" s="80">
        <f>SUM(R14:R152)</f>
        <v>52939.344028092004</v>
      </c>
      <c r="S13" s="71"/>
      <c r="T13" s="81">
        <f t="shared" si="0"/>
        <v>0.61039559811422828</v>
      </c>
      <c r="U13" s="81">
        <f>R13/'סכום נכסי הקרן'!$C$42</f>
        <v>0.17831270406204075</v>
      </c>
    </row>
    <row r="14" spans="2:21">
      <c r="B14" s="76" t="s">
        <v>287</v>
      </c>
      <c r="C14" s="73" t="s">
        <v>288</v>
      </c>
      <c r="D14" s="86" t="s">
        <v>112</v>
      </c>
      <c r="E14" s="86" t="s">
        <v>289</v>
      </c>
      <c r="F14" s="73" t="s">
        <v>290</v>
      </c>
      <c r="G14" s="86" t="s">
        <v>291</v>
      </c>
      <c r="H14" s="73" t="s">
        <v>292</v>
      </c>
      <c r="I14" s="73" t="s">
        <v>293</v>
      </c>
      <c r="J14" s="73"/>
      <c r="K14" s="83">
        <v>1.8299999999991892</v>
      </c>
      <c r="L14" s="86" t="s">
        <v>121</v>
      </c>
      <c r="M14" s="87">
        <v>6.1999999999999998E-3</v>
      </c>
      <c r="N14" s="87">
        <v>-5.9999999999941383E-4</v>
      </c>
      <c r="O14" s="83">
        <v>1001133.951515</v>
      </c>
      <c r="P14" s="85">
        <v>102.25</v>
      </c>
      <c r="Q14" s="73"/>
      <c r="R14" s="83">
        <v>1023.6594335010001</v>
      </c>
      <c r="S14" s="84">
        <v>2.0215098466563834E-4</v>
      </c>
      <c r="T14" s="84">
        <f t="shared" si="0"/>
        <v>1.1802889205532057E-2</v>
      </c>
      <c r="U14" s="84">
        <f>R14/'סכום נכסי הקרן'!$C$42</f>
        <v>3.4479362178972345E-3</v>
      </c>
    </row>
    <row r="15" spans="2:21">
      <c r="B15" s="76" t="s">
        <v>294</v>
      </c>
      <c r="C15" s="73" t="s">
        <v>295</v>
      </c>
      <c r="D15" s="86" t="s">
        <v>112</v>
      </c>
      <c r="E15" s="86" t="s">
        <v>289</v>
      </c>
      <c r="F15" s="73" t="s">
        <v>290</v>
      </c>
      <c r="G15" s="86" t="s">
        <v>291</v>
      </c>
      <c r="H15" s="73" t="s">
        <v>292</v>
      </c>
      <c r="I15" s="73" t="s">
        <v>293</v>
      </c>
      <c r="J15" s="73"/>
      <c r="K15" s="83">
        <v>5.1199999999943415</v>
      </c>
      <c r="L15" s="86" t="s">
        <v>121</v>
      </c>
      <c r="M15" s="87">
        <v>5.0000000000000001E-4</v>
      </c>
      <c r="N15" s="87">
        <v>-1.6999999999989892E-3</v>
      </c>
      <c r="O15" s="83">
        <v>491896.64994899998</v>
      </c>
      <c r="P15" s="85">
        <v>100.6</v>
      </c>
      <c r="Q15" s="73"/>
      <c r="R15" s="83">
        <v>494.84805826500002</v>
      </c>
      <c r="S15" s="84">
        <v>6.1693600571538227E-4</v>
      </c>
      <c r="T15" s="84">
        <f t="shared" si="0"/>
        <v>5.7056444889087817E-3</v>
      </c>
      <c r="U15" s="84">
        <f>R15/'סכום נכסי הקרן'!$C$42</f>
        <v>1.6667697152095338E-3</v>
      </c>
    </row>
    <row r="16" spans="2:21">
      <c r="B16" s="76" t="s">
        <v>296</v>
      </c>
      <c r="C16" s="73" t="s">
        <v>297</v>
      </c>
      <c r="D16" s="86" t="s">
        <v>112</v>
      </c>
      <c r="E16" s="86" t="s">
        <v>289</v>
      </c>
      <c r="F16" s="73" t="s">
        <v>298</v>
      </c>
      <c r="G16" s="86" t="s">
        <v>299</v>
      </c>
      <c r="H16" s="73" t="s">
        <v>292</v>
      </c>
      <c r="I16" s="73" t="s">
        <v>293</v>
      </c>
      <c r="J16" s="73"/>
      <c r="K16" s="83">
        <v>1.560000000003624</v>
      </c>
      <c r="L16" s="86" t="s">
        <v>121</v>
      </c>
      <c r="M16" s="87">
        <v>3.5499999999999997E-2</v>
      </c>
      <c r="N16" s="87">
        <v>-2.3999999999637627E-3</v>
      </c>
      <c r="O16" s="83">
        <v>95157.70911500002</v>
      </c>
      <c r="P16" s="85">
        <v>116</v>
      </c>
      <c r="Q16" s="73"/>
      <c r="R16" s="83">
        <v>110.38293745999998</v>
      </c>
      <c r="S16" s="84">
        <v>4.4503626174103125E-4</v>
      </c>
      <c r="T16" s="84">
        <f t="shared" si="0"/>
        <v>1.2727256139922838E-3</v>
      </c>
      <c r="U16" s="84">
        <f>R16/'סכום נכסי הקרן'!$C$42</f>
        <v>3.7179682563424302E-4</v>
      </c>
    </row>
    <row r="17" spans="2:21">
      <c r="B17" s="76" t="s">
        <v>300</v>
      </c>
      <c r="C17" s="73" t="s">
        <v>301</v>
      </c>
      <c r="D17" s="86" t="s">
        <v>112</v>
      </c>
      <c r="E17" s="86" t="s">
        <v>289</v>
      </c>
      <c r="F17" s="73" t="s">
        <v>298</v>
      </c>
      <c r="G17" s="86" t="s">
        <v>299</v>
      </c>
      <c r="H17" s="73" t="s">
        <v>292</v>
      </c>
      <c r="I17" s="73" t="s">
        <v>293</v>
      </c>
      <c r="J17" s="73"/>
      <c r="K17" s="83">
        <v>4.5000000000038991</v>
      </c>
      <c r="L17" s="86" t="s">
        <v>121</v>
      </c>
      <c r="M17" s="87">
        <v>1.4999999999999999E-2</v>
      </c>
      <c r="N17" s="87">
        <v>-3.1000000000096176E-3</v>
      </c>
      <c r="O17" s="83">
        <v>350454.86115200003</v>
      </c>
      <c r="P17" s="85">
        <v>109.77</v>
      </c>
      <c r="Q17" s="73"/>
      <c r="R17" s="83">
        <v>384.69430107300002</v>
      </c>
      <c r="S17" s="84">
        <v>7.5404106161269151E-4</v>
      </c>
      <c r="T17" s="84">
        <f t="shared" si="0"/>
        <v>4.4355613448852907E-3</v>
      </c>
      <c r="U17" s="84">
        <f>R17/'סכום נכסי הקרן'!$C$42</f>
        <v>1.2957448249676722E-3</v>
      </c>
    </row>
    <row r="18" spans="2:21">
      <c r="B18" s="76" t="s">
        <v>302</v>
      </c>
      <c r="C18" s="73" t="s">
        <v>303</v>
      </c>
      <c r="D18" s="86" t="s">
        <v>112</v>
      </c>
      <c r="E18" s="86" t="s">
        <v>289</v>
      </c>
      <c r="F18" s="73" t="s">
        <v>304</v>
      </c>
      <c r="G18" s="86" t="s">
        <v>299</v>
      </c>
      <c r="H18" s="73" t="s">
        <v>305</v>
      </c>
      <c r="I18" s="73" t="s">
        <v>119</v>
      </c>
      <c r="J18" s="73"/>
      <c r="K18" s="83">
        <v>4.6799999999965731</v>
      </c>
      <c r="L18" s="86" t="s">
        <v>121</v>
      </c>
      <c r="M18" s="87">
        <v>1E-3</v>
      </c>
      <c r="N18" s="87">
        <v>-4.5000000000025185E-3</v>
      </c>
      <c r="O18" s="83">
        <v>583547.02500499994</v>
      </c>
      <c r="P18" s="85">
        <v>102.03</v>
      </c>
      <c r="Q18" s="73"/>
      <c r="R18" s="83">
        <v>595.39303075300006</v>
      </c>
      <c r="S18" s="84">
        <v>3.8903135000333331E-4</v>
      </c>
      <c r="T18" s="84">
        <f t="shared" si="0"/>
        <v>6.8649374447607575E-3</v>
      </c>
      <c r="U18" s="84">
        <f>R18/'סכום נכסי הקרן'!$C$42</f>
        <v>2.0054298601985829E-3</v>
      </c>
    </row>
    <row r="19" spans="2:21">
      <c r="B19" s="76" t="s">
        <v>306</v>
      </c>
      <c r="C19" s="73" t="s">
        <v>307</v>
      </c>
      <c r="D19" s="86" t="s">
        <v>112</v>
      </c>
      <c r="E19" s="86" t="s">
        <v>289</v>
      </c>
      <c r="F19" s="73" t="s">
        <v>304</v>
      </c>
      <c r="G19" s="86" t="s">
        <v>299</v>
      </c>
      <c r="H19" s="73" t="s">
        <v>305</v>
      </c>
      <c r="I19" s="73" t="s">
        <v>119</v>
      </c>
      <c r="J19" s="73"/>
      <c r="K19" s="83">
        <v>0.23999999999846788</v>
      </c>
      <c r="L19" s="86" t="s">
        <v>121</v>
      </c>
      <c r="M19" s="87">
        <v>8.0000000000000002E-3</v>
      </c>
      <c r="N19" s="87">
        <v>2.0300000000030006E-2</v>
      </c>
      <c r="O19" s="83">
        <v>153680.38219400001</v>
      </c>
      <c r="P19" s="85">
        <v>101.93</v>
      </c>
      <c r="Q19" s="73"/>
      <c r="R19" s="83">
        <v>156.64642275100002</v>
      </c>
      <c r="S19" s="84">
        <v>7.1530118421521513E-4</v>
      </c>
      <c r="T19" s="84">
        <f t="shared" si="0"/>
        <v>1.8061479352069908E-3</v>
      </c>
      <c r="U19" s="84">
        <f>R19/'סכום נכסי הקרן'!$C$42</f>
        <v>5.2762359895419913E-4</v>
      </c>
    </row>
    <row r="20" spans="2:21">
      <c r="B20" s="76" t="s">
        <v>308</v>
      </c>
      <c r="C20" s="73" t="s">
        <v>309</v>
      </c>
      <c r="D20" s="86" t="s">
        <v>112</v>
      </c>
      <c r="E20" s="86" t="s">
        <v>289</v>
      </c>
      <c r="F20" s="73" t="s">
        <v>310</v>
      </c>
      <c r="G20" s="86" t="s">
        <v>299</v>
      </c>
      <c r="H20" s="73" t="s">
        <v>305</v>
      </c>
      <c r="I20" s="73" t="s">
        <v>119</v>
      </c>
      <c r="J20" s="73"/>
      <c r="K20" s="83">
        <v>4.4300000000011561</v>
      </c>
      <c r="L20" s="86" t="s">
        <v>121</v>
      </c>
      <c r="M20" s="87">
        <v>8.3000000000000001E-3</v>
      </c>
      <c r="N20" s="87">
        <v>-5.3000000000115698E-3</v>
      </c>
      <c r="O20" s="83">
        <v>324233.35270400002</v>
      </c>
      <c r="P20" s="85">
        <v>106.62</v>
      </c>
      <c r="Q20" s="73"/>
      <c r="R20" s="83">
        <v>345.69759472000004</v>
      </c>
      <c r="S20" s="84">
        <v>2.5213135042341582E-4</v>
      </c>
      <c r="T20" s="84">
        <f t="shared" si="0"/>
        <v>3.9859256658675611E-3</v>
      </c>
      <c r="U20" s="84">
        <f>R20/'סכום נכסי הקרן'!$C$42</f>
        <v>1.1643943466612752E-3</v>
      </c>
    </row>
    <row r="21" spans="2:21">
      <c r="B21" s="76" t="s">
        <v>311</v>
      </c>
      <c r="C21" s="73" t="s">
        <v>312</v>
      </c>
      <c r="D21" s="86" t="s">
        <v>112</v>
      </c>
      <c r="E21" s="86" t="s">
        <v>289</v>
      </c>
      <c r="F21" s="73" t="s">
        <v>313</v>
      </c>
      <c r="G21" s="86" t="s">
        <v>299</v>
      </c>
      <c r="H21" s="73" t="s">
        <v>305</v>
      </c>
      <c r="I21" s="73" t="s">
        <v>119</v>
      </c>
      <c r="J21" s="73"/>
      <c r="K21" s="83">
        <v>1.7199999999996061</v>
      </c>
      <c r="L21" s="86" t="s">
        <v>121</v>
      </c>
      <c r="M21" s="87">
        <v>9.8999999999999991E-3</v>
      </c>
      <c r="N21" s="87">
        <v>-1.7000000000059071E-3</v>
      </c>
      <c r="O21" s="83">
        <v>196847.308449</v>
      </c>
      <c r="P21" s="85">
        <v>103.2</v>
      </c>
      <c r="Q21" s="73"/>
      <c r="R21" s="83">
        <v>203.146414064</v>
      </c>
      <c r="S21" s="84">
        <v>6.5313715320879369E-5</v>
      </c>
      <c r="T21" s="84">
        <f t="shared" si="0"/>
        <v>2.3422971930206794E-3</v>
      </c>
      <c r="U21" s="84">
        <f>R21/'סכום נכסי הקרן'!$C$42</f>
        <v>6.8424698260403363E-4</v>
      </c>
    </row>
    <row r="22" spans="2:21">
      <c r="B22" s="76" t="s">
        <v>314</v>
      </c>
      <c r="C22" s="73" t="s">
        <v>315</v>
      </c>
      <c r="D22" s="86" t="s">
        <v>112</v>
      </c>
      <c r="E22" s="86" t="s">
        <v>289</v>
      </c>
      <c r="F22" s="73" t="s">
        <v>313</v>
      </c>
      <c r="G22" s="86" t="s">
        <v>299</v>
      </c>
      <c r="H22" s="73" t="s">
        <v>305</v>
      </c>
      <c r="I22" s="73" t="s">
        <v>119</v>
      </c>
      <c r="J22" s="73"/>
      <c r="K22" s="83">
        <v>3.7000000000001219</v>
      </c>
      <c r="L22" s="86" t="s">
        <v>121</v>
      </c>
      <c r="M22" s="87">
        <v>8.6E-3</v>
      </c>
      <c r="N22" s="87">
        <v>-3.600000000003406E-3</v>
      </c>
      <c r="O22" s="83">
        <v>776556.771939</v>
      </c>
      <c r="P22" s="85">
        <v>105.87</v>
      </c>
      <c r="Q22" s="73"/>
      <c r="R22" s="83">
        <v>822.140620377</v>
      </c>
      <c r="S22" s="84">
        <v>3.1045493892660405E-4</v>
      </c>
      <c r="T22" s="84">
        <f t="shared" si="0"/>
        <v>9.4793584038881835E-3</v>
      </c>
      <c r="U22" s="84">
        <f>R22/'סכום נכסי הקרן'!$C$42</f>
        <v>2.769171394735738E-3</v>
      </c>
    </row>
    <row r="23" spans="2:21">
      <c r="B23" s="76" t="s">
        <v>316</v>
      </c>
      <c r="C23" s="73" t="s">
        <v>317</v>
      </c>
      <c r="D23" s="86" t="s">
        <v>112</v>
      </c>
      <c r="E23" s="86" t="s">
        <v>289</v>
      </c>
      <c r="F23" s="73" t="s">
        <v>313</v>
      </c>
      <c r="G23" s="86" t="s">
        <v>299</v>
      </c>
      <c r="H23" s="73" t="s">
        <v>305</v>
      </c>
      <c r="I23" s="73" t="s">
        <v>119</v>
      </c>
      <c r="J23" s="73"/>
      <c r="K23" s="83">
        <v>5.4200000000004476</v>
      </c>
      <c r="L23" s="86" t="s">
        <v>121</v>
      </c>
      <c r="M23" s="87">
        <v>3.8E-3</v>
      </c>
      <c r="N23" s="87">
        <v>-3.4999999999999996E-3</v>
      </c>
      <c r="O23" s="83">
        <v>1304111.4910009999</v>
      </c>
      <c r="P23" s="85">
        <v>102.71</v>
      </c>
      <c r="Q23" s="73"/>
      <c r="R23" s="83">
        <v>1339.45287962</v>
      </c>
      <c r="S23" s="84">
        <v>4.3470383033366667E-4</v>
      </c>
      <c r="T23" s="84">
        <f t="shared" si="0"/>
        <v>1.5444017235416101E-2</v>
      </c>
      <c r="U23" s="84">
        <f>R23/'סכום נכסי הקרן'!$C$42</f>
        <v>4.5116060524284032E-3</v>
      </c>
    </row>
    <row r="24" spans="2:21">
      <c r="B24" s="76" t="s">
        <v>318</v>
      </c>
      <c r="C24" s="73" t="s">
        <v>319</v>
      </c>
      <c r="D24" s="86" t="s">
        <v>112</v>
      </c>
      <c r="E24" s="86" t="s">
        <v>289</v>
      </c>
      <c r="F24" s="73" t="s">
        <v>313</v>
      </c>
      <c r="G24" s="86" t="s">
        <v>299</v>
      </c>
      <c r="H24" s="73" t="s">
        <v>305</v>
      </c>
      <c r="I24" s="73" t="s">
        <v>119</v>
      </c>
      <c r="J24" s="73"/>
      <c r="K24" s="83">
        <v>2.8199999999911602</v>
      </c>
      <c r="L24" s="86" t="s">
        <v>121</v>
      </c>
      <c r="M24" s="87">
        <v>1E-3</v>
      </c>
      <c r="N24" s="87">
        <v>-3.0999999999756656E-3</v>
      </c>
      <c r="O24" s="83">
        <v>200216.33093299999</v>
      </c>
      <c r="P24" s="85">
        <v>100.57</v>
      </c>
      <c r="Q24" s="73"/>
      <c r="R24" s="83">
        <v>201.35756257899999</v>
      </c>
      <c r="S24" s="84">
        <v>7.8700398003248389E-5</v>
      </c>
      <c r="T24" s="84">
        <f t="shared" si="0"/>
        <v>2.3216715677476366E-3</v>
      </c>
      <c r="U24" s="84">
        <f>R24/'סכום נכסי הקרן'!$C$42</f>
        <v>6.7822169174877698E-4</v>
      </c>
    </row>
    <row r="25" spans="2:21">
      <c r="B25" s="76" t="s">
        <v>320</v>
      </c>
      <c r="C25" s="73" t="s">
        <v>321</v>
      </c>
      <c r="D25" s="86" t="s">
        <v>112</v>
      </c>
      <c r="E25" s="86" t="s">
        <v>289</v>
      </c>
      <c r="F25" s="73" t="s">
        <v>322</v>
      </c>
      <c r="G25" s="86" t="s">
        <v>117</v>
      </c>
      <c r="H25" s="73" t="s">
        <v>292</v>
      </c>
      <c r="I25" s="73" t="s">
        <v>293</v>
      </c>
      <c r="J25" s="73"/>
      <c r="K25" s="83">
        <v>15.210000000000072</v>
      </c>
      <c r="L25" s="86" t="s">
        <v>121</v>
      </c>
      <c r="M25" s="87">
        <v>2.07E-2</v>
      </c>
      <c r="N25" s="87">
        <v>5.3000000000039604E-3</v>
      </c>
      <c r="O25" s="83">
        <v>903441.46551000001</v>
      </c>
      <c r="P25" s="85">
        <v>122.97</v>
      </c>
      <c r="Q25" s="73"/>
      <c r="R25" s="83">
        <v>1110.961970152</v>
      </c>
      <c r="S25" s="84">
        <v>6.1104859994859687E-4</v>
      </c>
      <c r="T25" s="84">
        <f t="shared" si="0"/>
        <v>1.2809495635103585E-2</v>
      </c>
      <c r="U25" s="84">
        <f>R25/'סכום נכסי הקרן'!$C$42</f>
        <v>3.7419925887781165E-3</v>
      </c>
    </row>
    <row r="26" spans="2:21">
      <c r="B26" s="76" t="s">
        <v>323</v>
      </c>
      <c r="C26" s="73" t="s">
        <v>324</v>
      </c>
      <c r="D26" s="86" t="s">
        <v>112</v>
      </c>
      <c r="E26" s="86" t="s">
        <v>289</v>
      </c>
      <c r="F26" s="73" t="s">
        <v>325</v>
      </c>
      <c r="G26" s="86" t="s">
        <v>299</v>
      </c>
      <c r="H26" s="73" t="s">
        <v>305</v>
      </c>
      <c r="I26" s="73" t="s">
        <v>119</v>
      </c>
      <c r="J26" s="73"/>
      <c r="K26" s="83">
        <v>1.5500000000014706</v>
      </c>
      <c r="L26" s="86" t="s">
        <v>121</v>
      </c>
      <c r="M26" s="87">
        <v>0.05</v>
      </c>
      <c r="N26" s="87">
        <v>-1.3000000000055565E-3</v>
      </c>
      <c r="O26" s="83">
        <v>537560.01010800002</v>
      </c>
      <c r="P26" s="85">
        <v>113.83</v>
      </c>
      <c r="Q26" s="73"/>
      <c r="R26" s="83">
        <v>611.90455108200001</v>
      </c>
      <c r="S26" s="84">
        <v>1.7056695524156408E-4</v>
      </c>
      <c r="T26" s="84">
        <f t="shared" si="0"/>
        <v>7.0553168216122546E-3</v>
      </c>
      <c r="U26" s="84">
        <f>R26/'סכום נכסי הקרן'!$C$42</f>
        <v>2.0610447132363725E-3</v>
      </c>
    </row>
    <row r="27" spans="2:21">
      <c r="B27" s="76" t="s">
        <v>326</v>
      </c>
      <c r="C27" s="73" t="s">
        <v>327</v>
      </c>
      <c r="D27" s="86" t="s">
        <v>112</v>
      </c>
      <c r="E27" s="86" t="s">
        <v>289</v>
      </c>
      <c r="F27" s="73" t="s">
        <v>325</v>
      </c>
      <c r="G27" s="86" t="s">
        <v>299</v>
      </c>
      <c r="H27" s="73" t="s">
        <v>305</v>
      </c>
      <c r="I27" s="73" t="s">
        <v>119</v>
      </c>
      <c r="J27" s="73"/>
      <c r="K27" s="83">
        <v>1.2299999999977222</v>
      </c>
      <c r="L27" s="86" t="s">
        <v>121</v>
      </c>
      <c r="M27" s="87">
        <v>6.9999999999999993E-3</v>
      </c>
      <c r="N27" s="87">
        <v>8.9999999998526111E-4</v>
      </c>
      <c r="O27" s="83">
        <v>217544.82268000004</v>
      </c>
      <c r="P27" s="85">
        <v>102.92</v>
      </c>
      <c r="Q27" s="73"/>
      <c r="R27" s="83">
        <v>223.89712533700001</v>
      </c>
      <c r="S27" s="84">
        <v>1.0203002276752723E-4</v>
      </c>
      <c r="T27" s="84">
        <f t="shared" si="0"/>
        <v>2.581554838753072E-3</v>
      </c>
      <c r="U27" s="84">
        <f>R27/'סכום נכסי הקרן'!$C$42</f>
        <v>7.5414047120366304E-4</v>
      </c>
    </row>
    <row r="28" spans="2:21">
      <c r="B28" s="76" t="s">
        <v>328</v>
      </c>
      <c r="C28" s="73" t="s">
        <v>329</v>
      </c>
      <c r="D28" s="86" t="s">
        <v>112</v>
      </c>
      <c r="E28" s="86" t="s">
        <v>289</v>
      </c>
      <c r="F28" s="73" t="s">
        <v>325</v>
      </c>
      <c r="G28" s="86" t="s">
        <v>299</v>
      </c>
      <c r="H28" s="73" t="s">
        <v>305</v>
      </c>
      <c r="I28" s="73" t="s">
        <v>119</v>
      </c>
      <c r="J28" s="73"/>
      <c r="K28" s="83">
        <v>3.8200000000054719</v>
      </c>
      <c r="L28" s="86" t="s">
        <v>121</v>
      </c>
      <c r="M28" s="87">
        <v>6.0000000000000001E-3</v>
      </c>
      <c r="N28" s="87">
        <v>-4.2000000000167945E-3</v>
      </c>
      <c r="O28" s="83">
        <v>350615.33186400007</v>
      </c>
      <c r="P28" s="85">
        <v>105.29</v>
      </c>
      <c r="Q28" s="73"/>
      <c r="R28" s="83">
        <v>369.16288003900002</v>
      </c>
      <c r="S28" s="84">
        <v>1.9705062611925035E-4</v>
      </c>
      <c r="T28" s="84">
        <f t="shared" si="0"/>
        <v>4.2564826047599572E-3</v>
      </c>
      <c r="U28" s="84">
        <f>R28/'סכום נכסי הקרן'!$C$42</f>
        <v>1.2434311869099547E-3</v>
      </c>
    </row>
    <row r="29" spans="2:21">
      <c r="B29" s="76" t="s">
        <v>330</v>
      </c>
      <c r="C29" s="73" t="s">
        <v>331</v>
      </c>
      <c r="D29" s="86" t="s">
        <v>112</v>
      </c>
      <c r="E29" s="86" t="s">
        <v>289</v>
      </c>
      <c r="F29" s="73" t="s">
        <v>325</v>
      </c>
      <c r="G29" s="86" t="s">
        <v>299</v>
      </c>
      <c r="H29" s="73" t="s">
        <v>305</v>
      </c>
      <c r="I29" s="73" t="s">
        <v>119</v>
      </c>
      <c r="J29" s="73"/>
      <c r="K29" s="83">
        <v>5.3199999999988901</v>
      </c>
      <c r="L29" s="86" t="s">
        <v>121</v>
      </c>
      <c r="M29" s="87">
        <v>1.7500000000000002E-2</v>
      </c>
      <c r="N29" s="87">
        <v>-3.8000000000006934E-3</v>
      </c>
      <c r="O29" s="83">
        <v>1296647.7718</v>
      </c>
      <c r="P29" s="85">
        <v>111.22</v>
      </c>
      <c r="Q29" s="73"/>
      <c r="R29" s="83">
        <v>1442.1316680550001</v>
      </c>
      <c r="S29" s="84">
        <v>3.1419227541834793E-4</v>
      </c>
      <c r="T29" s="84">
        <f t="shared" si="0"/>
        <v>1.6627913289118015E-2</v>
      </c>
      <c r="U29" s="84">
        <f>R29/'סכום נכסי הקרן'!$C$42</f>
        <v>4.8574534132484306E-3</v>
      </c>
    </row>
    <row r="30" spans="2:21">
      <c r="B30" s="76" t="s">
        <v>332</v>
      </c>
      <c r="C30" s="73" t="s">
        <v>333</v>
      </c>
      <c r="D30" s="86" t="s">
        <v>112</v>
      </c>
      <c r="E30" s="86" t="s">
        <v>289</v>
      </c>
      <c r="F30" s="73" t="s">
        <v>304</v>
      </c>
      <c r="G30" s="86" t="s">
        <v>299</v>
      </c>
      <c r="H30" s="73" t="s">
        <v>334</v>
      </c>
      <c r="I30" s="73" t="s">
        <v>119</v>
      </c>
      <c r="J30" s="73"/>
      <c r="K30" s="83">
        <v>6.999999999859359E-2</v>
      </c>
      <c r="L30" s="86" t="s">
        <v>121</v>
      </c>
      <c r="M30" s="87">
        <v>3.1E-2</v>
      </c>
      <c r="N30" s="87">
        <v>4.2399999999951775E-2</v>
      </c>
      <c r="O30" s="83">
        <v>91451.835453999985</v>
      </c>
      <c r="P30" s="85">
        <v>108.85</v>
      </c>
      <c r="Q30" s="73"/>
      <c r="R30" s="83">
        <v>99.545321102000017</v>
      </c>
      <c r="S30" s="84">
        <v>5.3164293527282699E-4</v>
      </c>
      <c r="T30" s="84">
        <f t="shared" si="0"/>
        <v>1.1477668816841618E-3</v>
      </c>
      <c r="U30" s="84">
        <f>R30/'סכום נכסי הקרן'!$C$42</f>
        <v>3.3529307376764425E-4</v>
      </c>
    </row>
    <row r="31" spans="2:21">
      <c r="B31" s="76" t="s">
        <v>335</v>
      </c>
      <c r="C31" s="73" t="s">
        <v>336</v>
      </c>
      <c r="D31" s="86" t="s">
        <v>112</v>
      </c>
      <c r="E31" s="86" t="s">
        <v>289</v>
      </c>
      <c r="F31" s="73" t="s">
        <v>304</v>
      </c>
      <c r="G31" s="86" t="s">
        <v>299</v>
      </c>
      <c r="H31" s="73" t="s">
        <v>334</v>
      </c>
      <c r="I31" s="73" t="s">
        <v>119</v>
      </c>
      <c r="J31" s="73"/>
      <c r="K31" s="83">
        <v>0.22000000003371856</v>
      </c>
      <c r="L31" s="86" t="s">
        <v>121</v>
      </c>
      <c r="M31" s="87">
        <v>4.2000000000000003E-2</v>
      </c>
      <c r="N31" s="87">
        <v>3.1199999997118592E-2</v>
      </c>
      <c r="O31" s="83">
        <v>5301.528609</v>
      </c>
      <c r="P31" s="85">
        <v>123.07</v>
      </c>
      <c r="Q31" s="73"/>
      <c r="R31" s="83">
        <v>6.5245911990000005</v>
      </c>
      <c r="S31" s="84">
        <v>2.0325609051872868E-4</v>
      </c>
      <c r="T31" s="84">
        <f t="shared" si="0"/>
        <v>7.5229148008541588E-5</v>
      </c>
      <c r="U31" s="84">
        <f>R31/'סכום נכסי הקרן'!$C$42</f>
        <v>2.197642454684971E-5</v>
      </c>
    </row>
    <row r="32" spans="2:21">
      <c r="B32" s="76" t="s">
        <v>337</v>
      </c>
      <c r="C32" s="73" t="s">
        <v>338</v>
      </c>
      <c r="D32" s="86" t="s">
        <v>112</v>
      </c>
      <c r="E32" s="86" t="s">
        <v>289</v>
      </c>
      <c r="F32" s="73" t="s">
        <v>339</v>
      </c>
      <c r="G32" s="86" t="s">
        <v>299</v>
      </c>
      <c r="H32" s="73" t="s">
        <v>334</v>
      </c>
      <c r="I32" s="73" t="s">
        <v>119</v>
      </c>
      <c r="J32" s="73"/>
      <c r="K32" s="83">
        <v>0.93000000000513561</v>
      </c>
      <c r="L32" s="86" t="s">
        <v>121</v>
      </c>
      <c r="M32" s="87">
        <v>3.85E-2</v>
      </c>
      <c r="N32" s="87">
        <v>2.9999999995917911E-4</v>
      </c>
      <c r="O32" s="83">
        <v>67786.761587000001</v>
      </c>
      <c r="P32" s="85">
        <v>112.03</v>
      </c>
      <c r="Q32" s="73"/>
      <c r="R32" s="83">
        <v>75.941510976999993</v>
      </c>
      <c r="S32" s="84">
        <v>3.1829776789776799E-4</v>
      </c>
      <c r="T32" s="84">
        <f t="shared" si="0"/>
        <v>8.7561273879605364E-4</v>
      </c>
      <c r="U32" s="84">
        <f>R32/'סכום נכסי הקרן'!$C$42</f>
        <v>2.5578964797297782E-4</v>
      </c>
    </row>
    <row r="33" spans="2:21">
      <c r="B33" s="76" t="s">
        <v>340</v>
      </c>
      <c r="C33" s="73" t="s">
        <v>341</v>
      </c>
      <c r="D33" s="86" t="s">
        <v>112</v>
      </c>
      <c r="E33" s="86" t="s">
        <v>289</v>
      </c>
      <c r="F33" s="73" t="s">
        <v>342</v>
      </c>
      <c r="G33" s="86" t="s">
        <v>343</v>
      </c>
      <c r="H33" s="73" t="s">
        <v>344</v>
      </c>
      <c r="I33" s="73" t="s">
        <v>293</v>
      </c>
      <c r="J33" s="73"/>
      <c r="K33" s="83">
        <v>1.1499999999999999</v>
      </c>
      <c r="L33" s="86" t="s">
        <v>121</v>
      </c>
      <c r="M33" s="87">
        <v>3.6400000000000002E-2</v>
      </c>
      <c r="N33" s="87">
        <v>2.9000000001632806E-3</v>
      </c>
      <c r="O33" s="83">
        <v>10687.406594</v>
      </c>
      <c r="P33" s="85">
        <v>114.61</v>
      </c>
      <c r="Q33" s="73"/>
      <c r="R33" s="83">
        <v>12.24883672</v>
      </c>
      <c r="S33" s="84">
        <v>2.9081378487074832E-4</v>
      </c>
      <c r="T33" s="84">
        <f t="shared" si="0"/>
        <v>1.4123023534142173E-4</v>
      </c>
      <c r="U33" s="84">
        <f>R33/'סכום נכסי הקרן'!$C$42</f>
        <v>4.1257088414216535E-5</v>
      </c>
    </row>
    <row r="34" spans="2:21">
      <c r="B34" s="76" t="s">
        <v>345</v>
      </c>
      <c r="C34" s="73" t="s">
        <v>346</v>
      </c>
      <c r="D34" s="86" t="s">
        <v>112</v>
      </c>
      <c r="E34" s="86" t="s">
        <v>289</v>
      </c>
      <c r="F34" s="73" t="s">
        <v>347</v>
      </c>
      <c r="G34" s="86" t="s">
        <v>343</v>
      </c>
      <c r="H34" s="73" t="s">
        <v>334</v>
      </c>
      <c r="I34" s="73" t="s">
        <v>119</v>
      </c>
      <c r="J34" s="73"/>
      <c r="K34" s="83">
        <v>4.5599999999978227</v>
      </c>
      <c r="L34" s="86" t="s">
        <v>121</v>
      </c>
      <c r="M34" s="87">
        <v>8.3000000000000001E-3</v>
      </c>
      <c r="N34" s="87">
        <v>-4.2999999999991413E-3</v>
      </c>
      <c r="O34" s="83">
        <v>653057.28391700005</v>
      </c>
      <c r="P34" s="85">
        <v>106.85</v>
      </c>
      <c r="Q34" s="73"/>
      <c r="R34" s="83">
        <v>697.79170544199985</v>
      </c>
      <c r="S34" s="84">
        <v>4.2643848914081163E-4</v>
      </c>
      <c r="T34" s="84">
        <f t="shared" si="0"/>
        <v>8.0456037607190556E-3</v>
      </c>
      <c r="U34" s="84">
        <f>R34/'סכום נכסי הקרן'!$C$42</f>
        <v>2.3503337291712651E-3</v>
      </c>
    </row>
    <row r="35" spans="2:21">
      <c r="B35" s="76" t="s">
        <v>348</v>
      </c>
      <c r="C35" s="73" t="s">
        <v>349</v>
      </c>
      <c r="D35" s="86" t="s">
        <v>112</v>
      </c>
      <c r="E35" s="86" t="s">
        <v>289</v>
      </c>
      <c r="F35" s="73" t="s">
        <v>347</v>
      </c>
      <c r="G35" s="86" t="s">
        <v>343</v>
      </c>
      <c r="H35" s="73" t="s">
        <v>334</v>
      </c>
      <c r="I35" s="73" t="s">
        <v>119</v>
      </c>
      <c r="J35" s="73"/>
      <c r="K35" s="83">
        <v>8.4599999999996474</v>
      </c>
      <c r="L35" s="86" t="s">
        <v>121</v>
      </c>
      <c r="M35" s="87">
        <v>1.6500000000000001E-2</v>
      </c>
      <c r="N35" s="87">
        <v>6.0000000000039221E-4</v>
      </c>
      <c r="O35" s="83">
        <v>442504.95085899992</v>
      </c>
      <c r="P35" s="85">
        <v>115.25</v>
      </c>
      <c r="Q35" s="73"/>
      <c r="R35" s="83">
        <v>509.986957233</v>
      </c>
      <c r="S35" s="84">
        <v>2.0916048922634643E-4</v>
      </c>
      <c r="T35" s="84">
        <f t="shared" si="0"/>
        <v>5.8801974128260045E-3</v>
      </c>
      <c r="U35" s="84">
        <f>R35/'סכום נכסי הקרן'!$C$42</f>
        <v>1.7177612426087713E-3</v>
      </c>
    </row>
    <row r="36" spans="2:21">
      <c r="B36" s="76" t="s">
        <v>350</v>
      </c>
      <c r="C36" s="73" t="s">
        <v>351</v>
      </c>
      <c r="D36" s="86" t="s">
        <v>112</v>
      </c>
      <c r="E36" s="86" t="s">
        <v>289</v>
      </c>
      <c r="F36" s="73" t="s">
        <v>352</v>
      </c>
      <c r="G36" s="86" t="s">
        <v>117</v>
      </c>
      <c r="H36" s="73" t="s">
        <v>334</v>
      </c>
      <c r="I36" s="73" t="s">
        <v>119</v>
      </c>
      <c r="J36" s="73"/>
      <c r="K36" s="83">
        <v>8.5199999999728941</v>
      </c>
      <c r="L36" s="86" t="s">
        <v>121</v>
      </c>
      <c r="M36" s="87">
        <v>2.6499999999999999E-2</v>
      </c>
      <c r="N36" s="87">
        <v>6.0000000002436544E-4</v>
      </c>
      <c r="O36" s="83">
        <v>105294.051764</v>
      </c>
      <c r="P36" s="85">
        <v>124.73</v>
      </c>
      <c r="Q36" s="73"/>
      <c r="R36" s="83">
        <v>131.33327102799998</v>
      </c>
      <c r="S36" s="84">
        <v>6.7677910591114551E-5</v>
      </c>
      <c r="T36" s="84">
        <f t="shared" si="0"/>
        <v>1.5142849234946092E-3</v>
      </c>
      <c r="U36" s="84">
        <f>R36/'סכום נכסי הקרן'!$C$42</f>
        <v>4.4236269111851286E-4</v>
      </c>
    </row>
    <row r="37" spans="2:21">
      <c r="B37" s="76" t="s">
        <v>353</v>
      </c>
      <c r="C37" s="73" t="s">
        <v>354</v>
      </c>
      <c r="D37" s="86" t="s">
        <v>112</v>
      </c>
      <c r="E37" s="86" t="s">
        <v>289</v>
      </c>
      <c r="F37" s="73" t="s">
        <v>355</v>
      </c>
      <c r="G37" s="86" t="s">
        <v>343</v>
      </c>
      <c r="H37" s="73" t="s">
        <v>344</v>
      </c>
      <c r="I37" s="73" t="s">
        <v>293</v>
      </c>
      <c r="J37" s="73"/>
      <c r="K37" s="83">
        <v>2.2400000000075804</v>
      </c>
      <c r="L37" s="86" t="s">
        <v>121</v>
      </c>
      <c r="M37" s="87">
        <v>6.5000000000000006E-3</v>
      </c>
      <c r="N37" s="87">
        <v>9.9999999955782988E-5</v>
      </c>
      <c r="O37" s="83">
        <v>77908.555856999999</v>
      </c>
      <c r="P37" s="85">
        <v>101.6</v>
      </c>
      <c r="Q37" s="73"/>
      <c r="R37" s="83">
        <v>79.155092734999997</v>
      </c>
      <c r="S37" s="84">
        <v>1.0321498699455133E-4</v>
      </c>
      <c r="T37" s="84">
        <f t="shared" si="0"/>
        <v>9.1266563764237283E-4</v>
      </c>
      <c r="U37" s="84">
        <f>R37/'סכום נכסי הקרן'!$C$42</f>
        <v>2.66613780071958E-4</v>
      </c>
    </row>
    <row r="38" spans="2:21">
      <c r="B38" s="76" t="s">
        <v>356</v>
      </c>
      <c r="C38" s="73" t="s">
        <v>357</v>
      </c>
      <c r="D38" s="86" t="s">
        <v>112</v>
      </c>
      <c r="E38" s="86" t="s">
        <v>289</v>
      </c>
      <c r="F38" s="73" t="s">
        <v>355</v>
      </c>
      <c r="G38" s="86" t="s">
        <v>343</v>
      </c>
      <c r="H38" s="73" t="s">
        <v>334</v>
      </c>
      <c r="I38" s="73" t="s">
        <v>119</v>
      </c>
      <c r="J38" s="73"/>
      <c r="K38" s="83">
        <v>4.9200000000005542</v>
      </c>
      <c r="L38" s="86" t="s">
        <v>121</v>
      </c>
      <c r="M38" s="87">
        <v>1.34E-2</v>
      </c>
      <c r="N38" s="84">
        <v>0</v>
      </c>
      <c r="O38" s="83">
        <v>1830952.454166</v>
      </c>
      <c r="P38" s="85">
        <v>108.1</v>
      </c>
      <c r="Q38" s="83">
        <v>110.70447077700001</v>
      </c>
      <c r="R38" s="83">
        <v>2089.9640737270001</v>
      </c>
      <c r="S38" s="84">
        <v>5.5799664803696822E-4</v>
      </c>
      <c r="T38" s="84">
        <f t="shared" si="0"/>
        <v>2.4097481641308115E-2</v>
      </c>
      <c r="U38" s="84">
        <f>R38/'סכום נכסי הקרן'!$C$42</f>
        <v>7.039511958837754E-3</v>
      </c>
    </row>
    <row r="39" spans="2:21">
      <c r="B39" s="76" t="s">
        <v>358</v>
      </c>
      <c r="C39" s="73" t="s">
        <v>359</v>
      </c>
      <c r="D39" s="86" t="s">
        <v>112</v>
      </c>
      <c r="E39" s="86" t="s">
        <v>289</v>
      </c>
      <c r="F39" s="73" t="s">
        <v>355</v>
      </c>
      <c r="G39" s="86" t="s">
        <v>343</v>
      </c>
      <c r="H39" s="73" t="s">
        <v>334</v>
      </c>
      <c r="I39" s="73" t="s">
        <v>119</v>
      </c>
      <c r="J39" s="73"/>
      <c r="K39" s="83">
        <v>5.3599999999985917</v>
      </c>
      <c r="L39" s="86" t="s">
        <v>121</v>
      </c>
      <c r="M39" s="87">
        <v>1.77E-2</v>
      </c>
      <c r="N39" s="87">
        <v>1.7000000000014603E-3</v>
      </c>
      <c r="O39" s="83">
        <v>1069024.7246389999</v>
      </c>
      <c r="P39" s="85">
        <v>108.9</v>
      </c>
      <c r="Q39" s="73"/>
      <c r="R39" s="83">
        <v>1164.167925899</v>
      </c>
      <c r="S39" s="84">
        <v>3.2960094069416849E-4</v>
      </c>
      <c r="T39" s="84">
        <f t="shared" si="0"/>
        <v>1.3422965291323646E-2</v>
      </c>
      <c r="U39" s="84">
        <f>R39/'סכום נכסי הקרן'!$C$42</f>
        <v>3.9212033065463316E-3</v>
      </c>
    </row>
    <row r="40" spans="2:21">
      <c r="B40" s="76" t="s">
        <v>360</v>
      </c>
      <c r="C40" s="73" t="s">
        <v>361</v>
      </c>
      <c r="D40" s="86" t="s">
        <v>112</v>
      </c>
      <c r="E40" s="86" t="s">
        <v>289</v>
      </c>
      <c r="F40" s="73" t="s">
        <v>355</v>
      </c>
      <c r="G40" s="86" t="s">
        <v>343</v>
      </c>
      <c r="H40" s="73" t="s">
        <v>334</v>
      </c>
      <c r="I40" s="73" t="s">
        <v>119</v>
      </c>
      <c r="J40" s="73"/>
      <c r="K40" s="83">
        <v>8.7999999999974357</v>
      </c>
      <c r="L40" s="86" t="s">
        <v>121</v>
      </c>
      <c r="M40" s="87">
        <v>2.4799999999999999E-2</v>
      </c>
      <c r="N40" s="87">
        <v>6.2999999999969018E-3</v>
      </c>
      <c r="O40" s="83">
        <v>797436.92512499983</v>
      </c>
      <c r="P40" s="85">
        <v>117.4</v>
      </c>
      <c r="Q40" s="73"/>
      <c r="R40" s="83">
        <v>936.19094938299997</v>
      </c>
      <c r="S40" s="84">
        <v>4.0727386092195703E-4</v>
      </c>
      <c r="T40" s="84">
        <f t="shared" si="0"/>
        <v>1.0794369386113436E-2</v>
      </c>
      <c r="U40" s="84">
        <f>R40/'סכום נכסי הקרן'!$C$42</f>
        <v>3.1533208952175293E-3</v>
      </c>
    </row>
    <row r="41" spans="2:21">
      <c r="B41" s="76" t="s">
        <v>362</v>
      </c>
      <c r="C41" s="73" t="s">
        <v>363</v>
      </c>
      <c r="D41" s="86" t="s">
        <v>112</v>
      </c>
      <c r="E41" s="86" t="s">
        <v>289</v>
      </c>
      <c r="F41" s="73" t="s">
        <v>325</v>
      </c>
      <c r="G41" s="86" t="s">
        <v>299</v>
      </c>
      <c r="H41" s="73" t="s">
        <v>334</v>
      </c>
      <c r="I41" s="73" t="s">
        <v>119</v>
      </c>
      <c r="J41" s="73"/>
      <c r="K41" s="83">
        <v>0.24000000000219093</v>
      </c>
      <c r="L41" s="86" t="s">
        <v>121</v>
      </c>
      <c r="M41" s="87">
        <v>4.0999999999999995E-2</v>
      </c>
      <c r="N41" s="87">
        <v>3.0999999999986306E-2</v>
      </c>
      <c r="O41" s="83">
        <v>58236.332195000003</v>
      </c>
      <c r="P41" s="85">
        <v>125.4</v>
      </c>
      <c r="Q41" s="73"/>
      <c r="R41" s="83">
        <v>73.028359590999997</v>
      </c>
      <c r="S41" s="84">
        <v>7.4747118569950334E-5</v>
      </c>
      <c r="T41" s="84">
        <f t="shared" si="0"/>
        <v>8.4202383029520066E-4</v>
      </c>
      <c r="U41" s="84">
        <f>R41/'סכום נכסי הקרן'!$C$42</f>
        <v>2.4597743910419965E-4</v>
      </c>
    </row>
    <row r="42" spans="2:21">
      <c r="B42" s="76" t="s">
        <v>364</v>
      </c>
      <c r="C42" s="73" t="s">
        <v>365</v>
      </c>
      <c r="D42" s="86" t="s">
        <v>112</v>
      </c>
      <c r="E42" s="86" t="s">
        <v>289</v>
      </c>
      <c r="F42" s="73" t="s">
        <v>325</v>
      </c>
      <c r="G42" s="86" t="s">
        <v>299</v>
      </c>
      <c r="H42" s="73" t="s">
        <v>334</v>
      </c>
      <c r="I42" s="73" t="s">
        <v>119</v>
      </c>
      <c r="J42" s="73"/>
      <c r="K42" s="83">
        <v>1.3799999999947812</v>
      </c>
      <c r="L42" s="86" t="s">
        <v>121</v>
      </c>
      <c r="M42" s="87">
        <v>4.2000000000000003E-2</v>
      </c>
      <c r="N42" s="87">
        <v>2.0000000003285966E-4</v>
      </c>
      <c r="O42" s="83">
        <v>93612.954916999995</v>
      </c>
      <c r="P42" s="85">
        <v>110.53</v>
      </c>
      <c r="Q42" s="73"/>
      <c r="R42" s="83">
        <v>103.47039283300001</v>
      </c>
      <c r="S42" s="84">
        <v>9.3825563644217797E-5</v>
      </c>
      <c r="T42" s="84">
        <f t="shared" si="0"/>
        <v>1.193023326599944E-3</v>
      </c>
      <c r="U42" s="84">
        <f>R42/'סכום נכסי הקרן'!$C$42</f>
        <v>3.4851367872301898E-4</v>
      </c>
    </row>
    <row r="43" spans="2:21">
      <c r="B43" s="76" t="s">
        <v>366</v>
      </c>
      <c r="C43" s="73" t="s">
        <v>367</v>
      </c>
      <c r="D43" s="86" t="s">
        <v>112</v>
      </c>
      <c r="E43" s="86" t="s">
        <v>289</v>
      </c>
      <c r="F43" s="73" t="s">
        <v>325</v>
      </c>
      <c r="G43" s="86" t="s">
        <v>299</v>
      </c>
      <c r="H43" s="73" t="s">
        <v>334</v>
      </c>
      <c r="I43" s="73" t="s">
        <v>119</v>
      </c>
      <c r="J43" s="73"/>
      <c r="K43" s="83">
        <v>1.4100000000228352</v>
      </c>
      <c r="L43" s="86" t="s">
        <v>121</v>
      </c>
      <c r="M43" s="87">
        <v>0.04</v>
      </c>
      <c r="N43" s="87">
        <v>-1.000000001611918E-4</v>
      </c>
      <c r="O43" s="83">
        <v>26497.768789999998</v>
      </c>
      <c r="P43" s="85">
        <v>112.38</v>
      </c>
      <c r="Q43" s="73"/>
      <c r="R43" s="83">
        <v>29.778191452000002</v>
      </c>
      <c r="S43" s="84">
        <v>1.8244974060692023E-5</v>
      </c>
      <c r="T43" s="84">
        <f t="shared" si="0"/>
        <v>3.4334533825085333E-4</v>
      </c>
      <c r="U43" s="84">
        <f>R43/'סכום נכסי הקרן'!$C$42</f>
        <v>1.0030025753748729E-4</v>
      </c>
    </row>
    <row r="44" spans="2:21">
      <c r="B44" s="76" t="s">
        <v>368</v>
      </c>
      <c r="C44" s="73" t="s">
        <v>369</v>
      </c>
      <c r="D44" s="86" t="s">
        <v>112</v>
      </c>
      <c r="E44" s="86" t="s">
        <v>289</v>
      </c>
      <c r="F44" s="73" t="s">
        <v>370</v>
      </c>
      <c r="G44" s="86" t="s">
        <v>299</v>
      </c>
      <c r="H44" s="73" t="s">
        <v>371</v>
      </c>
      <c r="I44" s="73" t="s">
        <v>119</v>
      </c>
      <c r="J44" s="73"/>
      <c r="K44" s="83">
        <v>0.50000000007276058</v>
      </c>
      <c r="L44" s="86" t="s">
        <v>121</v>
      </c>
      <c r="M44" s="87">
        <v>4.1500000000000002E-2</v>
      </c>
      <c r="N44" s="87">
        <v>1.0200000000727606E-2</v>
      </c>
      <c r="O44" s="83">
        <v>6397.1784260000013</v>
      </c>
      <c r="P44" s="85">
        <v>107.42</v>
      </c>
      <c r="Q44" s="73"/>
      <c r="R44" s="83">
        <v>6.8718486749999999</v>
      </c>
      <c r="S44" s="84">
        <v>6.3781375805366974E-5</v>
      </c>
      <c r="T44" s="84">
        <f t="shared" si="0"/>
        <v>7.9233059251759456E-5</v>
      </c>
      <c r="U44" s="84">
        <f>R44/'סכום נכסי הקרן'!$C$42</f>
        <v>2.3146072956517599E-5</v>
      </c>
    </row>
    <row r="45" spans="2:21">
      <c r="B45" s="76" t="s">
        <v>372</v>
      </c>
      <c r="C45" s="73" t="s">
        <v>373</v>
      </c>
      <c r="D45" s="86" t="s">
        <v>112</v>
      </c>
      <c r="E45" s="86" t="s">
        <v>289</v>
      </c>
      <c r="F45" s="73" t="s">
        <v>374</v>
      </c>
      <c r="G45" s="86" t="s">
        <v>343</v>
      </c>
      <c r="H45" s="73" t="s">
        <v>375</v>
      </c>
      <c r="I45" s="73" t="s">
        <v>293</v>
      </c>
      <c r="J45" s="73"/>
      <c r="K45" s="83">
        <v>3.7700000000011689</v>
      </c>
      <c r="L45" s="86" t="s">
        <v>121</v>
      </c>
      <c r="M45" s="87">
        <v>2.3399999999999997E-2</v>
      </c>
      <c r="N45" s="87">
        <v>2.3999999999993376E-3</v>
      </c>
      <c r="O45" s="83">
        <v>1098659.7348229999</v>
      </c>
      <c r="P45" s="85">
        <v>109.85</v>
      </c>
      <c r="Q45" s="73"/>
      <c r="R45" s="83">
        <v>1206.877766867</v>
      </c>
      <c r="S45" s="84">
        <v>2.9621850737374008E-4</v>
      </c>
      <c r="T45" s="84">
        <f t="shared" si="0"/>
        <v>1.3915413760446952E-2</v>
      </c>
      <c r="U45" s="84">
        <f>R45/'סכום נכסי הקרן'!$C$42</f>
        <v>4.0650605335837984E-3</v>
      </c>
    </row>
    <row r="46" spans="2:21">
      <c r="B46" s="76" t="s">
        <v>376</v>
      </c>
      <c r="C46" s="73" t="s">
        <v>377</v>
      </c>
      <c r="D46" s="86" t="s">
        <v>112</v>
      </c>
      <c r="E46" s="86" t="s">
        <v>289</v>
      </c>
      <c r="F46" s="73" t="s">
        <v>374</v>
      </c>
      <c r="G46" s="86" t="s">
        <v>343</v>
      </c>
      <c r="H46" s="73" t="s">
        <v>375</v>
      </c>
      <c r="I46" s="73" t="s">
        <v>293</v>
      </c>
      <c r="J46" s="73"/>
      <c r="K46" s="83">
        <v>7.9099999999972521</v>
      </c>
      <c r="L46" s="86" t="s">
        <v>121</v>
      </c>
      <c r="M46" s="87">
        <v>6.5000000000000006E-3</v>
      </c>
      <c r="N46" s="87">
        <v>7.5000000000000015E-3</v>
      </c>
      <c r="O46" s="83">
        <v>412195.75803899998</v>
      </c>
      <c r="P46" s="85">
        <v>98.85</v>
      </c>
      <c r="Q46" s="73"/>
      <c r="R46" s="83">
        <v>407.45549103199994</v>
      </c>
      <c r="S46" s="84">
        <v>5.7209046678038272E-4</v>
      </c>
      <c r="T46" s="84">
        <f t="shared" si="0"/>
        <v>4.6979999982891358E-3</v>
      </c>
      <c r="U46" s="84">
        <f>R46/'סכום נכסי הקרן'!$C$42</f>
        <v>1.3724100992314667E-3</v>
      </c>
    </row>
    <row r="47" spans="2:21">
      <c r="B47" s="76" t="s">
        <v>378</v>
      </c>
      <c r="C47" s="73" t="s">
        <v>379</v>
      </c>
      <c r="D47" s="86" t="s">
        <v>112</v>
      </c>
      <c r="E47" s="86" t="s">
        <v>289</v>
      </c>
      <c r="F47" s="73" t="s">
        <v>380</v>
      </c>
      <c r="G47" s="86" t="s">
        <v>343</v>
      </c>
      <c r="H47" s="73" t="s">
        <v>371</v>
      </c>
      <c r="I47" s="73" t="s">
        <v>119</v>
      </c>
      <c r="J47" s="73"/>
      <c r="K47" s="83">
        <v>0.9899999999992547</v>
      </c>
      <c r="L47" s="86" t="s">
        <v>121</v>
      </c>
      <c r="M47" s="87">
        <v>4.8000000000000001E-2</v>
      </c>
      <c r="N47" s="87">
        <v>3.0999999999939032E-3</v>
      </c>
      <c r="O47" s="83">
        <v>541662.79281999997</v>
      </c>
      <c r="P47" s="85">
        <v>109</v>
      </c>
      <c r="Q47" s="73"/>
      <c r="R47" s="83">
        <v>590.41244985599997</v>
      </c>
      <c r="S47" s="84">
        <v>6.6402410905307108E-4</v>
      </c>
      <c r="T47" s="84">
        <f t="shared" si="0"/>
        <v>6.8075108802387744E-3</v>
      </c>
      <c r="U47" s="84">
        <f>R47/'סכום נכסי הקרן'!$C$42</f>
        <v>1.9886540413090897E-3</v>
      </c>
    </row>
    <row r="48" spans="2:21">
      <c r="B48" s="76" t="s">
        <v>381</v>
      </c>
      <c r="C48" s="73" t="s">
        <v>382</v>
      </c>
      <c r="D48" s="86" t="s">
        <v>112</v>
      </c>
      <c r="E48" s="86" t="s">
        <v>289</v>
      </c>
      <c r="F48" s="73" t="s">
        <v>380</v>
      </c>
      <c r="G48" s="86" t="s">
        <v>343</v>
      </c>
      <c r="H48" s="73" t="s">
        <v>371</v>
      </c>
      <c r="I48" s="73" t="s">
        <v>119</v>
      </c>
      <c r="J48" s="73"/>
      <c r="K48" s="83">
        <v>4.5300000000021221</v>
      </c>
      <c r="L48" s="86" t="s">
        <v>121</v>
      </c>
      <c r="M48" s="87">
        <v>3.2000000000000001E-2</v>
      </c>
      <c r="N48" s="87">
        <v>1.4000000000021315E-3</v>
      </c>
      <c r="O48" s="83">
        <v>889860.54272999999</v>
      </c>
      <c r="P48" s="85">
        <v>116</v>
      </c>
      <c r="Q48" s="73"/>
      <c r="R48" s="83">
        <v>1032.238261277</v>
      </c>
      <c r="S48" s="84">
        <v>5.394349610636657E-4</v>
      </c>
      <c r="T48" s="84">
        <f t="shared" si="0"/>
        <v>1.1901803893796265E-2</v>
      </c>
      <c r="U48" s="84">
        <f>R48/'סכום נכסי הקרן'!$C$42</f>
        <v>3.4768318154250271E-3</v>
      </c>
    </row>
    <row r="49" spans="2:21">
      <c r="B49" s="76" t="s">
        <v>383</v>
      </c>
      <c r="C49" s="73" t="s">
        <v>384</v>
      </c>
      <c r="D49" s="86" t="s">
        <v>112</v>
      </c>
      <c r="E49" s="86" t="s">
        <v>289</v>
      </c>
      <c r="F49" s="73" t="s">
        <v>380</v>
      </c>
      <c r="G49" s="86" t="s">
        <v>343</v>
      </c>
      <c r="H49" s="73" t="s">
        <v>371</v>
      </c>
      <c r="I49" s="73" t="s">
        <v>119</v>
      </c>
      <c r="J49" s="73"/>
      <c r="K49" s="83">
        <v>6.9099999999958435</v>
      </c>
      <c r="L49" s="86" t="s">
        <v>121</v>
      </c>
      <c r="M49" s="87">
        <v>1.1399999999999999E-2</v>
      </c>
      <c r="N49" s="87">
        <v>4.9999999999917871E-3</v>
      </c>
      <c r="O49" s="83">
        <v>589637.07582599996</v>
      </c>
      <c r="P49" s="85">
        <v>103.25</v>
      </c>
      <c r="Q49" s="73"/>
      <c r="R49" s="83">
        <v>608.80028078300006</v>
      </c>
      <c r="S49" s="84">
        <v>2.849888451601584E-4</v>
      </c>
      <c r="T49" s="84">
        <f t="shared" si="0"/>
        <v>7.0195242941328657E-3</v>
      </c>
      <c r="U49" s="84">
        <f>R49/'סכום נכסי הקרן'!$C$42</f>
        <v>2.0505887689605908E-3</v>
      </c>
    </row>
    <row r="50" spans="2:21">
      <c r="B50" s="76" t="s">
        <v>385</v>
      </c>
      <c r="C50" s="73" t="s">
        <v>386</v>
      </c>
      <c r="D50" s="86" t="s">
        <v>112</v>
      </c>
      <c r="E50" s="86" t="s">
        <v>289</v>
      </c>
      <c r="F50" s="73" t="s">
        <v>387</v>
      </c>
      <c r="G50" s="86" t="s">
        <v>343</v>
      </c>
      <c r="H50" s="73" t="s">
        <v>371</v>
      </c>
      <c r="I50" s="73" t="s">
        <v>119</v>
      </c>
      <c r="J50" s="73"/>
      <c r="K50" s="83">
        <v>4.2299999999878679</v>
      </c>
      <c r="L50" s="86" t="s">
        <v>121</v>
      </c>
      <c r="M50" s="87">
        <v>1.34E-2</v>
      </c>
      <c r="N50" s="87">
        <v>2.4000000000241146E-3</v>
      </c>
      <c r="O50" s="83">
        <v>125081.431329</v>
      </c>
      <c r="P50" s="85">
        <v>106.09</v>
      </c>
      <c r="Q50" s="73"/>
      <c r="R50" s="83">
        <v>132.698889807</v>
      </c>
      <c r="S50" s="84">
        <v>3.3759185232359694E-4</v>
      </c>
      <c r="T50" s="84">
        <f t="shared" si="0"/>
        <v>1.5300306360021426E-3</v>
      </c>
      <c r="U50" s="84">
        <f>R50/'סכום נכסי הקרן'!$C$42</f>
        <v>4.4696243034218324E-4</v>
      </c>
    </row>
    <row r="51" spans="2:21">
      <c r="B51" s="76" t="s">
        <v>388</v>
      </c>
      <c r="C51" s="73" t="s">
        <v>389</v>
      </c>
      <c r="D51" s="86" t="s">
        <v>112</v>
      </c>
      <c r="E51" s="86" t="s">
        <v>289</v>
      </c>
      <c r="F51" s="73" t="s">
        <v>387</v>
      </c>
      <c r="G51" s="86" t="s">
        <v>343</v>
      </c>
      <c r="H51" s="73" t="s">
        <v>375</v>
      </c>
      <c r="I51" s="73" t="s">
        <v>293</v>
      </c>
      <c r="J51" s="73"/>
      <c r="K51" s="83">
        <v>5.6499999999954822</v>
      </c>
      <c r="L51" s="86" t="s">
        <v>121</v>
      </c>
      <c r="M51" s="87">
        <v>1.8200000000000001E-2</v>
      </c>
      <c r="N51" s="87">
        <v>2.7999999999845076E-3</v>
      </c>
      <c r="O51" s="83">
        <v>283466.11468499998</v>
      </c>
      <c r="P51" s="85">
        <v>109.3</v>
      </c>
      <c r="Q51" s="73"/>
      <c r="R51" s="83">
        <v>309.828460216</v>
      </c>
      <c r="S51" s="84">
        <v>6.658823459830866E-4</v>
      </c>
      <c r="T51" s="84">
        <f t="shared" si="0"/>
        <v>3.572351183384539E-3</v>
      </c>
      <c r="U51" s="84">
        <f>R51/'סכום נכסי הקרן'!$C$42</f>
        <v>1.0435782979701669E-3</v>
      </c>
    </row>
    <row r="52" spans="2:21">
      <c r="B52" s="76" t="s">
        <v>390</v>
      </c>
      <c r="C52" s="73" t="s">
        <v>391</v>
      </c>
      <c r="D52" s="86" t="s">
        <v>112</v>
      </c>
      <c r="E52" s="86" t="s">
        <v>289</v>
      </c>
      <c r="F52" s="73" t="s">
        <v>387</v>
      </c>
      <c r="G52" s="86" t="s">
        <v>343</v>
      </c>
      <c r="H52" s="73" t="s">
        <v>375</v>
      </c>
      <c r="I52" s="73" t="s">
        <v>293</v>
      </c>
      <c r="J52" s="73"/>
      <c r="K52" s="83">
        <v>6.4500000000170505</v>
      </c>
      <c r="L52" s="86" t="s">
        <v>121</v>
      </c>
      <c r="M52" s="87">
        <v>7.8000000000000005E-3</v>
      </c>
      <c r="N52" s="87">
        <v>4.3999999998635859E-3</v>
      </c>
      <c r="O52" s="83">
        <v>23102.312841999999</v>
      </c>
      <c r="P52" s="85">
        <v>101.54</v>
      </c>
      <c r="Q52" s="73"/>
      <c r="R52" s="83">
        <v>23.458089228000006</v>
      </c>
      <c r="S52" s="84">
        <v>5.0397715623909251E-5</v>
      </c>
      <c r="T52" s="84">
        <f t="shared" si="0"/>
        <v>2.7047396728874923E-4</v>
      </c>
      <c r="U52" s="84">
        <f>R52/'סכום נכסי הקרן'!$C$42</f>
        <v>7.9012602047990788E-5</v>
      </c>
    </row>
    <row r="53" spans="2:21">
      <c r="B53" s="76" t="s">
        <v>392</v>
      </c>
      <c r="C53" s="73" t="s">
        <v>393</v>
      </c>
      <c r="D53" s="86" t="s">
        <v>112</v>
      </c>
      <c r="E53" s="86" t="s">
        <v>289</v>
      </c>
      <c r="F53" s="73" t="s">
        <v>387</v>
      </c>
      <c r="G53" s="86" t="s">
        <v>343</v>
      </c>
      <c r="H53" s="73" t="s">
        <v>375</v>
      </c>
      <c r="I53" s="73" t="s">
        <v>293</v>
      </c>
      <c r="J53" s="73"/>
      <c r="K53" s="83">
        <v>4.4799999999908051</v>
      </c>
      <c r="L53" s="86" t="s">
        <v>121</v>
      </c>
      <c r="M53" s="87">
        <v>2E-3</v>
      </c>
      <c r="N53" s="87">
        <v>2.8000000000102166E-3</v>
      </c>
      <c r="O53" s="83">
        <v>238051.99806099999</v>
      </c>
      <c r="P53" s="85">
        <v>98.68</v>
      </c>
      <c r="Q53" s="73"/>
      <c r="R53" s="83">
        <v>234.90970951700001</v>
      </c>
      <c r="S53" s="84">
        <v>6.6125555016944442E-4</v>
      </c>
      <c r="T53" s="84">
        <f t="shared" si="0"/>
        <v>2.7085309664468225E-3</v>
      </c>
      <c r="U53" s="84">
        <f>R53/'סכום נכסי הקרן'!$C$42</f>
        <v>7.9123355763867115E-4</v>
      </c>
    </row>
    <row r="54" spans="2:21">
      <c r="B54" s="76" t="s">
        <v>394</v>
      </c>
      <c r="C54" s="73" t="s">
        <v>395</v>
      </c>
      <c r="D54" s="86" t="s">
        <v>112</v>
      </c>
      <c r="E54" s="86" t="s">
        <v>289</v>
      </c>
      <c r="F54" s="73" t="s">
        <v>310</v>
      </c>
      <c r="G54" s="86" t="s">
        <v>299</v>
      </c>
      <c r="H54" s="73" t="s">
        <v>371</v>
      </c>
      <c r="I54" s="73" t="s">
        <v>119</v>
      </c>
      <c r="J54" s="73"/>
      <c r="K54" s="83">
        <v>9.0000000000236391E-2</v>
      </c>
      <c r="L54" s="86" t="s">
        <v>121</v>
      </c>
      <c r="M54" s="87">
        <v>0.04</v>
      </c>
      <c r="N54" s="87">
        <v>3.8199999999995279E-2</v>
      </c>
      <c r="O54" s="83">
        <v>892453.563845</v>
      </c>
      <c r="P54" s="85">
        <v>109.02</v>
      </c>
      <c r="Q54" s="73"/>
      <c r="R54" s="83">
        <v>972.95286585299993</v>
      </c>
      <c r="S54" s="84">
        <v>6.6107769333361972E-4</v>
      </c>
      <c r="T54" s="84">
        <f t="shared" si="0"/>
        <v>1.1218237728335878E-2</v>
      </c>
      <c r="U54" s="84">
        <f>R54/'סכום נכסי הקרן'!$C$42</f>
        <v>3.277144052693567E-3</v>
      </c>
    </row>
    <row r="55" spans="2:21">
      <c r="B55" s="76" t="s">
        <v>396</v>
      </c>
      <c r="C55" s="73" t="s">
        <v>397</v>
      </c>
      <c r="D55" s="86" t="s">
        <v>112</v>
      </c>
      <c r="E55" s="86" t="s">
        <v>289</v>
      </c>
      <c r="F55" s="73" t="s">
        <v>398</v>
      </c>
      <c r="G55" s="86" t="s">
        <v>343</v>
      </c>
      <c r="H55" s="73" t="s">
        <v>371</v>
      </c>
      <c r="I55" s="73" t="s">
        <v>119</v>
      </c>
      <c r="J55" s="73"/>
      <c r="K55" s="83">
        <v>2.6500000000005732</v>
      </c>
      <c r="L55" s="86" t="s">
        <v>121</v>
      </c>
      <c r="M55" s="87">
        <v>4.7500000000000001E-2</v>
      </c>
      <c r="N55" s="87">
        <v>3.9999999999770509E-4</v>
      </c>
      <c r="O55" s="83">
        <v>1006956.0392230001</v>
      </c>
      <c r="P55" s="85">
        <v>138.47999999999999</v>
      </c>
      <c r="Q55" s="73"/>
      <c r="R55" s="83">
        <v>1394.4326876080002</v>
      </c>
      <c r="S55" s="84">
        <v>5.3354317767339589E-4</v>
      </c>
      <c r="T55" s="84">
        <f t="shared" si="0"/>
        <v>1.607793957422016E-2</v>
      </c>
      <c r="U55" s="84">
        <f>R55/'סכום נכסי הקרן'!$C$42</f>
        <v>4.6967915399166857E-3</v>
      </c>
    </row>
    <row r="56" spans="2:21">
      <c r="B56" s="76" t="s">
        <v>399</v>
      </c>
      <c r="C56" s="73" t="s">
        <v>400</v>
      </c>
      <c r="D56" s="86" t="s">
        <v>112</v>
      </c>
      <c r="E56" s="86" t="s">
        <v>289</v>
      </c>
      <c r="F56" s="73" t="s">
        <v>398</v>
      </c>
      <c r="G56" s="86" t="s">
        <v>343</v>
      </c>
      <c r="H56" s="73" t="s">
        <v>371</v>
      </c>
      <c r="I56" s="73" t="s">
        <v>119</v>
      </c>
      <c r="J56" s="73"/>
      <c r="K56" s="83">
        <v>4.9500000000010314</v>
      </c>
      <c r="L56" s="86" t="s">
        <v>121</v>
      </c>
      <c r="M56" s="87">
        <v>5.0000000000000001E-3</v>
      </c>
      <c r="N56" s="87">
        <v>2E-3</v>
      </c>
      <c r="O56" s="83">
        <v>478137.16310399992</v>
      </c>
      <c r="P56" s="85">
        <v>101.31</v>
      </c>
      <c r="Q56" s="73"/>
      <c r="R56" s="83">
        <v>484.40075992999999</v>
      </c>
      <c r="S56" s="84">
        <v>4.2810803054632574E-4</v>
      </c>
      <c r="T56" s="84">
        <f t="shared" si="0"/>
        <v>5.5851861599864171E-3</v>
      </c>
      <c r="U56" s="84">
        <f>R56/'סכום נכסי הקרן'!$C$42</f>
        <v>1.6315806502436329E-3</v>
      </c>
    </row>
    <row r="57" spans="2:21">
      <c r="B57" s="76" t="s">
        <v>401</v>
      </c>
      <c r="C57" s="73" t="s">
        <v>402</v>
      </c>
      <c r="D57" s="86" t="s">
        <v>112</v>
      </c>
      <c r="E57" s="86" t="s">
        <v>289</v>
      </c>
      <c r="F57" s="73" t="s">
        <v>403</v>
      </c>
      <c r="G57" s="86" t="s">
        <v>404</v>
      </c>
      <c r="H57" s="73" t="s">
        <v>371</v>
      </c>
      <c r="I57" s="73" t="s">
        <v>119</v>
      </c>
      <c r="J57" s="73"/>
      <c r="K57" s="83">
        <v>5.9800000000176974</v>
      </c>
      <c r="L57" s="86" t="s">
        <v>121</v>
      </c>
      <c r="M57" s="87">
        <v>1.0800000000000001E-2</v>
      </c>
      <c r="N57" s="87">
        <v>5.9000000000260918E-3</v>
      </c>
      <c r="O57" s="83">
        <v>170662.536704</v>
      </c>
      <c r="P57" s="85">
        <v>103.3</v>
      </c>
      <c r="Q57" s="73"/>
      <c r="R57" s="83">
        <v>176.29439140600002</v>
      </c>
      <c r="S57" s="84">
        <v>5.2031261190243897E-4</v>
      </c>
      <c r="T57" s="84">
        <f t="shared" si="0"/>
        <v>2.0326908552049093E-3</v>
      </c>
      <c r="U57" s="84">
        <f>R57/'סכום נכסי הקרן'!$C$42</f>
        <v>5.9380277976044712E-4</v>
      </c>
    </row>
    <row r="58" spans="2:21">
      <c r="B58" s="76" t="s">
        <v>405</v>
      </c>
      <c r="C58" s="73" t="s">
        <v>406</v>
      </c>
      <c r="D58" s="86" t="s">
        <v>112</v>
      </c>
      <c r="E58" s="86" t="s">
        <v>289</v>
      </c>
      <c r="F58" s="73" t="s">
        <v>407</v>
      </c>
      <c r="G58" s="86" t="s">
        <v>408</v>
      </c>
      <c r="H58" s="73" t="s">
        <v>375</v>
      </c>
      <c r="I58" s="73" t="s">
        <v>293</v>
      </c>
      <c r="J58" s="73"/>
      <c r="K58" s="83">
        <v>1</v>
      </c>
      <c r="L58" s="86" t="s">
        <v>121</v>
      </c>
      <c r="M58" s="87">
        <v>4.6500000000000007E-2</v>
      </c>
      <c r="N58" s="87">
        <v>3.7999999993548967E-3</v>
      </c>
      <c r="O58" s="83">
        <v>739.86438899999996</v>
      </c>
      <c r="P58" s="85">
        <v>125.71</v>
      </c>
      <c r="Q58" s="73"/>
      <c r="R58" s="83">
        <v>0.93008353700000002</v>
      </c>
      <c r="S58" s="84">
        <v>2.920565437472733E-5</v>
      </c>
      <c r="T58" s="84">
        <f t="shared" si="0"/>
        <v>1.0723950348951334E-5</v>
      </c>
      <c r="U58" s="84">
        <f>R58/'סכום נכסי הקרן'!$C$42</f>
        <v>3.1327496313148856E-6</v>
      </c>
    </row>
    <row r="59" spans="2:21">
      <c r="B59" s="76" t="s">
        <v>409</v>
      </c>
      <c r="C59" s="73" t="s">
        <v>410</v>
      </c>
      <c r="D59" s="86" t="s">
        <v>112</v>
      </c>
      <c r="E59" s="86" t="s">
        <v>289</v>
      </c>
      <c r="F59" s="73" t="s">
        <v>411</v>
      </c>
      <c r="G59" s="86" t="s">
        <v>412</v>
      </c>
      <c r="H59" s="73" t="s">
        <v>371</v>
      </c>
      <c r="I59" s="73" t="s">
        <v>119</v>
      </c>
      <c r="J59" s="73"/>
      <c r="K59" s="83">
        <v>6.4299999999965811</v>
      </c>
      <c r="L59" s="86" t="s">
        <v>121</v>
      </c>
      <c r="M59" s="87">
        <v>3.85E-2</v>
      </c>
      <c r="N59" s="87">
        <v>-5.9999999999546885E-4</v>
      </c>
      <c r="O59" s="83">
        <v>748414.97787299985</v>
      </c>
      <c r="P59" s="85">
        <v>129.75</v>
      </c>
      <c r="Q59" s="73"/>
      <c r="R59" s="83">
        <v>971.06847512399997</v>
      </c>
      <c r="S59" s="84">
        <v>2.8073189706817185E-4</v>
      </c>
      <c r="T59" s="84">
        <f t="shared" si="0"/>
        <v>1.1196510526625588E-2</v>
      </c>
      <c r="U59" s="84">
        <f>R59/'סכום נכסי הקרן'!$C$42</f>
        <v>3.2707969622154695E-3</v>
      </c>
    </row>
    <row r="60" spans="2:21">
      <c r="B60" s="76" t="s">
        <v>413</v>
      </c>
      <c r="C60" s="73" t="s">
        <v>414</v>
      </c>
      <c r="D60" s="86" t="s">
        <v>112</v>
      </c>
      <c r="E60" s="86" t="s">
        <v>289</v>
      </c>
      <c r="F60" s="73" t="s">
        <v>411</v>
      </c>
      <c r="G60" s="86" t="s">
        <v>412</v>
      </c>
      <c r="H60" s="73" t="s">
        <v>371</v>
      </c>
      <c r="I60" s="73" t="s">
        <v>119</v>
      </c>
      <c r="J60" s="73"/>
      <c r="K60" s="83">
        <v>4.2600000000001321</v>
      </c>
      <c r="L60" s="86" t="s">
        <v>121</v>
      </c>
      <c r="M60" s="87">
        <v>4.4999999999999998E-2</v>
      </c>
      <c r="N60" s="87">
        <v>-2.9000000000005684E-3</v>
      </c>
      <c r="O60" s="83">
        <v>1679207.2459440001</v>
      </c>
      <c r="P60" s="85">
        <v>125.76</v>
      </c>
      <c r="Q60" s="73"/>
      <c r="R60" s="83">
        <v>2111.7710394720002</v>
      </c>
      <c r="S60" s="84">
        <v>5.68143469974423E-4</v>
      </c>
      <c r="T60" s="84">
        <f t="shared" si="0"/>
        <v>2.4348918000094737E-2</v>
      </c>
      <c r="U60" s="84">
        <f>R60/'סכום נכסי הקרן'!$C$42</f>
        <v>7.1129631717450357E-3</v>
      </c>
    </row>
    <row r="61" spans="2:21">
      <c r="B61" s="76" t="s">
        <v>415</v>
      </c>
      <c r="C61" s="73" t="s">
        <v>416</v>
      </c>
      <c r="D61" s="86" t="s">
        <v>112</v>
      </c>
      <c r="E61" s="86" t="s">
        <v>289</v>
      </c>
      <c r="F61" s="73" t="s">
        <v>411</v>
      </c>
      <c r="G61" s="86" t="s">
        <v>412</v>
      </c>
      <c r="H61" s="73" t="s">
        <v>371</v>
      </c>
      <c r="I61" s="73" t="s">
        <v>119</v>
      </c>
      <c r="J61" s="73"/>
      <c r="K61" s="83">
        <v>9.0000000000024514</v>
      </c>
      <c r="L61" s="86" t="s">
        <v>121</v>
      </c>
      <c r="M61" s="87">
        <v>2.3900000000000001E-2</v>
      </c>
      <c r="N61" s="87">
        <v>4.09999999999534E-3</v>
      </c>
      <c r="O61" s="83">
        <v>681392.19200000004</v>
      </c>
      <c r="P61" s="85">
        <v>119.68</v>
      </c>
      <c r="Q61" s="73"/>
      <c r="R61" s="83">
        <v>815.49016781800003</v>
      </c>
      <c r="S61" s="84">
        <v>3.4576676561778484E-4</v>
      </c>
      <c r="T61" s="84">
        <f t="shared" si="0"/>
        <v>9.4026780626031269E-3</v>
      </c>
      <c r="U61" s="84">
        <f>R61/'סכום נכסי הקרן'!$C$42</f>
        <v>2.7467710382371321E-3</v>
      </c>
    </row>
    <row r="62" spans="2:21">
      <c r="B62" s="76" t="s">
        <v>417</v>
      </c>
      <c r="C62" s="73" t="s">
        <v>418</v>
      </c>
      <c r="D62" s="86" t="s">
        <v>112</v>
      </c>
      <c r="E62" s="86" t="s">
        <v>289</v>
      </c>
      <c r="F62" s="73" t="s">
        <v>419</v>
      </c>
      <c r="G62" s="86" t="s">
        <v>343</v>
      </c>
      <c r="H62" s="73" t="s">
        <v>371</v>
      </c>
      <c r="I62" s="73" t="s">
        <v>119</v>
      </c>
      <c r="J62" s="73"/>
      <c r="K62" s="83">
        <v>4.9000000000084523</v>
      </c>
      <c r="L62" s="86" t="s">
        <v>121</v>
      </c>
      <c r="M62" s="87">
        <v>1.5800000000000002E-2</v>
      </c>
      <c r="N62" s="87">
        <v>1.2999999999957739E-3</v>
      </c>
      <c r="O62" s="83">
        <v>217887.763275</v>
      </c>
      <c r="P62" s="85">
        <v>108.6</v>
      </c>
      <c r="Q62" s="73"/>
      <c r="R62" s="83">
        <v>236.62611806999999</v>
      </c>
      <c r="S62" s="84">
        <v>3.8059352552116183E-4</v>
      </c>
      <c r="T62" s="84">
        <f t="shared" si="0"/>
        <v>2.7283213179245596E-3</v>
      </c>
      <c r="U62" s="84">
        <f>R62/'סכום נכסי הקרן'!$C$42</f>
        <v>7.9701484291863677E-4</v>
      </c>
    </row>
    <row r="63" spans="2:21">
      <c r="B63" s="76" t="s">
        <v>420</v>
      </c>
      <c r="C63" s="73" t="s">
        <v>421</v>
      </c>
      <c r="D63" s="86" t="s">
        <v>112</v>
      </c>
      <c r="E63" s="86" t="s">
        <v>289</v>
      </c>
      <c r="F63" s="73" t="s">
        <v>419</v>
      </c>
      <c r="G63" s="86" t="s">
        <v>343</v>
      </c>
      <c r="H63" s="73" t="s">
        <v>371</v>
      </c>
      <c r="I63" s="73" t="s">
        <v>119</v>
      </c>
      <c r="J63" s="73"/>
      <c r="K63" s="83">
        <v>7.7599999999885059</v>
      </c>
      <c r="L63" s="86" t="s">
        <v>121</v>
      </c>
      <c r="M63" s="87">
        <v>8.3999999999999995E-3</v>
      </c>
      <c r="N63" s="87">
        <v>5.8999999999843266E-3</v>
      </c>
      <c r="O63" s="83">
        <v>188841.16312799999</v>
      </c>
      <c r="P63" s="85">
        <v>101.36</v>
      </c>
      <c r="Q63" s="73"/>
      <c r="R63" s="83">
        <v>191.40939666999998</v>
      </c>
      <c r="S63" s="84">
        <v>3.9730941116768355E-4</v>
      </c>
      <c r="T63" s="84">
        <f t="shared" si="0"/>
        <v>2.2069682824756962E-3</v>
      </c>
      <c r="U63" s="84">
        <f>R63/'סכום נכסי הקרן'!$C$42</f>
        <v>6.4471382730016771E-4</v>
      </c>
    </row>
    <row r="64" spans="2:21">
      <c r="B64" s="76" t="s">
        <v>422</v>
      </c>
      <c r="C64" s="73" t="s">
        <v>423</v>
      </c>
      <c r="D64" s="86" t="s">
        <v>112</v>
      </c>
      <c r="E64" s="86" t="s">
        <v>289</v>
      </c>
      <c r="F64" s="73" t="s">
        <v>424</v>
      </c>
      <c r="G64" s="86" t="s">
        <v>408</v>
      </c>
      <c r="H64" s="73" t="s">
        <v>371</v>
      </c>
      <c r="I64" s="73" t="s">
        <v>119</v>
      </c>
      <c r="J64" s="73"/>
      <c r="K64" s="83">
        <v>0.41000000002745468</v>
      </c>
      <c r="L64" s="86" t="s">
        <v>121</v>
      </c>
      <c r="M64" s="87">
        <v>4.8899999999999999E-2</v>
      </c>
      <c r="N64" s="87">
        <v>1.0899999996979999E-2</v>
      </c>
      <c r="O64" s="83">
        <v>1466.100541</v>
      </c>
      <c r="P64" s="85">
        <v>124.22</v>
      </c>
      <c r="Q64" s="73"/>
      <c r="R64" s="83">
        <v>1.821190195</v>
      </c>
      <c r="S64" s="84">
        <v>7.8745379988078362E-5</v>
      </c>
      <c r="T64" s="84">
        <f t="shared" si="0"/>
        <v>2.0998493630123246E-5</v>
      </c>
      <c r="U64" s="84">
        <f>R64/'סכום נכסי הקרן'!$C$42</f>
        <v>6.1342155677146822E-6</v>
      </c>
    </row>
    <row r="65" spans="2:21">
      <c r="B65" s="76" t="s">
        <v>425</v>
      </c>
      <c r="C65" s="73" t="s">
        <v>426</v>
      </c>
      <c r="D65" s="86" t="s">
        <v>112</v>
      </c>
      <c r="E65" s="86" t="s">
        <v>289</v>
      </c>
      <c r="F65" s="73" t="s">
        <v>310</v>
      </c>
      <c r="G65" s="86" t="s">
        <v>299</v>
      </c>
      <c r="H65" s="73" t="s">
        <v>375</v>
      </c>
      <c r="I65" s="73" t="s">
        <v>293</v>
      </c>
      <c r="J65" s="73"/>
      <c r="K65" s="83">
        <v>2.5199999999991718</v>
      </c>
      <c r="L65" s="86" t="s">
        <v>121</v>
      </c>
      <c r="M65" s="87">
        <v>1.6399999999999998E-2</v>
      </c>
      <c r="N65" s="87">
        <v>1.4399999999995267E-2</v>
      </c>
      <c r="O65" s="83">
        <v>6.7090529999999999</v>
      </c>
      <c r="P65" s="85">
        <v>5040000</v>
      </c>
      <c r="Q65" s="73"/>
      <c r="R65" s="83">
        <v>338.13628931400001</v>
      </c>
      <c r="S65" s="84">
        <v>5.465178396871945E-4</v>
      </c>
      <c r="T65" s="84">
        <f t="shared" si="0"/>
        <v>3.8987431058915517E-3</v>
      </c>
      <c r="U65" s="84">
        <f>R65/'סכום נכסי הקרן'!$C$42</f>
        <v>1.138926014215234E-3</v>
      </c>
    </row>
    <row r="66" spans="2:21">
      <c r="B66" s="76" t="s">
        <v>427</v>
      </c>
      <c r="C66" s="73" t="s">
        <v>428</v>
      </c>
      <c r="D66" s="86" t="s">
        <v>112</v>
      </c>
      <c r="E66" s="86" t="s">
        <v>289</v>
      </c>
      <c r="F66" s="73" t="s">
        <v>310</v>
      </c>
      <c r="G66" s="86" t="s">
        <v>299</v>
      </c>
      <c r="H66" s="73" t="s">
        <v>375</v>
      </c>
      <c r="I66" s="73" t="s">
        <v>293</v>
      </c>
      <c r="J66" s="73"/>
      <c r="K66" s="83">
        <v>6.8599999999782515</v>
      </c>
      <c r="L66" s="86" t="s">
        <v>121</v>
      </c>
      <c r="M66" s="87">
        <v>2.7799999999999998E-2</v>
      </c>
      <c r="N66" s="87">
        <v>1.8999999999918631E-2</v>
      </c>
      <c r="O66" s="83">
        <v>2.5316190000000001</v>
      </c>
      <c r="P66" s="85">
        <v>5339700</v>
      </c>
      <c r="Q66" s="73"/>
      <c r="R66" s="83">
        <v>135.18088417899997</v>
      </c>
      <c r="S66" s="84">
        <v>6.0536083213773317E-4</v>
      </c>
      <c r="T66" s="84">
        <f t="shared" si="0"/>
        <v>1.5586482637235807E-3</v>
      </c>
      <c r="U66" s="84">
        <f>R66/'סכום נכסי הקרן'!$C$42</f>
        <v>4.5532239656509741E-4</v>
      </c>
    </row>
    <row r="67" spans="2:21">
      <c r="B67" s="76" t="s">
        <v>429</v>
      </c>
      <c r="C67" s="73" t="s">
        <v>430</v>
      </c>
      <c r="D67" s="86" t="s">
        <v>112</v>
      </c>
      <c r="E67" s="86" t="s">
        <v>289</v>
      </c>
      <c r="F67" s="73" t="s">
        <v>310</v>
      </c>
      <c r="G67" s="86" t="s">
        <v>299</v>
      </c>
      <c r="H67" s="73" t="s">
        <v>375</v>
      </c>
      <c r="I67" s="73" t="s">
        <v>293</v>
      </c>
      <c r="J67" s="73"/>
      <c r="K67" s="83">
        <v>3.9399999999951913</v>
      </c>
      <c r="L67" s="86" t="s">
        <v>121</v>
      </c>
      <c r="M67" s="87">
        <v>2.4199999999999999E-2</v>
      </c>
      <c r="N67" s="87">
        <v>1.3399999999993728E-2</v>
      </c>
      <c r="O67" s="83">
        <v>5.396071000000001</v>
      </c>
      <c r="P67" s="85">
        <v>5318201</v>
      </c>
      <c r="Q67" s="73"/>
      <c r="R67" s="83">
        <v>286.97388292699998</v>
      </c>
      <c r="S67" s="84">
        <v>1.8721406515629881E-4</v>
      </c>
      <c r="T67" s="84">
        <f t="shared" si="0"/>
        <v>3.3088357653135417E-3</v>
      </c>
      <c r="U67" s="84">
        <f>R67/'סכום נכסי הקרן'!$C$42</f>
        <v>9.6659847225804662E-4</v>
      </c>
    </row>
    <row r="68" spans="2:21">
      <c r="B68" s="76" t="s">
        <v>431</v>
      </c>
      <c r="C68" s="73" t="s">
        <v>432</v>
      </c>
      <c r="D68" s="86" t="s">
        <v>112</v>
      </c>
      <c r="E68" s="86" t="s">
        <v>289</v>
      </c>
      <c r="F68" s="73" t="s">
        <v>310</v>
      </c>
      <c r="G68" s="86" t="s">
        <v>299</v>
      </c>
      <c r="H68" s="73" t="s">
        <v>375</v>
      </c>
      <c r="I68" s="73" t="s">
        <v>293</v>
      </c>
      <c r="J68" s="73"/>
      <c r="K68" s="83">
        <v>3.6400000000033583</v>
      </c>
      <c r="L68" s="86" t="s">
        <v>121</v>
      </c>
      <c r="M68" s="87">
        <v>1.95E-2</v>
      </c>
      <c r="N68" s="87">
        <v>1.3000000000011997E-2</v>
      </c>
      <c r="O68" s="83">
        <v>8.2264529999999993</v>
      </c>
      <c r="P68" s="85">
        <v>5066525</v>
      </c>
      <c r="Q68" s="73"/>
      <c r="R68" s="83">
        <v>416.79527831500002</v>
      </c>
      <c r="S68" s="84">
        <v>3.3145787501510937E-4</v>
      </c>
      <c r="T68" s="84">
        <f t="shared" si="0"/>
        <v>4.8056886209861096E-3</v>
      </c>
      <c r="U68" s="84">
        <f>R68/'סכום נכסי הקרן'!$C$42</f>
        <v>1.4038687951479153E-3</v>
      </c>
    </row>
    <row r="69" spans="2:21">
      <c r="B69" s="76" t="s">
        <v>433</v>
      </c>
      <c r="C69" s="73" t="s">
        <v>434</v>
      </c>
      <c r="D69" s="86" t="s">
        <v>112</v>
      </c>
      <c r="E69" s="86" t="s">
        <v>289</v>
      </c>
      <c r="F69" s="73" t="s">
        <v>435</v>
      </c>
      <c r="G69" s="86" t="s">
        <v>343</v>
      </c>
      <c r="H69" s="73" t="s">
        <v>375</v>
      </c>
      <c r="I69" s="73" t="s">
        <v>293</v>
      </c>
      <c r="J69" s="73"/>
      <c r="K69" s="83">
        <v>2.9100000000029089</v>
      </c>
      <c r="L69" s="86" t="s">
        <v>121</v>
      </c>
      <c r="M69" s="87">
        <v>2.8500000000000001E-2</v>
      </c>
      <c r="N69" s="87">
        <v>-7.9999999999853615E-4</v>
      </c>
      <c r="O69" s="83">
        <v>490123.60522299999</v>
      </c>
      <c r="P69" s="85">
        <v>111.51</v>
      </c>
      <c r="Q69" s="73"/>
      <c r="R69" s="83">
        <v>546.536832151</v>
      </c>
      <c r="S69" s="84">
        <v>6.2595607308173695E-4</v>
      </c>
      <c r="T69" s="84">
        <f t="shared" si="0"/>
        <v>6.3016208960813731E-3</v>
      </c>
      <c r="U69" s="84">
        <f>R69/'סכום נכסי הקרן'!$C$42</f>
        <v>1.8408701920944234E-3</v>
      </c>
    </row>
    <row r="70" spans="2:21">
      <c r="B70" s="76" t="s">
        <v>436</v>
      </c>
      <c r="C70" s="73" t="s">
        <v>437</v>
      </c>
      <c r="D70" s="86" t="s">
        <v>112</v>
      </c>
      <c r="E70" s="86" t="s">
        <v>289</v>
      </c>
      <c r="F70" s="73" t="s">
        <v>435</v>
      </c>
      <c r="G70" s="86" t="s">
        <v>343</v>
      </c>
      <c r="H70" s="73" t="s">
        <v>375</v>
      </c>
      <c r="I70" s="73" t="s">
        <v>293</v>
      </c>
      <c r="J70" s="73"/>
      <c r="K70" s="83">
        <v>4.6600000000263142</v>
      </c>
      <c r="L70" s="86" t="s">
        <v>121</v>
      </c>
      <c r="M70" s="87">
        <v>2.4E-2</v>
      </c>
      <c r="N70" s="87">
        <v>2E-3</v>
      </c>
      <c r="O70" s="83">
        <v>44124.690989000002</v>
      </c>
      <c r="P70" s="85">
        <v>111.96</v>
      </c>
      <c r="Q70" s="73"/>
      <c r="R70" s="83">
        <v>49.402002395000004</v>
      </c>
      <c r="S70" s="84">
        <v>7.7454958715928254E-5</v>
      </c>
      <c r="T70" s="84">
        <f t="shared" si="0"/>
        <v>5.6960971756535338E-4</v>
      </c>
      <c r="U70" s="84">
        <f>R70/'סכום נכסי הקרן'!$C$42</f>
        <v>1.6639806924047658E-4</v>
      </c>
    </row>
    <row r="71" spans="2:21">
      <c r="B71" s="76" t="s">
        <v>438</v>
      </c>
      <c r="C71" s="73" t="s">
        <v>439</v>
      </c>
      <c r="D71" s="86" t="s">
        <v>112</v>
      </c>
      <c r="E71" s="86" t="s">
        <v>289</v>
      </c>
      <c r="F71" s="73" t="s">
        <v>440</v>
      </c>
      <c r="G71" s="86" t="s">
        <v>343</v>
      </c>
      <c r="H71" s="73" t="s">
        <v>375</v>
      </c>
      <c r="I71" s="73" t="s">
        <v>293</v>
      </c>
      <c r="J71" s="73"/>
      <c r="K71" s="83">
        <v>0.98999999999852928</v>
      </c>
      <c r="L71" s="86" t="s">
        <v>121</v>
      </c>
      <c r="M71" s="87">
        <v>2.5499999999999998E-2</v>
      </c>
      <c r="N71" s="87">
        <v>5.49999999998839E-3</v>
      </c>
      <c r="O71" s="83">
        <v>611299.10810900002</v>
      </c>
      <c r="P71" s="85">
        <v>103.18</v>
      </c>
      <c r="Q71" s="83">
        <v>15.255426239</v>
      </c>
      <c r="R71" s="83">
        <v>645.99384600500002</v>
      </c>
      <c r="S71" s="84">
        <v>5.7449793776251628E-4</v>
      </c>
      <c r="T71" s="84">
        <f t="shared" si="0"/>
        <v>7.4483695869199482E-3</v>
      </c>
      <c r="U71" s="84">
        <f>R71/'סכום נכסי הקרן'!$C$42</f>
        <v>2.1758658253767682E-3</v>
      </c>
    </row>
    <row r="72" spans="2:21">
      <c r="B72" s="76" t="s">
        <v>441</v>
      </c>
      <c r="C72" s="73" t="s">
        <v>442</v>
      </c>
      <c r="D72" s="86" t="s">
        <v>112</v>
      </c>
      <c r="E72" s="86" t="s">
        <v>289</v>
      </c>
      <c r="F72" s="73" t="s">
        <v>440</v>
      </c>
      <c r="G72" s="86" t="s">
        <v>343</v>
      </c>
      <c r="H72" s="73" t="s">
        <v>375</v>
      </c>
      <c r="I72" s="73" t="s">
        <v>293</v>
      </c>
      <c r="J72" s="73"/>
      <c r="K72" s="83">
        <v>5.4799999999991265</v>
      </c>
      <c r="L72" s="86" t="s">
        <v>121</v>
      </c>
      <c r="M72" s="87">
        <v>2.35E-2</v>
      </c>
      <c r="N72" s="87">
        <v>3.8000000000021849E-3</v>
      </c>
      <c r="O72" s="83">
        <v>484929.56695299997</v>
      </c>
      <c r="P72" s="85">
        <v>113.28</v>
      </c>
      <c r="Q72" s="73"/>
      <c r="R72" s="83">
        <v>549.32822412600001</v>
      </c>
      <c r="S72" s="84">
        <v>6.2457112547317588E-4</v>
      </c>
      <c r="T72" s="84">
        <f t="shared" si="0"/>
        <v>6.3338059071621159E-3</v>
      </c>
      <c r="U72" s="84">
        <f>R72/'סכום נכסי הקרן'!$C$42</f>
        <v>1.8502722853824553E-3</v>
      </c>
    </row>
    <row r="73" spans="2:21">
      <c r="B73" s="76" t="s">
        <v>443</v>
      </c>
      <c r="C73" s="73" t="s">
        <v>444</v>
      </c>
      <c r="D73" s="86" t="s">
        <v>112</v>
      </c>
      <c r="E73" s="86" t="s">
        <v>289</v>
      </c>
      <c r="F73" s="73" t="s">
        <v>440</v>
      </c>
      <c r="G73" s="86" t="s">
        <v>343</v>
      </c>
      <c r="H73" s="73" t="s">
        <v>375</v>
      </c>
      <c r="I73" s="73" t="s">
        <v>293</v>
      </c>
      <c r="J73" s="73"/>
      <c r="K73" s="83">
        <v>4.1899999999980997</v>
      </c>
      <c r="L73" s="86" t="s">
        <v>121</v>
      </c>
      <c r="M73" s="87">
        <v>1.7600000000000001E-2</v>
      </c>
      <c r="N73" s="87">
        <v>3.0000000000000001E-3</v>
      </c>
      <c r="O73" s="83">
        <v>670035.35685600003</v>
      </c>
      <c r="P73" s="85">
        <v>107.92</v>
      </c>
      <c r="Q73" s="83">
        <v>13.708661343999999</v>
      </c>
      <c r="R73" s="83">
        <v>736.81081845999995</v>
      </c>
      <c r="S73" s="84">
        <v>4.788130215044778E-4</v>
      </c>
      <c r="T73" s="84">
        <f t="shared" si="0"/>
        <v>8.4954977906841877E-3</v>
      </c>
      <c r="U73" s="84">
        <f>R73/'סכום נכסי הקרן'!$C$42</f>
        <v>2.4817596786248504E-3</v>
      </c>
    </row>
    <row r="74" spans="2:21">
      <c r="B74" s="76" t="s">
        <v>445</v>
      </c>
      <c r="C74" s="73" t="s">
        <v>446</v>
      </c>
      <c r="D74" s="86" t="s">
        <v>112</v>
      </c>
      <c r="E74" s="86" t="s">
        <v>289</v>
      </c>
      <c r="F74" s="73" t="s">
        <v>440</v>
      </c>
      <c r="G74" s="86" t="s">
        <v>343</v>
      </c>
      <c r="H74" s="73" t="s">
        <v>375</v>
      </c>
      <c r="I74" s="73" t="s">
        <v>293</v>
      </c>
      <c r="J74" s="73"/>
      <c r="K74" s="83">
        <v>4.7899999999997291</v>
      </c>
      <c r="L74" s="86" t="s">
        <v>121</v>
      </c>
      <c r="M74" s="87">
        <v>2.1499999999999998E-2</v>
      </c>
      <c r="N74" s="87">
        <v>3.7000000000054151E-3</v>
      </c>
      <c r="O74" s="83">
        <v>664234.20282600005</v>
      </c>
      <c r="P74" s="85">
        <v>111.2</v>
      </c>
      <c r="Q74" s="73"/>
      <c r="R74" s="83">
        <v>738.62841797999999</v>
      </c>
      <c r="S74" s="84">
        <v>5.1399427702492008E-4</v>
      </c>
      <c r="T74" s="84">
        <f t="shared" si="0"/>
        <v>8.5164548834950442E-3</v>
      </c>
      <c r="U74" s="84">
        <f>R74/'סכום נכסי הקרן'!$C$42</f>
        <v>2.4878817999178736E-3</v>
      </c>
    </row>
    <row r="75" spans="2:21">
      <c r="B75" s="76" t="s">
        <v>447</v>
      </c>
      <c r="C75" s="73" t="s">
        <v>448</v>
      </c>
      <c r="D75" s="86" t="s">
        <v>112</v>
      </c>
      <c r="E75" s="86" t="s">
        <v>289</v>
      </c>
      <c r="F75" s="73" t="s">
        <v>440</v>
      </c>
      <c r="G75" s="86" t="s">
        <v>343</v>
      </c>
      <c r="H75" s="73" t="s">
        <v>375</v>
      </c>
      <c r="I75" s="73" t="s">
        <v>293</v>
      </c>
      <c r="J75" s="73"/>
      <c r="K75" s="83">
        <v>6.8200000000017731</v>
      </c>
      <c r="L75" s="86" t="s">
        <v>121</v>
      </c>
      <c r="M75" s="87">
        <v>6.5000000000000006E-3</v>
      </c>
      <c r="N75" s="87">
        <v>5.1000000000025339E-3</v>
      </c>
      <c r="O75" s="83">
        <v>309251.94296300004</v>
      </c>
      <c r="P75" s="85">
        <v>100.75</v>
      </c>
      <c r="Q75" s="83">
        <v>4.1709566570000005</v>
      </c>
      <c r="R75" s="83">
        <v>315.74228919199999</v>
      </c>
      <c r="S75" s="84">
        <v>7.9695809949234704E-4</v>
      </c>
      <c r="T75" s="84">
        <f t="shared" si="0"/>
        <v>3.6405381857213125E-3</v>
      </c>
      <c r="U75" s="84">
        <f>R75/'סכום נכסי הקרן'!$C$42</f>
        <v>1.0634975254451321E-3</v>
      </c>
    </row>
    <row r="76" spans="2:21">
      <c r="B76" s="76" t="s">
        <v>449</v>
      </c>
      <c r="C76" s="73" t="s">
        <v>450</v>
      </c>
      <c r="D76" s="86" t="s">
        <v>112</v>
      </c>
      <c r="E76" s="86" t="s">
        <v>289</v>
      </c>
      <c r="F76" s="73" t="s">
        <v>325</v>
      </c>
      <c r="G76" s="86" t="s">
        <v>299</v>
      </c>
      <c r="H76" s="73" t="s">
        <v>375</v>
      </c>
      <c r="I76" s="73" t="s">
        <v>293</v>
      </c>
      <c r="J76" s="73"/>
      <c r="K76" s="83">
        <v>0.49000000000004823</v>
      </c>
      <c r="L76" s="86" t="s">
        <v>121</v>
      </c>
      <c r="M76" s="87">
        <v>3.8900000000000004E-2</v>
      </c>
      <c r="N76" s="87">
        <v>1.5199999999999037E-2</v>
      </c>
      <c r="O76" s="83">
        <v>730575.481654</v>
      </c>
      <c r="P76" s="85">
        <v>112.49</v>
      </c>
      <c r="Q76" s="83">
        <v>7.8985527400000004</v>
      </c>
      <c r="R76" s="83">
        <v>829.72291600400001</v>
      </c>
      <c r="S76" s="84">
        <v>7.0345381963786218E-4</v>
      </c>
      <c r="T76" s="84">
        <f t="shared" ref="T76:T139" si="1">IFERROR(R76/$R$11,0)</f>
        <v>9.5667829830795234E-3</v>
      </c>
      <c r="U76" s="84">
        <f>R76/'סכום נכסי הקרן'!$C$42</f>
        <v>2.7947104273979241E-3</v>
      </c>
    </row>
    <row r="77" spans="2:21">
      <c r="B77" s="76" t="s">
        <v>451</v>
      </c>
      <c r="C77" s="73" t="s">
        <v>452</v>
      </c>
      <c r="D77" s="86" t="s">
        <v>112</v>
      </c>
      <c r="E77" s="86" t="s">
        <v>289</v>
      </c>
      <c r="F77" s="73" t="s">
        <v>453</v>
      </c>
      <c r="G77" s="86" t="s">
        <v>343</v>
      </c>
      <c r="H77" s="73" t="s">
        <v>375</v>
      </c>
      <c r="I77" s="73" t="s">
        <v>293</v>
      </c>
      <c r="J77" s="73"/>
      <c r="K77" s="83">
        <v>6.4700000000064541</v>
      </c>
      <c r="L77" s="86" t="s">
        <v>121</v>
      </c>
      <c r="M77" s="87">
        <v>3.5000000000000003E-2</v>
      </c>
      <c r="N77" s="87">
        <v>3.4999999999900167E-3</v>
      </c>
      <c r="O77" s="83">
        <v>240155.19034199999</v>
      </c>
      <c r="P77" s="85">
        <v>125.13</v>
      </c>
      <c r="Q77" s="73"/>
      <c r="R77" s="83">
        <v>300.50619699800001</v>
      </c>
      <c r="S77" s="84">
        <v>3.0741347818256319E-4</v>
      </c>
      <c r="T77" s="84">
        <f t="shared" si="1"/>
        <v>3.4648646147993701E-3</v>
      </c>
      <c r="U77" s="84">
        <f>R77/'סכום נכסי הקרן'!$C$42</f>
        <v>1.0121786274057262E-3</v>
      </c>
    </row>
    <row r="78" spans="2:21">
      <c r="B78" s="76" t="s">
        <v>454</v>
      </c>
      <c r="C78" s="73" t="s">
        <v>455</v>
      </c>
      <c r="D78" s="86" t="s">
        <v>112</v>
      </c>
      <c r="E78" s="86" t="s">
        <v>289</v>
      </c>
      <c r="F78" s="73" t="s">
        <v>453</v>
      </c>
      <c r="G78" s="86" t="s">
        <v>343</v>
      </c>
      <c r="H78" s="73" t="s">
        <v>375</v>
      </c>
      <c r="I78" s="73" t="s">
        <v>293</v>
      </c>
      <c r="J78" s="73"/>
      <c r="K78" s="83">
        <v>2.2399999999733611</v>
      </c>
      <c r="L78" s="86" t="s">
        <v>121</v>
      </c>
      <c r="M78" s="87">
        <v>0.04</v>
      </c>
      <c r="N78" s="87">
        <v>-3.9999999995560178E-4</v>
      </c>
      <c r="O78" s="83">
        <v>24510.855331999999</v>
      </c>
      <c r="P78" s="85">
        <v>110.27</v>
      </c>
      <c r="Q78" s="73"/>
      <c r="R78" s="83">
        <v>27.028120378000001</v>
      </c>
      <c r="S78" s="84">
        <v>8.0286872220004376E-5</v>
      </c>
      <c r="T78" s="84">
        <f t="shared" si="1"/>
        <v>3.1163676103123175E-4</v>
      </c>
      <c r="U78" s="84">
        <f>R78/'סכום נכסי הקרן'!$C$42</f>
        <v>9.1037343185780794E-5</v>
      </c>
    </row>
    <row r="79" spans="2:21">
      <c r="B79" s="76" t="s">
        <v>456</v>
      </c>
      <c r="C79" s="73" t="s">
        <v>457</v>
      </c>
      <c r="D79" s="86" t="s">
        <v>112</v>
      </c>
      <c r="E79" s="86" t="s">
        <v>289</v>
      </c>
      <c r="F79" s="73" t="s">
        <v>453</v>
      </c>
      <c r="G79" s="86" t="s">
        <v>343</v>
      </c>
      <c r="H79" s="73" t="s">
        <v>375</v>
      </c>
      <c r="I79" s="73" t="s">
        <v>293</v>
      </c>
      <c r="J79" s="73"/>
      <c r="K79" s="83">
        <v>5</v>
      </c>
      <c r="L79" s="86" t="s">
        <v>121</v>
      </c>
      <c r="M79" s="87">
        <v>0.04</v>
      </c>
      <c r="N79" s="87">
        <v>5.0000000000685423E-4</v>
      </c>
      <c r="O79" s="83">
        <v>532414.93389600003</v>
      </c>
      <c r="P79" s="85">
        <v>123.31</v>
      </c>
      <c r="Q79" s="73"/>
      <c r="R79" s="83">
        <v>656.52083381099999</v>
      </c>
      <c r="S79" s="84">
        <v>5.29133261051888E-4</v>
      </c>
      <c r="T79" s="84">
        <f t="shared" si="1"/>
        <v>7.5697467429114316E-3</v>
      </c>
      <c r="U79" s="84">
        <f>R79/'סכום נכסי הקרן'!$C$42</f>
        <v>2.2113233040398947E-3</v>
      </c>
    </row>
    <row r="80" spans="2:21">
      <c r="B80" s="76" t="s">
        <v>458</v>
      </c>
      <c r="C80" s="73" t="s">
        <v>459</v>
      </c>
      <c r="D80" s="86" t="s">
        <v>112</v>
      </c>
      <c r="E80" s="86" t="s">
        <v>289</v>
      </c>
      <c r="F80" s="73" t="s">
        <v>460</v>
      </c>
      <c r="G80" s="86" t="s">
        <v>116</v>
      </c>
      <c r="H80" s="73" t="s">
        <v>375</v>
      </c>
      <c r="I80" s="73" t="s">
        <v>293</v>
      </c>
      <c r="J80" s="73"/>
      <c r="K80" s="83">
        <v>4.0900000000238839</v>
      </c>
      <c r="L80" s="86" t="s">
        <v>121</v>
      </c>
      <c r="M80" s="87">
        <v>4.2999999999999997E-2</v>
      </c>
      <c r="N80" s="87">
        <v>-1.6999999999395706E-3</v>
      </c>
      <c r="O80" s="83">
        <v>57827.505824</v>
      </c>
      <c r="P80" s="85">
        <v>120.19</v>
      </c>
      <c r="Q80" s="73"/>
      <c r="R80" s="83">
        <v>69.502881825999992</v>
      </c>
      <c r="S80" s="84">
        <v>7.087982570464162E-5</v>
      </c>
      <c r="T80" s="84">
        <f t="shared" si="1"/>
        <v>8.0137474125730704E-4</v>
      </c>
      <c r="U80" s="84">
        <f>R80/'סכום נכסי הקרן'!$C$42</f>
        <v>2.3410276470222432E-4</v>
      </c>
    </row>
    <row r="81" spans="2:21">
      <c r="B81" s="76" t="s">
        <v>461</v>
      </c>
      <c r="C81" s="73" t="s">
        <v>462</v>
      </c>
      <c r="D81" s="86" t="s">
        <v>112</v>
      </c>
      <c r="E81" s="86" t="s">
        <v>289</v>
      </c>
      <c r="F81" s="73" t="s">
        <v>463</v>
      </c>
      <c r="G81" s="86" t="s">
        <v>464</v>
      </c>
      <c r="H81" s="73" t="s">
        <v>465</v>
      </c>
      <c r="I81" s="73" t="s">
        <v>293</v>
      </c>
      <c r="J81" s="73"/>
      <c r="K81" s="83">
        <v>7.3799999999989936</v>
      </c>
      <c r="L81" s="86" t="s">
        <v>121</v>
      </c>
      <c r="M81" s="87">
        <v>5.1500000000000004E-2</v>
      </c>
      <c r="N81" s="87">
        <v>9.6999999999969281E-3</v>
      </c>
      <c r="O81" s="83">
        <v>1392959.7159479999</v>
      </c>
      <c r="P81" s="85">
        <v>161.26</v>
      </c>
      <c r="Q81" s="73"/>
      <c r="R81" s="83">
        <v>2246.2868148770003</v>
      </c>
      <c r="S81" s="84">
        <v>3.8973314650416602E-4</v>
      </c>
      <c r="T81" s="84">
        <f t="shared" si="1"/>
        <v>2.5899897497320166E-2</v>
      </c>
      <c r="U81" s="84">
        <f>R81/'סכום נכסי הקרן'!$C$42</f>
        <v>7.5660453187157226E-3</v>
      </c>
    </row>
    <row r="82" spans="2:21">
      <c r="B82" s="76" t="s">
        <v>466</v>
      </c>
      <c r="C82" s="73" t="s">
        <v>467</v>
      </c>
      <c r="D82" s="86" t="s">
        <v>112</v>
      </c>
      <c r="E82" s="86" t="s">
        <v>289</v>
      </c>
      <c r="F82" s="73" t="s">
        <v>468</v>
      </c>
      <c r="G82" s="86" t="s">
        <v>143</v>
      </c>
      <c r="H82" s="73" t="s">
        <v>469</v>
      </c>
      <c r="I82" s="73" t="s">
        <v>119</v>
      </c>
      <c r="J82" s="73"/>
      <c r="K82" s="83">
        <v>7.0199999999988449</v>
      </c>
      <c r="L82" s="86" t="s">
        <v>121</v>
      </c>
      <c r="M82" s="87">
        <v>1.7000000000000001E-2</v>
      </c>
      <c r="N82" s="87">
        <v>6.1999999999788405E-3</v>
      </c>
      <c r="O82" s="83">
        <v>195446.72317800001</v>
      </c>
      <c r="P82" s="85">
        <v>106.4</v>
      </c>
      <c r="Q82" s="73"/>
      <c r="R82" s="83">
        <v>207.95532216200002</v>
      </c>
      <c r="S82" s="84">
        <v>1.5398720744540042E-4</v>
      </c>
      <c r="T82" s="84">
        <f t="shared" si="1"/>
        <v>2.3977443540810326E-3</v>
      </c>
      <c r="U82" s="84">
        <f>R82/'סכום נכסי הקרן'!$C$42</f>
        <v>7.0044456537130797E-4</v>
      </c>
    </row>
    <row r="83" spans="2:21">
      <c r="B83" s="76" t="s">
        <v>470</v>
      </c>
      <c r="C83" s="73" t="s">
        <v>471</v>
      </c>
      <c r="D83" s="86" t="s">
        <v>112</v>
      </c>
      <c r="E83" s="86" t="s">
        <v>289</v>
      </c>
      <c r="F83" s="73" t="s">
        <v>468</v>
      </c>
      <c r="G83" s="86" t="s">
        <v>143</v>
      </c>
      <c r="H83" s="73" t="s">
        <v>469</v>
      </c>
      <c r="I83" s="73" t="s">
        <v>119</v>
      </c>
      <c r="J83" s="73"/>
      <c r="K83" s="83">
        <v>1.3900000000010251</v>
      </c>
      <c r="L83" s="86" t="s">
        <v>121</v>
      </c>
      <c r="M83" s="87">
        <v>3.7000000000000005E-2</v>
      </c>
      <c r="N83" s="87">
        <v>3.099999999992518E-3</v>
      </c>
      <c r="O83" s="83">
        <v>331232.62968000001</v>
      </c>
      <c r="P83" s="85">
        <v>108.95</v>
      </c>
      <c r="Q83" s="73"/>
      <c r="R83" s="83">
        <v>360.87795371700003</v>
      </c>
      <c r="S83" s="84">
        <v>3.312350665763848E-4</v>
      </c>
      <c r="T83" s="84">
        <f t="shared" si="1"/>
        <v>4.1609566278047842E-3</v>
      </c>
      <c r="U83" s="84">
        <f>R83/'סכום נכסי הקרן'!$C$42</f>
        <v>1.2155255216140894E-3</v>
      </c>
    </row>
    <row r="84" spans="2:21">
      <c r="B84" s="76" t="s">
        <v>472</v>
      </c>
      <c r="C84" s="73" t="s">
        <v>473</v>
      </c>
      <c r="D84" s="86" t="s">
        <v>112</v>
      </c>
      <c r="E84" s="86" t="s">
        <v>289</v>
      </c>
      <c r="F84" s="73" t="s">
        <v>468</v>
      </c>
      <c r="G84" s="86" t="s">
        <v>143</v>
      </c>
      <c r="H84" s="73" t="s">
        <v>469</v>
      </c>
      <c r="I84" s="73" t="s">
        <v>119</v>
      </c>
      <c r="J84" s="73"/>
      <c r="K84" s="83">
        <v>3.6000000000032224</v>
      </c>
      <c r="L84" s="86" t="s">
        <v>121</v>
      </c>
      <c r="M84" s="87">
        <v>2.2000000000000002E-2</v>
      </c>
      <c r="N84" s="87">
        <v>3.9999999999275137E-4</v>
      </c>
      <c r="O84" s="83">
        <v>458113.61490500002</v>
      </c>
      <c r="P84" s="85">
        <v>108.41</v>
      </c>
      <c r="Q84" s="73"/>
      <c r="R84" s="83">
        <v>496.64097110899996</v>
      </c>
      <c r="S84" s="84">
        <v>5.1958946137865337E-4</v>
      </c>
      <c r="T84" s="84">
        <f t="shared" si="1"/>
        <v>5.7263169420317239E-3</v>
      </c>
      <c r="U84" s="84">
        <f>R84/'סכום נכסי הקרן'!$C$42</f>
        <v>1.6728086857187177E-3</v>
      </c>
    </row>
    <row r="85" spans="2:21">
      <c r="B85" s="76" t="s">
        <v>474</v>
      </c>
      <c r="C85" s="73" t="s">
        <v>475</v>
      </c>
      <c r="D85" s="86" t="s">
        <v>112</v>
      </c>
      <c r="E85" s="86" t="s">
        <v>289</v>
      </c>
      <c r="F85" s="73" t="s">
        <v>387</v>
      </c>
      <c r="G85" s="86" t="s">
        <v>343</v>
      </c>
      <c r="H85" s="73" t="s">
        <v>469</v>
      </c>
      <c r="I85" s="73" t="s">
        <v>119</v>
      </c>
      <c r="J85" s="73"/>
      <c r="K85" s="83">
        <v>1.089999999998972</v>
      </c>
      <c r="L85" s="86" t="s">
        <v>121</v>
      </c>
      <c r="M85" s="87">
        <v>2.8500000000000001E-2</v>
      </c>
      <c r="N85" s="87">
        <v>6.8999999999897208E-3</v>
      </c>
      <c r="O85" s="83">
        <v>139487.88669499999</v>
      </c>
      <c r="P85" s="85">
        <v>104.61</v>
      </c>
      <c r="Q85" s="73"/>
      <c r="R85" s="83">
        <v>145.91828233499999</v>
      </c>
      <c r="S85" s="84">
        <v>3.5089226355561256E-4</v>
      </c>
      <c r="T85" s="84">
        <f t="shared" si="1"/>
        <v>1.6824514707702029E-3</v>
      </c>
      <c r="U85" s="84">
        <f>R85/'סכום נכסי הקרן'!$C$42</f>
        <v>4.9148858892991308E-4</v>
      </c>
    </row>
    <row r="86" spans="2:21">
      <c r="B86" s="76" t="s">
        <v>476</v>
      </c>
      <c r="C86" s="73" t="s">
        <v>477</v>
      </c>
      <c r="D86" s="86" t="s">
        <v>112</v>
      </c>
      <c r="E86" s="86" t="s">
        <v>289</v>
      </c>
      <c r="F86" s="73" t="s">
        <v>387</v>
      </c>
      <c r="G86" s="86" t="s">
        <v>343</v>
      </c>
      <c r="H86" s="73" t="s">
        <v>469</v>
      </c>
      <c r="I86" s="73" t="s">
        <v>119</v>
      </c>
      <c r="J86" s="73"/>
      <c r="K86" s="83">
        <v>3.079999999996236</v>
      </c>
      <c r="L86" s="86" t="s">
        <v>121</v>
      </c>
      <c r="M86" s="87">
        <v>2.5000000000000001E-2</v>
      </c>
      <c r="N86" s="87">
        <v>6.2999999999709148E-3</v>
      </c>
      <c r="O86" s="83">
        <v>109831.96262000001</v>
      </c>
      <c r="P86" s="85">
        <v>106.43</v>
      </c>
      <c r="Q86" s="73"/>
      <c r="R86" s="83">
        <v>116.89415361799999</v>
      </c>
      <c r="S86" s="84">
        <v>2.5122401095391229E-4</v>
      </c>
      <c r="T86" s="84">
        <f t="shared" si="1"/>
        <v>1.3478005465245881E-3</v>
      </c>
      <c r="U86" s="84">
        <f>R86/'סכום נכסי הקרן'!$C$42</f>
        <v>3.9372819976024918E-4</v>
      </c>
    </row>
    <row r="87" spans="2:21">
      <c r="B87" s="76" t="s">
        <v>478</v>
      </c>
      <c r="C87" s="73" t="s">
        <v>479</v>
      </c>
      <c r="D87" s="86" t="s">
        <v>112</v>
      </c>
      <c r="E87" s="86" t="s">
        <v>289</v>
      </c>
      <c r="F87" s="73" t="s">
        <v>387</v>
      </c>
      <c r="G87" s="86" t="s">
        <v>343</v>
      </c>
      <c r="H87" s="73" t="s">
        <v>469</v>
      </c>
      <c r="I87" s="73" t="s">
        <v>119</v>
      </c>
      <c r="J87" s="73"/>
      <c r="K87" s="83">
        <v>4.2899999999983072</v>
      </c>
      <c r="L87" s="86" t="s">
        <v>121</v>
      </c>
      <c r="M87" s="87">
        <v>1.95E-2</v>
      </c>
      <c r="N87" s="87">
        <v>5.3000000000151424E-3</v>
      </c>
      <c r="O87" s="83">
        <v>209339.78038700001</v>
      </c>
      <c r="P87" s="85">
        <v>107.26</v>
      </c>
      <c r="Q87" s="73"/>
      <c r="R87" s="83">
        <v>224.53784752199999</v>
      </c>
      <c r="S87" s="84">
        <v>3.344164157241633E-4</v>
      </c>
      <c r="T87" s="84">
        <f t="shared" si="1"/>
        <v>2.5889424255945447E-3</v>
      </c>
      <c r="U87" s="84">
        <f>R87/'סכום נכסי הקרן'!$C$42</f>
        <v>7.5629858078090414E-4</v>
      </c>
    </row>
    <row r="88" spans="2:21">
      <c r="B88" s="76" t="s">
        <v>480</v>
      </c>
      <c r="C88" s="73" t="s">
        <v>481</v>
      </c>
      <c r="D88" s="86" t="s">
        <v>112</v>
      </c>
      <c r="E88" s="86" t="s">
        <v>289</v>
      </c>
      <c r="F88" s="73" t="s">
        <v>387</v>
      </c>
      <c r="G88" s="86" t="s">
        <v>343</v>
      </c>
      <c r="H88" s="73" t="s">
        <v>469</v>
      </c>
      <c r="I88" s="73" t="s">
        <v>119</v>
      </c>
      <c r="J88" s="73"/>
      <c r="K88" s="83">
        <v>6.9399999999673003</v>
      </c>
      <c r="L88" s="86" t="s">
        <v>121</v>
      </c>
      <c r="M88" s="87">
        <v>1.1699999999999999E-2</v>
      </c>
      <c r="N88" s="87">
        <v>9.5999999999182503E-3</v>
      </c>
      <c r="O88" s="83">
        <v>24143.943163</v>
      </c>
      <c r="P88" s="85">
        <v>101.33</v>
      </c>
      <c r="Q88" s="73"/>
      <c r="R88" s="83">
        <v>24.46505762</v>
      </c>
      <c r="S88" s="84">
        <v>2.9453603101272618E-5</v>
      </c>
      <c r="T88" s="84">
        <f t="shared" si="1"/>
        <v>2.8208440722149187E-4</v>
      </c>
      <c r="U88" s="84">
        <f>R88/'סכום נכסי הקרן'!$C$42</f>
        <v>8.240431874148143E-5</v>
      </c>
    </row>
    <row r="89" spans="2:21">
      <c r="B89" s="76" t="s">
        <v>482</v>
      </c>
      <c r="C89" s="73" t="s">
        <v>483</v>
      </c>
      <c r="D89" s="86" t="s">
        <v>112</v>
      </c>
      <c r="E89" s="86" t="s">
        <v>289</v>
      </c>
      <c r="F89" s="73" t="s">
        <v>387</v>
      </c>
      <c r="G89" s="86" t="s">
        <v>343</v>
      </c>
      <c r="H89" s="73" t="s">
        <v>469</v>
      </c>
      <c r="I89" s="73" t="s">
        <v>119</v>
      </c>
      <c r="J89" s="73"/>
      <c r="K89" s="83">
        <v>5.3299999999929852</v>
      </c>
      <c r="L89" s="86" t="s">
        <v>121</v>
      </c>
      <c r="M89" s="87">
        <v>3.3500000000000002E-2</v>
      </c>
      <c r="N89" s="87">
        <v>8.1000000000003378E-3</v>
      </c>
      <c r="O89" s="83">
        <v>256233.37495099998</v>
      </c>
      <c r="P89" s="85">
        <v>115.18</v>
      </c>
      <c r="Q89" s="73"/>
      <c r="R89" s="83">
        <v>295.12961267899999</v>
      </c>
      <c r="S89" s="84">
        <v>5.390254388361966E-4</v>
      </c>
      <c r="T89" s="84">
        <f t="shared" si="1"/>
        <v>3.4028720937083249E-3</v>
      </c>
      <c r="U89" s="84">
        <f>R89/'סכום נכסי הקרן'!$C$42</f>
        <v>9.9406897179628523E-4</v>
      </c>
    </row>
    <row r="90" spans="2:21">
      <c r="B90" s="76" t="s">
        <v>484</v>
      </c>
      <c r="C90" s="73" t="s">
        <v>485</v>
      </c>
      <c r="D90" s="86" t="s">
        <v>112</v>
      </c>
      <c r="E90" s="86" t="s">
        <v>289</v>
      </c>
      <c r="F90" s="73" t="s">
        <v>304</v>
      </c>
      <c r="G90" s="86" t="s">
        <v>299</v>
      </c>
      <c r="H90" s="73" t="s">
        <v>469</v>
      </c>
      <c r="I90" s="73" t="s">
        <v>119</v>
      </c>
      <c r="J90" s="73"/>
      <c r="K90" s="83">
        <v>0.47999999999991</v>
      </c>
      <c r="L90" s="86" t="s">
        <v>121</v>
      </c>
      <c r="M90" s="87">
        <v>2.7999999999999997E-2</v>
      </c>
      <c r="N90" s="87">
        <v>2.0900000000015288E-2</v>
      </c>
      <c r="O90" s="83">
        <v>8.6274230000000003</v>
      </c>
      <c r="P90" s="85">
        <v>5154998</v>
      </c>
      <c r="Q90" s="73"/>
      <c r="R90" s="83">
        <v>444.74350064800007</v>
      </c>
      <c r="S90" s="84">
        <v>4.8778328716006107E-4</v>
      </c>
      <c r="T90" s="84">
        <f t="shared" si="1"/>
        <v>5.1279342437903601E-3</v>
      </c>
      <c r="U90" s="84">
        <f>R90/'סכום נכסי הקרן'!$C$42</f>
        <v>1.4980052675469663E-3</v>
      </c>
    </row>
    <row r="91" spans="2:21">
      <c r="B91" s="76" t="s">
        <v>486</v>
      </c>
      <c r="C91" s="73" t="s">
        <v>487</v>
      </c>
      <c r="D91" s="86" t="s">
        <v>112</v>
      </c>
      <c r="E91" s="86" t="s">
        <v>289</v>
      </c>
      <c r="F91" s="73" t="s">
        <v>304</v>
      </c>
      <c r="G91" s="86" t="s">
        <v>299</v>
      </c>
      <c r="H91" s="73" t="s">
        <v>469</v>
      </c>
      <c r="I91" s="73" t="s">
        <v>119</v>
      </c>
      <c r="J91" s="73"/>
      <c r="K91" s="83">
        <v>1.7400000000267506</v>
      </c>
      <c r="L91" s="86" t="s">
        <v>121</v>
      </c>
      <c r="M91" s="87">
        <v>1.49E-2</v>
      </c>
      <c r="N91" s="87">
        <v>1.1300000000284225E-2</v>
      </c>
      <c r="O91" s="83">
        <v>0.46911000000000003</v>
      </c>
      <c r="P91" s="85">
        <v>5099990</v>
      </c>
      <c r="Q91" s="73"/>
      <c r="R91" s="83">
        <v>23.924543664000002</v>
      </c>
      <c r="S91" s="84">
        <v>7.7564484126984125E-5</v>
      </c>
      <c r="T91" s="84">
        <f t="shared" si="1"/>
        <v>2.7585223065189492E-4</v>
      </c>
      <c r="U91" s="84">
        <f>R91/'סכום נכסי הקרן'!$C$42</f>
        <v>8.0583735074511796E-5</v>
      </c>
    </row>
    <row r="92" spans="2:21">
      <c r="B92" s="76" t="s">
        <v>488</v>
      </c>
      <c r="C92" s="73" t="s">
        <v>489</v>
      </c>
      <c r="D92" s="86" t="s">
        <v>112</v>
      </c>
      <c r="E92" s="86" t="s">
        <v>289</v>
      </c>
      <c r="F92" s="73" t="s">
        <v>304</v>
      </c>
      <c r="G92" s="86" t="s">
        <v>299</v>
      </c>
      <c r="H92" s="73" t="s">
        <v>469</v>
      </c>
      <c r="I92" s="73" t="s">
        <v>119</v>
      </c>
      <c r="J92" s="73"/>
      <c r="K92" s="83">
        <v>3.3999999999862496</v>
      </c>
      <c r="L92" s="86" t="s">
        <v>121</v>
      </c>
      <c r="M92" s="87">
        <v>2.2000000000000002E-2</v>
      </c>
      <c r="N92" s="87">
        <v>1.4499999999955802E-2</v>
      </c>
      <c r="O92" s="83">
        <v>1.965543</v>
      </c>
      <c r="P92" s="85">
        <v>5180000</v>
      </c>
      <c r="Q92" s="73"/>
      <c r="R92" s="83">
        <v>101.815126221</v>
      </c>
      <c r="S92" s="84">
        <v>3.9045351609058403E-4</v>
      </c>
      <c r="T92" s="84">
        <f t="shared" si="1"/>
        <v>1.1739379474321532E-3</v>
      </c>
      <c r="U92" s="84">
        <f>R92/'סכום נכסי הקרן'!$C$42</f>
        <v>3.4293833450695332E-4</v>
      </c>
    </row>
    <row r="93" spans="2:21">
      <c r="B93" s="76" t="s">
        <v>490</v>
      </c>
      <c r="C93" s="73" t="s">
        <v>491</v>
      </c>
      <c r="D93" s="86" t="s">
        <v>112</v>
      </c>
      <c r="E93" s="86" t="s">
        <v>289</v>
      </c>
      <c r="F93" s="73" t="s">
        <v>304</v>
      </c>
      <c r="G93" s="86" t="s">
        <v>299</v>
      </c>
      <c r="H93" s="73" t="s">
        <v>469</v>
      </c>
      <c r="I93" s="73" t="s">
        <v>119</v>
      </c>
      <c r="J93" s="73"/>
      <c r="K93" s="83">
        <v>5.1499999998745087</v>
      </c>
      <c r="L93" s="86" t="s">
        <v>121</v>
      </c>
      <c r="M93" s="87">
        <v>2.3199999999999998E-2</v>
      </c>
      <c r="N93" s="87">
        <v>1.6099999999498033E-2</v>
      </c>
      <c r="O93" s="83">
        <v>0.36428100000000002</v>
      </c>
      <c r="P93" s="85">
        <v>5250000</v>
      </c>
      <c r="Q93" s="73"/>
      <c r="R93" s="83">
        <v>19.124733836000001</v>
      </c>
      <c r="S93" s="84">
        <v>6.0713500000000001E-5</v>
      </c>
      <c r="T93" s="84">
        <f t="shared" si="1"/>
        <v>2.2050997349733071E-4</v>
      </c>
      <c r="U93" s="84">
        <f>R93/'סכום נכסי הקרן'!$C$42</f>
        <v>6.4416797513667127E-5</v>
      </c>
    </row>
    <row r="94" spans="2:21">
      <c r="B94" s="76" t="s">
        <v>492</v>
      </c>
      <c r="C94" s="73" t="s">
        <v>493</v>
      </c>
      <c r="D94" s="86" t="s">
        <v>112</v>
      </c>
      <c r="E94" s="86" t="s">
        <v>289</v>
      </c>
      <c r="F94" s="73" t="s">
        <v>494</v>
      </c>
      <c r="G94" s="86" t="s">
        <v>299</v>
      </c>
      <c r="H94" s="73" t="s">
        <v>469</v>
      </c>
      <c r="I94" s="73" t="s">
        <v>119</v>
      </c>
      <c r="J94" s="73"/>
      <c r="K94" s="83">
        <v>4.6899999999965045</v>
      </c>
      <c r="L94" s="86" t="s">
        <v>121</v>
      </c>
      <c r="M94" s="87">
        <v>1.46E-2</v>
      </c>
      <c r="N94" s="87">
        <v>1.4399999999984038E-2</v>
      </c>
      <c r="O94" s="83">
        <v>10.553656</v>
      </c>
      <c r="P94" s="85">
        <v>4986735</v>
      </c>
      <c r="Q94" s="73"/>
      <c r="R94" s="83">
        <v>526.28287773600005</v>
      </c>
      <c r="S94" s="84">
        <v>3.9626238125633611E-4</v>
      </c>
      <c r="T94" s="84">
        <f t="shared" si="1"/>
        <v>6.0680909034777275E-3</v>
      </c>
      <c r="U94" s="84">
        <f>R94/'סכום נכסי הקרן'!$C$42</f>
        <v>1.7726499025160051E-3</v>
      </c>
    </row>
    <row r="95" spans="2:21">
      <c r="B95" s="76" t="s">
        <v>495</v>
      </c>
      <c r="C95" s="73" t="s">
        <v>496</v>
      </c>
      <c r="D95" s="86" t="s">
        <v>112</v>
      </c>
      <c r="E95" s="86" t="s">
        <v>289</v>
      </c>
      <c r="F95" s="73" t="s">
        <v>494</v>
      </c>
      <c r="G95" s="86" t="s">
        <v>299</v>
      </c>
      <c r="H95" s="73" t="s">
        <v>469</v>
      </c>
      <c r="I95" s="73" t="s">
        <v>119</v>
      </c>
      <c r="J95" s="73"/>
      <c r="K95" s="83">
        <v>5.159999999995291</v>
      </c>
      <c r="L95" s="86" t="s">
        <v>121</v>
      </c>
      <c r="M95" s="87">
        <v>2.4199999999999999E-2</v>
      </c>
      <c r="N95" s="87">
        <v>1.9599999999987242E-2</v>
      </c>
      <c r="O95" s="83">
        <v>7.8621720000000002</v>
      </c>
      <c r="P95" s="85">
        <v>5186400</v>
      </c>
      <c r="Q95" s="73"/>
      <c r="R95" s="83">
        <v>407.76368326200003</v>
      </c>
      <c r="S95" s="84">
        <v>8.9261716621253403E-4</v>
      </c>
      <c r="T95" s="84">
        <f t="shared" si="1"/>
        <v>4.7015534835847831E-3</v>
      </c>
      <c r="U95" s="84">
        <f>R95/'סכום נכסי הקרן'!$C$42</f>
        <v>1.3734481663044752E-3</v>
      </c>
    </row>
    <row r="96" spans="2:21">
      <c r="B96" s="76" t="s">
        <v>497</v>
      </c>
      <c r="C96" s="73" t="s">
        <v>498</v>
      </c>
      <c r="D96" s="86" t="s">
        <v>112</v>
      </c>
      <c r="E96" s="86" t="s">
        <v>289</v>
      </c>
      <c r="F96" s="73" t="s">
        <v>499</v>
      </c>
      <c r="G96" s="86" t="s">
        <v>408</v>
      </c>
      <c r="H96" s="73" t="s">
        <v>465</v>
      </c>
      <c r="I96" s="73" t="s">
        <v>293</v>
      </c>
      <c r="J96" s="73"/>
      <c r="K96" s="83">
        <v>7.4999999999948788</v>
      </c>
      <c r="L96" s="86" t="s">
        <v>121</v>
      </c>
      <c r="M96" s="87">
        <v>4.4000000000000003E-3</v>
      </c>
      <c r="N96" s="87">
        <v>5.1999999999836066E-3</v>
      </c>
      <c r="O96" s="83">
        <v>196555.44</v>
      </c>
      <c r="P96" s="85">
        <v>99.31</v>
      </c>
      <c r="Q96" s="73"/>
      <c r="R96" s="83">
        <v>195.19921401599998</v>
      </c>
      <c r="S96" s="84">
        <v>3.275924E-4</v>
      </c>
      <c r="T96" s="84">
        <f t="shared" si="1"/>
        <v>2.2506652316564004E-3</v>
      </c>
      <c r="U96" s="84">
        <f>R96/'סכום נכסי הקרן'!$C$42</f>
        <v>6.5747886229017239E-4</v>
      </c>
    </row>
    <row r="97" spans="2:21">
      <c r="B97" s="76" t="s">
        <v>500</v>
      </c>
      <c r="C97" s="73" t="s">
        <v>501</v>
      </c>
      <c r="D97" s="86" t="s">
        <v>112</v>
      </c>
      <c r="E97" s="86" t="s">
        <v>289</v>
      </c>
      <c r="F97" s="73" t="s">
        <v>407</v>
      </c>
      <c r="G97" s="86" t="s">
        <v>408</v>
      </c>
      <c r="H97" s="73" t="s">
        <v>465</v>
      </c>
      <c r="I97" s="73" t="s">
        <v>293</v>
      </c>
      <c r="J97" s="73"/>
      <c r="K97" s="83">
        <v>2.3199999999959471</v>
      </c>
      <c r="L97" s="86" t="s">
        <v>121</v>
      </c>
      <c r="M97" s="87">
        <v>3.85E-2</v>
      </c>
      <c r="N97" s="87">
        <v>-9.9999999999220591E-4</v>
      </c>
      <c r="O97" s="83">
        <v>113084.84734100002</v>
      </c>
      <c r="P97" s="85">
        <v>113.46</v>
      </c>
      <c r="Q97" s="73"/>
      <c r="R97" s="83">
        <v>128.30606756099999</v>
      </c>
      <c r="S97" s="84">
        <v>4.72078147463244E-4</v>
      </c>
      <c r="T97" s="84">
        <f t="shared" si="1"/>
        <v>1.4793809838108761E-3</v>
      </c>
      <c r="U97" s="84">
        <f>R97/'סכום נכסי הקרן'!$C$42</f>
        <v>4.3216632684810711E-4</v>
      </c>
    </row>
    <row r="98" spans="2:21">
      <c r="B98" s="76" t="s">
        <v>502</v>
      </c>
      <c r="C98" s="73" t="s">
        <v>503</v>
      </c>
      <c r="D98" s="86" t="s">
        <v>112</v>
      </c>
      <c r="E98" s="86" t="s">
        <v>289</v>
      </c>
      <c r="F98" s="73" t="s">
        <v>407</v>
      </c>
      <c r="G98" s="86" t="s">
        <v>408</v>
      </c>
      <c r="H98" s="73" t="s">
        <v>465</v>
      </c>
      <c r="I98" s="73" t="s">
        <v>293</v>
      </c>
      <c r="J98" s="73"/>
      <c r="K98" s="83">
        <v>0.41000000000111797</v>
      </c>
      <c r="L98" s="86" t="s">
        <v>121</v>
      </c>
      <c r="M98" s="87">
        <v>3.9E-2</v>
      </c>
      <c r="N98" s="87">
        <v>8.4000000000447189E-3</v>
      </c>
      <c r="O98" s="83">
        <v>121920.141409</v>
      </c>
      <c r="P98" s="85">
        <v>110.05</v>
      </c>
      <c r="Q98" s="73"/>
      <c r="R98" s="83">
        <v>134.17311958499999</v>
      </c>
      <c r="S98" s="84">
        <v>3.0553937689035358E-4</v>
      </c>
      <c r="T98" s="84">
        <f t="shared" si="1"/>
        <v>1.5470286435071581E-3</v>
      </c>
      <c r="U98" s="84">
        <f>R98/'סכום נכסי הקרן'!$C$42</f>
        <v>4.5192799806785186E-4</v>
      </c>
    </row>
    <row r="99" spans="2:21">
      <c r="B99" s="76" t="s">
        <v>504</v>
      </c>
      <c r="C99" s="73" t="s">
        <v>505</v>
      </c>
      <c r="D99" s="86" t="s">
        <v>112</v>
      </c>
      <c r="E99" s="86" t="s">
        <v>289</v>
      </c>
      <c r="F99" s="73" t="s">
        <v>407</v>
      </c>
      <c r="G99" s="86" t="s">
        <v>408</v>
      </c>
      <c r="H99" s="73" t="s">
        <v>465</v>
      </c>
      <c r="I99" s="73" t="s">
        <v>293</v>
      </c>
      <c r="J99" s="73"/>
      <c r="K99" s="83">
        <v>3.239999999997246</v>
      </c>
      <c r="L99" s="86" t="s">
        <v>121</v>
      </c>
      <c r="M99" s="87">
        <v>3.85E-2</v>
      </c>
      <c r="N99" s="87">
        <v>-5.0000000003012262E-4</v>
      </c>
      <c r="O99" s="83">
        <v>98995.987695999997</v>
      </c>
      <c r="P99" s="85">
        <v>117.37</v>
      </c>
      <c r="Q99" s="73"/>
      <c r="R99" s="83">
        <v>116.19159119299999</v>
      </c>
      <c r="S99" s="84">
        <v>3.9598395078399996E-4</v>
      </c>
      <c r="T99" s="84">
        <f t="shared" si="1"/>
        <v>1.3396999359202538E-3</v>
      </c>
      <c r="U99" s="84">
        <f>R99/'סכום נכסי הקרן'!$C$42</f>
        <v>3.9136179707668629E-4</v>
      </c>
    </row>
    <row r="100" spans="2:21">
      <c r="B100" s="76" t="s">
        <v>506</v>
      </c>
      <c r="C100" s="73" t="s">
        <v>507</v>
      </c>
      <c r="D100" s="86" t="s">
        <v>112</v>
      </c>
      <c r="E100" s="86" t="s">
        <v>289</v>
      </c>
      <c r="F100" s="73" t="s">
        <v>508</v>
      </c>
      <c r="G100" s="86" t="s">
        <v>299</v>
      </c>
      <c r="H100" s="73" t="s">
        <v>469</v>
      </c>
      <c r="I100" s="73" t="s">
        <v>119</v>
      </c>
      <c r="J100" s="73"/>
      <c r="K100" s="83">
        <v>1</v>
      </c>
      <c r="L100" s="86" t="s">
        <v>121</v>
      </c>
      <c r="M100" s="87">
        <v>0.02</v>
      </c>
      <c r="N100" s="87">
        <v>-2.5000000000241244E-3</v>
      </c>
      <c r="O100" s="83">
        <v>49353.183526999994</v>
      </c>
      <c r="P100" s="85">
        <v>104.1</v>
      </c>
      <c r="Q100" s="83">
        <v>52.251348446000002</v>
      </c>
      <c r="R100" s="83">
        <v>103.62801250700001</v>
      </c>
      <c r="S100" s="84">
        <v>6.9391605672309968E-4</v>
      </c>
      <c r="T100" s="84">
        <f t="shared" si="1"/>
        <v>1.194840696213265E-3</v>
      </c>
      <c r="U100" s="84">
        <f>R100/'סכום נכסי הקרן'!$C$42</f>
        <v>3.4904458047105356E-4</v>
      </c>
    </row>
    <row r="101" spans="2:21">
      <c r="B101" s="76" t="s">
        <v>509</v>
      </c>
      <c r="C101" s="73" t="s">
        <v>510</v>
      </c>
      <c r="D101" s="86" t="s">
        <v>112</v>
      </c>
      <c r="E101" s="86" t="s">
        <v>289</v>
      </c>
      <c r="F101" s="73" t="s">
        <v>419</v>
      </c>
      <c r="G101" s="86" t="s">
        <v>343</v>
      </c>
      <c r="H101" s="73" t="s">
        <v>469</v>
      </c>
      <c r="I101" s="73" t="s">
        <v>119</v>
      </c>
      <c r="J101" s="73"/>
      <c r="K101" s="83">
        <v>5.9600000000043138</v>
      </c>
      <c r="L101" s="86" t="s">
        <v>121</v>
      </c>
      <c r="M101" s="87">
        <v>2.4E-2</v>
      </c>
      <c r="N101" s="87">
        <v>5.2000000000041093E-3</v>
      </c>
      <c r="O101" s="83">
        <v>513735.06964200007</v>
      </c>
      <c r="P101" s="85">
        <v>113.7</v>
      </c>
      <c r="Q101" s="73"/>
      <c r="R101" s="83">
        <v>584.11679568800002</v>
      </c>
      <c r="S101" s="84">
        <v>6.2637583978896773E-4</v>
      </c>
      <c r="T101" s="84">
        <f t="shared" si="1"/>
        <v>6.7349213976536206E-3</v>
      </c>
      <c r="U101" s="84">
        <f>R101/'סכום נכסי הקרן'!$C$42</f>
        <v>1.9674487328727058E-3</v>
      </c>
    </row>
    <row r="102" spans="2:21">
      <c r="B102" s="76" t="s">
        <v>511</v>
      </c>
      <c r="C102" s="73" t="s">
        <v>512</v>
      </c>
      <c r="D102" s="86" t="s">
        <v>112</v>
      </c>
      <c r="E102" s="86" t="s">
        <v>289</v>
      </c>
      <c r="F102" s="73" t="s">
        <v>419</v>
      </c>
      <c r="G102" s="86" t="s">
        <v>343</v>
      </c>
      <c r="H102" s="73" t="s">
        <v>469</v>
      </c>
      <c r="I102" s="73" t="s">
        <v>119</v>
      </c>
      <c r="J102" s="73"/>
      <c r="K102" s="83">
        <v>2.0100000001423597</v>
      </c>
      <c r="L102" s="86" t="s">
        <v>121</v>
      </c>
      <c r="M102" s="87">
        <v>3.4799999999999998E-2</v>
      </c>
      <c r="N102" s="87">
        <v>1.500000000192378E-3</v>
      </c>
      <c r="O102" s="83">
        <v>4890.4863370000003</v>
      </c>
      <c r="P102" s="85">
        <v>106.29</v>
      </c>
      <c r="Q102" s="73"/>
      <c r="R102" s="83">
        <v>5.198097926</v>
      </c>
      <c r="S102" s="84">
        <v>1.3836922800899894E-5</v>
      </c>
      <c r="T102" s="84">
        <f t="shared" si="1"/>
        <v>5.9934556252027186E-5</v>
      </c>
      <c r="U102" s="84">
        <f>R102/'סכום נכסי הקרן'!$C$42</f>
        <v>1.7508469630309317E-5</v>
      </c>
    </row>
    <row r="103" spans="2:21">
      <c r="B103" s="76" t="s">
        <v>513</v>
      </c>
      <c r="C103" s="73" t="s">
        <v>514</v>
      </c>
      <c r="D103" s="86" t="s">
        <v>112</v>
      </c>
      <c r="E103" s="86" t="s">
        <v>289</v>
      </c>
      <c r="F103" s="73" t="s">
        <v>424</v>
      </c>
      <c r="G103" s="86" t="s">
        <v>408</v>
      </c>
      <c r="H103" s="73" t="s">
        <v>469</v>
      </c>
      <c r="I103" s="73" t="s">
        <v>119</v>
      </c>
      <c r="J103" s="73"/>
      <c r="K103" s="83">
        <v>4.3299999999966641</v>
      </c>
      <c r="L103" s="86" t="s">
        <v>121</v>
      </c>
      <c r="M103" s="87">
        <v>2.4799999999999999E-2</v>
      </c>
      <c r="N103" s="87">
        <v>1.9999999999761714E-3</v>
      </c>
      <c r="O103" s="83">
        <v>150362.58241800001</v>
      </c>
      <c r="P103" s="85">
        <v>111.64</v>
      </c>
      <c r="Q103" s="73"/>
      <c r="R103" s="83">
        <v>167.86479733199999</v>
      </c>
      <c r="S103" s="84">
        <v>3.5505898069961006E-4</v>
      </c>
      <c r="T103" s="84">
        <f t="shared" si="1"/>
        <v>1.9354968455109279E-3</v>
      </c>
      <c r="U103" s="84">
        <f>R103/'סכום נכסי הקרן'!$C$42</f>
        <v>5.6540983796874898E-4</v>
      </c>
    </row>
    <row r="104" spans="2:21">
      <c r="B104" s="76" t="s">
        <v>515</v>
      </c>
      <c r="C104" s="73" t="s">
        <v>516</v>
      </c>
      <c r="D104" s="86" t="s">
        <v>112</v>
      </c>
      <c r="E104" s="86" t="s">
        <v>289</v>
      </c>
      <c r="F104" s="73" t="s">
        <v>435</v>
      </c>
      <c r="G104" s="86" t="s">
        <v>343</v>
      </c>
      <c r="H104" s="73" t="s">
        <v>465</v>
      </c>
      <c r="I104" s="73" t="s">
        <v>293</v>
      </c>
      <c r="J104" s="73"/>
      <c r="K104" s="83">
        <v>6.2899999999904157</v>
      </c>
      <c r="L104" s="86" t="s">
        <v>121</v>
      </c>
      <c r="M104" s="87">
        <v>2.81E-2</v>
      </c>
      <c r="N104" s="87">
        <v>6.3999999999410188E-3</v>
      </c>
      <c r="O104" s="83">
        <v>23445.206099999999</v>
      </c>
      <c r="P104" s="85">
        <v>115.7</v>
      </c>
      <c r="Q104" s="73"/>
      <c r="R104" s="83">
        <v>27.126103493999995</v>
      </c>
      <c r="S104" s="84">
        <v>5.268670294365404E-5</v>
      </c>
      <c r="T104" s="84">
        <f t="shared" si="1"/>
        <v>3.1276651554168006E-4</v>
      </c>
      <c r="U104" s="84">
        <f>R104/'סכום נכסי הקרן'!$C$42</f>
        <v>9.136737436933895E-5</v>
      </c>
    </row>
    <row r="105" spans="2:21">
      <c r="B105" s="76" t="s">
        <v>517</v>
      </c>
      <c r="C105" s="73" t="s">
        <v>518</v>
      </c>
      <c r="D105" s="86" t="s">
        <v>112</v>
      </c>
      <c r="E105" s="86" t="s">
        <v>289</v>
      </c>
      <c r="F105" s="73" t="s">
        <v>435</v>
      </c>
      <c r="G105" s="86" t="s">
        <v>343</v>
      </c>
      <c r="H105" s="73" t="s">
        <v>465</v>
      </c>
      <c r="I105" s="73" t="s">
        <v>293</v>
      </c>
      <c r="J105" s="73"/>
      <c r="K105" s="83">
        <v>3.8399999999896921</v>
      </c>
      <c r="L105" s="86" t="s">
        <v>121</v>
      </c>
      <c r="M105" s="87">
        <v>3.7000000000000005E-2</v>
      </c>
      <c r="N105" s="87">
        <v>3.5999999999742297E-3</v>
      </c>
      <c r="O105" s="83">
        <v>68493.063282000003</v>
      </c>
      <c r="P105" s="85">
        <v>113.31</v>
      </c>
      <c r="Q105" s="73"/>
      <c r="R105" s="83">
        <v>77.609489745000005</v>
      </c>
      <c r="S105" s="84">
        <v>1.1387241435455446E-4</v>
      </c>
      <c r="T105" s="84">
        <f t="shared" si="1"/>
        <v>8.9484469031390651E-4</v>
      </c>
      <c r="U105" s="84">
        <f>R105/'סכום נכסי הקרן'!$C$42</f>
        <v>2.6140780985050937E-4</v>
      </c>
    </row>
    <row r="106" spans="2:21">
      <c r="B106" s="76" t="s">
        <v>519</v>
      </c>
      <c r="C106" s="73" t="s">
        <v>520</v>
      </c>
      <c r="D106" s="86" t="s">
        <v>112</v>
      </c>
      <c r="E106" s="86" t="s">
        <v>289</v>
      </c>
      <c r="F106" s="73" t="s">
        <v>435</v>
      </c>
      <c r="G106" s="86" t="s">
        <v>343</v>
      </c>
      <c r="H106" s="73" t="s">
        <v>465</v>
      </c>
      <c r="I106" s="73" t="s">
        <v>293</v>
      </c>
      <c r="J106" s="73"/>
      <c r="K106" s="83">
        <v>2.820000000041968</v>
      </c>
      <c r="L106" s="86" t="s">
        <v>121</v>
      </c>
      <c r="M106" s="87">
        <v>4.4000000000000004E-2</v>
      </c>
      <c r="N106" s="87">
        <v>3.699999999720211E-3</v>
      </c>
      <c r="O106" s="83">
        <v>5114.565173</v>
      </c>
      <c r="P106" s="85">
        <v>111.81</v>
      </c>
      <c r="Q106" s="73"/>
      <c r="R106" s="83">
        <v>5.7185955680000005</v>
      </c>
      <c r="S106" s="84">
        <v>2.3002878595133317E-5</v>
      </c>
      <c r="T106" s="84">
        <f t="shared" si="1"/>
        <v>6.5935942845277083E-5</v>
      </c>
      <c r="U106" s="84">
        <f>R106/'סכום נכסי הקרן'!$C$42</f>
        <v>1.9261633438944463E-5</v>
      </c>
    </row>
    <row r="107" spans="2:21">
      <c r="B107" s="76" t="s">
        <v>521</v>
      </c>
      <c r="C107" s="73" t="s">
        <v>522</v>
      </c>
      <c r="D107" s="86" t="s">
        <v>112</v>
      </c>
      <c r="E107" s="86" t="s">
        <v>289</v>
      </c>
      <c r="F107" s="73" t="s">
        <v>435</v>
      </c>
      <c r="G107" s="86" t="s">
        <v>343</v>
      </c>
      <c r="H107" s="73" t="s">
        <v>465</v>
      </c>
      <c r="I107" s="73" t="s">
        <v>293</v>
      </c>
      <c r="J107" s="73"/>
      <c r="K107" s="83">
        <v>5.7900000000062146</v>
      </c>
      <c r="L107" s="86" t="s">
        <v>121</v>
      </c>
      <c r="M107" s="87">
        <v>2.6000000000000002E-2</v>
      </c>
      <c r="N107" s="87">
        <v>4.5000000000043764E-3</v>
      </c>
      <c r="O107" s="83">
        <v>301758.061315</v>
      </c>
      <c r="P107" s="85">
        <v>113.59</v>
      </c>
      <c r="Q107" s="73"/>
      <c r="R107" s="83">
        <v>342.76698105300005</v>
      </c>
      <c r="S107" s="84">
        <v>5.352358687581724E-4</v>
      </c>
      <c r="T107" s="84">
        <f t="shared" si="1"/>
        <v>3.952135415630215E-3</v>
      </c>
      <c r="U107" s="84">
        <f>R107/'סכום נכסי הקרן'!$C$42</f>
        <v>1.1545233205441656E-3</v>
      </c>
    </row>
    <row r="108" spans="2:21">
      <c r="B108" s="76" t="s">
        <v>523</v>
      </c>
      <c r="C108" s="73" t="s">
        <v>524</v>
      </c>
      <c r="D108" s="86" t="s">
        <v>112</v>
      </c>
      <c r="E108" s="86" t="s">
        <v>289</v>
      </c>
      <c r="F108" s="73" t="s">
        <v>525</v>
      </c>
      <c r="G108" s="86" t="s">
        <v>343</v>
      </c>
      <c r="H108" s="73" t="s">
        <v>465</v>
      </c>
      <c r="I108" s="73" t="s">
        <v>293</v>
      </c>
      <c r="J108" s="73"/>
      <c r="K108" s="83">
        <v>4.8800000000057864</v>
      </c>
      <c r="L108" s="86" t="s">
        <v>121</v>
      </c>
      <c r="M108" s="87">
        <v>1.3999999999999999E-2</v>
      </c>
      <c r="N108" s="87">
        <v>3.0999999999994326E-3</v>
      </c>
      <c r="O108" s="83">
        <v>331456.21476900001</v>
      </c>
      <c r="P108" s="85">
        <v>106.36</v>
      </c>
      <c r="Q108" s="73"/>
      <c r="R108" s="83">
        <v>352.53681234200002</v>
      </c>
      <c r="S108" s="84">
        <v>5.0327393678864258E-4</v>
      </c>
      <c r="T108" s="84">
        <f t="shared" si="1"/>
        <v>4.0647824860200509E-3</v>
      </c>
      <c r="U108" s="84">
        <f>R108/'סכום נכסי הקרן'!$C$42</f>
        <v>1.1874305102223582E-3</v>
      </c>
    </row>
    <row r="109" spans="2:21">
      <c r="B109" s="76" t="s">
        <v>526</v>
      </c>
      <c r="C109" s="73" t="s">
        <v>527</v>
      </c>
      <c r="D109" s="86" t="s">
        <v>112</v>
      </c>
      <c r="E109" s="86" t="s">
        <v>289</v>
      </c>
      <c r="F109" s="73" t="s">
        <v>313</v>
      </c>
      <c r="G109" s="86" t="s">
        <v>299</v>
      </c>
      <c r="H109" s="73" t="s">
        <v>469</v>
      </c>
      <c r="I109" s="73" t="s">
        <v>119</v>
      </c>
      <c r="J109" s="73"/>
      <c r="K109" s="83">
        <v>2.750000000000981</v>
      </c>
      <c r="L109" s="86" t="s">
        <v>121</v>
      </c>
      <c r="M109" s="87">
        <v>1.8200000000000001E-2</v>
      </c>
      <c r="N109" s="87">
        <v>1.4700000000001965E-2</v>
      </c>
      <c r="O109" s="83">
        <v>5.0475139999999996</v>
      </c>
      <c r="P109" s="85">
        <v>5050000</v>
      </c>
      <c r="Q109" s="73"/>
      <c r="R109" s="83">
        <v>254.89947728499999</v>
      </c>
      <c r="S109" s="84">
        <v>3.5518359017662374E-4</v>
      </c>
      <c r="T109" s="84">
        <f t="shared" si="1"/>
        <v>2.9390148622510113E-3</v>
      </c>
      <c r="U109" s="84">
        <f>R109/'סכום נכסי הקרן'!$C$42</f>
        <v>8.5856400174830834E-4</v>
      </c>
    </row>
    <row r="110" spans="2:21">
      <c r="B110" s="76" t="s">
        <v>528</v>
      </c>
      <c r="C110" s="73" t="s">
        <v>529</v>
      </c>
      <c r="D110" s="86" t="s">
        <v>112</v>
      </c>
      <c r="E110" s="86" t="s">
        <v>289</v>
      </c>
      <c r="F110" s="73" t="s">
        <v>313</v>
      </c>
      <c r="G110" s="86" t="s">
        <v>299</v>
      </c>
      <c r="H110" s="73" t="s">
        <v>469</v>
      </c>
      <c r="I110" s="73" t="s">
        <v>119</v>
      </c>
      <c r="J110" s="73"/>
      <c r="K110" s="83">
        <v>1.9500000000022133</v>
      </c>
      <c r="L110" s="86" t="s">
        <v>121</v>
      </c>
      <c r="M110" s="87">
        <v>1.06E-2</v>
      </c>
      <c r="N110" s="87">
        <v>1.2600000000024035E-2</v>
      </c>
      <c r="O110" s="83">
        <v>6.2897379999999998</v>
      </c>
      <c r="P110" s="85">
        <v>5027535</v>
      </c>
      <c r="Q110" s="73"/>
      <c r="R110" s="83">
        <v>316.21876307400004</v>
      </c>
      <c r="S110" s="84">
        <v>4.631959643567273E-4</v>
      </c>
      <c r="T110" s="84">
        <f t="shared" si="1"/>
        <v>3.6460319742358605E-3</v>
      </c>
      <c r="U110" s="84">
        <f>R110/'סכום נכסי הקרן'!$C$42</f>
        <v>1.0651024064249432E-3</v>
      </c>
    </row>
    <row r="111" spans="2:21">
      <c r="B111" s="76" t="s">
        <v>530</v>
      </c>
      <c r="C111" s="73" t="s">
        <v>531</v>
      </c>
      <c r="D111" s="86" t="s">
        <v>112</v>
      </c>
      <c r="E111" s="86" t="s">
        <v>289</v>
      </c>
      <c r="F111" s="73" t="s">
        <v>313</v>
      </c>
      <c r="G111" s="86" t="s">
        <v>299</v>
      </c>
      <c r="H111" s="73" t="s">
        <v>469</v>
      </c>
      <c r="I111" s="73" t="s">
        <v>119</v>
      </c>
      <c r="J111" s="73"/>
      <c r="K111" s="83">
        <v>3.8699999999991705</v>
      </c>
      <c r="L111" s="86" t="s">
        <v>121</v>
      </c>
      <c r="M111" s="87">
        <v>1.89E-2</v>
      </c>
      <c r="N111" s="87">
        <v>1.2499999999995588E-2</v>
      </c>
      <c r="O111" s="83">
        <v>11.22194</v>
      </c>
      <c r="P111" s="85">
        <v>5049913</v>
      </c>
      <c r="Q111" s="73"/>
      <c r="R111" s="83">
        <v>566.69820638099998</v>
      </c>
      <c r="S111" s="84">
        <v>5.1481512065327097E-4</v>
      </c>
      <c r="T111" s="84">
        <f t="shared" si="1"/>
        <v>6.5340834304753641E-3</v>
      </c>
      <c r="U111" s="84">
        <f>R111/'סכום נכסי הקרן'!$C$42</f>
        <v>1.9087786488869813E-3</v>
      </c>
    </row>
    <row r="112" spans="2:21">
      <c r="B112" s="76" t="s">
        <v>532</v>
      </c>
      <c r="C112" s="73" t="s">
        <v>533</v>
      </c>
      <c r="D112" s="86" t="s">
        <v>112</v>
      </c>
      <c r="E112" s="86" t="s">
        <v>289</v>
      </c>
      <c r="F112" s="73" t="s">
        <v>313</v>
      </c>
      <c r="G112" s="86" t="s">
        <v>299</v>
      </c>
      <c r="H112" s="73" t="s">
        <v>469</v>
      </c>
      <c r="I112" s="73" t="s">
        <v>119</v>
      </c>
      <c r="J112" s="73"/>
      <c r="K112" s="83">
        <v>5.2500000000100115</v>
      </c>
      <c r="L112" s="86" t="s">
        <v>121</v>
      </c>
      <c r="M112" s="87">
        <v>1.89E-2</v>
      </c>
      <c r="N112" s="87">
        <v>1.6500000000037818E-2</v>
      </c>
      <c r="O112" s="83">
        <v>4.4368860000000003</v>
      </c>
      <c r="P112" s="85">
        <v>5065000</v>
      </c>
      <c r="Q112" s="73"/>
      <c r="R112" s="83">
        <v>224.72827265100003</v>
      </c>
      <c r="S112" s="84">
        <v>5.5461075000000002E-4</v>
      </c>
      <c r="T112" s="84">
        <f t="shared" si="1"/>
        <v>2.5911380451785399E-3</v>
      </c>
      <c r="U112" s="84">
        <f>R112/'סכום נכסי הקרן'!$C$42</f>
        <v>7.5693997935311421E-4</v>
      </c>
    </row>
    <row r="113" spans="2:21">
      <c r="B113" s="76" t="s">
        <v>534</v>
      </c>
      <c r="C113" s="73" t="s">
        <v>535</v>
      </c>
      <c r="D113" s="86" t="s">
        <v>112</v>
      </c>
      <c r="E113" s="86" t="s">
        <v>289</v>
      </c>
      <c r="F113" s="73" t="s">
        <v>536</v>
      </c>
      <c r="G113" s="86" t="s">
        <v>299</v>
      </c>
      <c r="H113" s="73" t="s">
        <v>465</v>
      </c>
      <c r="I113" s="73" t="s">
        <v>293</v>
      </c>
      <c r="J113" s="73"/>
      <c r="K113" s="83">
        <v>0.99000000000015942</v>
      </c>
      <c r="L113" s="86" t="s">
        <v>121</v>
      </c>
      <c r="M113" s="87">
        <v>4.4999999999999998E-2</v>
      </c>
      <c r="N113" s="87">
        <v>1.0299999999995216E-2</v>
      </c>
      <c r="O113" s="83">
        <v>795857.20250200003</v>
      </c>
      <c r="P113" s="85">
        <v>124.73</v>
      </c>
      <c r="Q113" s="83">
        <v>10.795577474</v>
      </c>
      <c r="R113" s="83">
        <v>1003.468253716</v>
      </c>
      <c r="S113" s="84">
        <v>4.6760548940832713E-4</v>
      </c>
      <c r="T113" s="84">
        <f t="shared" si="1"/>
        <v>1.1570083010295542E-2</v>
      </c>
      <c r="U113" s="84">
        <f>R113/'סכום נכסי הקרן'!$C$42</f>
        <v>3.3799273686799937E-3</v>
      </c>
    </row>
    <row r="114" spans="2:21">
      <c r="B114" s="76" t="s">
        <v>537</v>
      </c>
      <c r="C114" s="73" t="s">
        <v>538</v>
      </c>
      <c r="D114" s="86" t="s">
        <v>112</v>
      </c>
      <c r="E114" s="86" t="s">
        <v>289</v>
      </c>
      <c r="F114" s="73" t="s">
        <v>440</v>
      </c>
      <c r="G114" s="86" t="s">
        <v>343</v>
      </c>
      <c r="H114" s="73" t="s">
        <v>465</v>
      </c>
      <c r="I114" s="73" t="s">
        <v>293</v>
      </c>
      <c r="J114" s="73"/>
      <c r="K114" s="83">
        <v>1.7199999999995472</v>
      </c>
      <c r="L114" s="86" t="s">
        <v>121</v>
      </c>
      <c r="M114" s="87">
        <v>4.9000000000000002E-2</v>
      </c>
      <c r="N114" s="87">
        <v>3.4000000000135814E-3</v>
      </c>
      <c r="O114" s="83">
        <v>157059.508447</v>
      </c>
      <c r="P114" s="85">
        <v>112.51</v>
      </c>
      <c r="Q114" s="73"/>
      <c r="R114" s="83">
        <v>176.70765426400001</v>
      </c>
      <c r="S114" s="84">
        <v>3.9362499357562951E-4</v>
      </c>
      <c r="T114" s="84">
        <f t="shared" si="1"/>
        <v>2.0374558146886053E-3</v>
      </c>
      <c r="U114" s="84">
        <f>R114/'סכום נכסי הקרן'!$C$42</f>
        <v>5.951947504969807E-4</v>
      </c>
    </row>
    <row r="115" spans="2:21">
      <c r="B115" s="76" t="s">
        <v>539</v>
      </c>
      <c r="C115" s="73" t="s">
        <v>540</v>
      </c>
      <c r="D115" s="86" t="s">
        <v>112</v>
      </c>
      <c r="E115" s="86" t="s">
        <v>289</v>
      </c>
      <c r="F115" s="73" t="s">
        <v>440</v>
      </c>
      <c r="G115" s="86" t="s">
        <v>343</v>
      </c>
      <c r="H115" s="73" t="s">
        <v>465</v>
      </c>
      <c r="I115" s="73" t="s">
        <v>293</v>
      </c>
      <c r="J115" s="73"/>
      <c r="K115" s="83">
        <v>1.3799999999957533</v>
      </c>
      <c r="L115" s="86" t="s">
        <v>121</v>
      </c>
      <c r="M115" s="87">
        <v>5.8499999999999996E-2</v>
      </c>
      <c r="N115" s="87">
        <v>7.0999999999787665E-3</v>
      </c>
      <c r="O115" s="83">
        <v>100886.979773</v>
      </c>
      <c r="P115" s="85">
        <v>116.7</v>
      </c>
      <c r="Q115" s="73"/>
      <c r="R115" s="83">
        <v>117.735108075</v>
      </c>
      <c r="S115" s="84">
        <v>1.7106096124064603E-4</v>
      </c>
      <c r="T115" s="84">
        <f t="shared" si="1"/>
        <v>1.3574968302279705E-3</v>
      </c>
      <c r="U115" s="84">
        <f>R115/'סכום נכסי הקרן'!$C$42</f>
        <v>3.9656074077437892E-4</v>
      </c>
    </row>
    <row r="116" spans="2:21">
      <c r="B116" s="76" t="s">
        <v>541</v>
      </c>
      <c r="C116" s="73" t="s">
        <v>542</v>
      </c>
      <c r="D116" s="86" t="s">
        <v>112</v>
      </c>
      <c r="E116" s="86" t="s">
        <v>289</v>
      </c>
      <c r="F116" s="73" t="s">
        <v>440</v>
      </c>
      <c r="G116" s="86" t="s">
        <v>343</v>
      </c>
      <c r="H116" s="73" t="s">
        <v>465</v>
      </c>
      <c r="I116" s="73" t="s">
        <v>293</v>
      </c>
      <c r="J116" s="73"/>
      <c r="K116" s="83">
        <v>5.9800000000006293</v>
      </c>
      <c r="L116" s="86" t="s">
        <v>121</v>
      </c>
      <c r="M116" s="87">
        <v>2.2499999999999999E-2</v>
      </c>
      <c r="N116" s="87">
        <v>8.7999999999748713E-3</v>
      </c>
      <c r="O116" s="83">
        <v>140706.49638600001</v>
      </c>
      <c r="P116" s="85">
        <v>109.78</v>
      </c>
      <c r="Q116" s="83">
        <v>4.7034509610000006</v>
      </c>
      <c r="R116" s="83">
        <v>159.17104270499999</v>
      </c>
      <c r="S116" s="84">
        <v>3.7724584197134991E-4</v>
      </c>
      <c r="T116" s="84">
        <f t="shared" si="1"/>
        <v>1.8352570398837544E-3</v>
      </c>
      <c r="U116" s="84">
        <f>R116/'סכום נכסי הקרן'!$C$42</f>
        <v>5.3612713859926614E-4</v>
      </c>
    </row>
    <row r="117" spans="2:21">
      <c r="B117" s="76" t="s">
        <v>543</v>
      </c>
      <c r="C117" s="73" t="s">
        <v>544</v>
      </c>
      <c r="D117" s="86" t="s">
        <v>112</v>
      </c>
      <c r="E117" s="86" t="s">
        <v>289</v>
      </c>
      <c r="F117" s="73" t="s">
        <v>545</v>
      </c>
      <c r="G117" s="86" t="s">
        <v>408</v>
      </c>
      <c r="H117" s="73" t="s">
        <v>469</v>
      </c>
      <c r="I117" s="73" t="s">
        <v>119</v>
      </c>
      <c r="J117" s="73"/>
      <c r="K117" s="83">
        <v>0.9899999999903133</v>
      </c>
      <c r="L117" s="86" t="s">
        <v>121</v>
      </c>
      <c r="M117" s="87">
        <v>4.0500000000000001E-2</v>
      </c>
      <c r="N117" s="87">
        <v>5.2000000000553522E-3</v>
      </c>
      <c r="O117" s="83">
        <v>28414.716798000001</v>
      </c>
      <c r="P117" s="85">
        <v>127.16</v>
      </c>
      <c r="Q117" s="73"/>
      <c r="R117" s="83">
        <v>36.132155265000002</v>
      </c>
      <c r="S117" s="84">
        <v>3.9070059781980983E-4</v>
      </c>
      <c r="T117" s="84">
        <f t="shared" si="1"/>
        <v>4.1660713650763239E-4</v>
      </c>
      <c r="U117" s="84">
        <f>R117/'סכום נכסי הקרן'!$C$42</f>
        <v>1.2170196716968765E-4</v>
      </c>
    </row>
    <row r="118" spans="2:21">
      <c r="B118" s="76" t="s">
        <v>546</v>
      </c>
      <c r="C118" s="73" t="s">
        <v>547</v>
      </c>
      <c r="D118" s="86" t="s">
        <v>112</v>
      </c>
      <c r="E118" s="86" t="s">
        <v>289</v>
      </c>
      <c r="F118" s="73" t="s">
        <v>548</v>
      </c>
      <c r="G118" s="86" t="s">
        <v>343</v>
      </c>
      <c r="H118" s="73" t="s">
        <v>469</v>
      </c>
      <c r="I118" s="73" t="s">
        <v>119</v>
      </c>
      <c r="J118" s="73"/>
      <c r="K118" s="83">
        <v>6.3899999999915709</v>
      </c>
      <c r="L118" s="86" t="s">
        <v>121</v>
      </c>
      <c r="M118" s="87">
        <v>1.9599999999999999E-2</v>
      </c>
      <c r="N118" s="87">
        <v>4.4999999999852129E-3</v>
      </c>
      <c r="O118" s="83">
        <v>243403.88407600002</v>
      </c>
      <c r="P118" s="85">
        <v>111.14</v>
      </c>
      <c r="Q118" s="73"/>
      <c r="R118" s="83">
        <v>270.51908395200002</v>
      </c>
      <c r="S118" s="84">
        <v>2.4678194565971997E-4</v>
      </c>
      <c r="T118" s="84">
        <f t="shared" si="1"/>
        <v>3.1191103909895849E-3</v>
      </c>
      <c r="U118" s="84">
        <f>R118/'סכום נכסי הקרן'!$C$42</f>
        <v>9.1117467066215651E-4</v>
      </c>
    </row>
    <row r="119" spans="2:21">
      <c r="B119" s="76" t="s">
        <v>549</v>
      </c>
      <c r="C119" s="73" t="s">
        <v>550</v>
      </c>
      <c r="D119" s="86" t="s">
        <v>112</v>
      </c>
      <c r="E119" s="86" t="s">
        <v>289</v>
      </c>
      <c r="F119" s="73" t="s">
        <v>548</v>
      </c>
      <c r="G119" s="86" t="s">
        <v>343</v>
      </c>
      <c r="H119" s="73" t="s">
        <v>469</v>
      </c>
      <c r="I119" s="73" t="s">
        <v>119</v>
      </c>
      <c r="J119" s="73"/>
      <c r="K119" s="83">
        <v>2.3500000000038179</v>
      </c>
      <c r="L119" s="86" t="s">
        <v>121</v>
      </c>
      <c r="M119" s="87">
        <v>2.75E-2</v>
      </c>
      <c r="N119" s="87">
        <v>4.6999999999770923E-3</v>
      </c>
      <c r="O119" s="83">
        <v>61477.713345999997</v>
      </c>
      <c r="P119" s="85">
        <v>106.51</v>
      </c>
      <c r="Q119" s="73"/>
      <c r="R119" s="83">
        <v>65.479914545</v>
      </c>
      <c r="S119" s="84">
        <v>1.460717049046979E-4</v>
      </c>
      <c r="T119" s="84">
        <f t="shared" si="1"/>
        <v>7.549895514752631E-4</v>
      </c>
      <c r="U119" s="84">
        <f>R119/'סכום נכסי הקרן'!$C$42</f>
        <v>2.2055242350707145E-4</v>
      </c>
    </row>
    <row r="120" spans="2:21">
      <c r="B120" s="76" t="s">
        <v>551</v>
      </c>
      <c r="C120" s="73" t="s">
        <v>552</v>
      </c>
      <c r="D120" s="86" t="s">
        <v>112</v>
      </c>
      <c r="E120" s="86" t="s">
        <v>289</v>
      </c>
      <c r="F120" s="73" t="s">
        <v>553</v>
      </c>
      <c r="G120" s="86" t="s">
        <v>299</v>
      </c>
      <c r="H120" s="73" t="s">
        <v>469</v>
      </c>
      <c r="I120" s="73" t="s">
        <v>119</v>
      </c>
      <c r="J120" s="73"/>
      <c r="K120" s="83">
        <v>5.2299999999893378</v>
      </c>
      <c r="L120" s="86" t="s">
        <v>121</v>
      </c>
      <c r="M120" s="87">
        <v>2.9700000000000001E-2</v>
      </c>
      <c r="N120" s="87">
        <v>1.3599999999929981E-2</v>
      </c>
      <c r="O120" s="83">
        <v>1.1452560000000001</v>
      </c>
      <c r="P120" s="85">
        <v>5486803</v>
      </c>
      <c r="Q120" s="73"/>
      <c r="R120" s="83">
        <v>62.837959128999998</v>
      </c>
      <c r="S120" s="84">
        <v>8.1804000000000005E-5</v>
      </c>
      <c r="T120" s="84">
        <f t="shared" si="1"/>
        <v>7.2452755792497075E-4</v>
      </c>
      <c r="U120" s="84">
        <f>R120/'סכום נכסי הקרן'!$C$42</f>
        <v>2.1165366922729932E-4</v>
      </c>
    </row>
    <row r="121" spans="2:21">
      <c r="B121" s="76" t="s">
        <v>554</v>
      </c>
      <c r="C121" s="73" t="s">
        <v>555</v>
      </c>
      <c r="D121" s="86" t="s">
        <v>112</v>
      </c>
      <c r="E121" s="86" t="s">
        <v>289</v>
      </c>
      <c r="F121" s="73" t="s">
        <v>325</v>
      </c>
      <c r="G121" s="86" t="s">
        <v>299</v>
      </c>
      <c r="H121" s="73" t="s">
        <v>469</v>
      </c>
      <c r="I121" s="73" t="s">
        <v>119</v>
      </c>
      <c r="J121" s="73"/>
      <c r="K121" s="83">
        <v>2.2799999999977416</v>
      </c>
      <c r="L121" s="86" t="s">
        <v>121</v>
      </c>
      <c r="M121" s="87">
        <v>1.4199999999999999E-2</v>
      </c>
      <c r="N121" s="87">
        <v>1.629999999999153E-2</v>
      </c>
      <c r="O121" s="83">
        <v>10.482896</v>
      </c>
      <c r="P121" s="85">
        <v>5069500</v>
      </c>
      <c r="Q121" s="73"/>
      <c r="R121" s="83">
        <v>531.43041911500006</v>
      </c>
      <c r="S121" s="84">
        <v>4.9463955079507389E-4</v>
      </c>
      <c r="T121" s="84">
        <f t="shared" si="1"/>
        <v>6.1274425380046897E-3</v>
      </c>
      <c r="U121" s="84">
        <f>R121/'סכום נכסי הקרן'!$C$42</f>
        <v>1.7899880852874741E-3</v>
      </c>
    </row>
    <row r="122" spans="2:21">
      <c r="B122" s="76" t="s">
        <v>556</v>
      </c>
      <c r="C122" s="73" t="s">
        <v>557</v>
      </c>
      <c r="D122" s="86" t="s">
        <v>112</v>
      </c>
      <c r="E122" s="86" t="s">
        <v>289</v>
      </c>
      <c r="F122" s="73" t="s">
        <v>325</v>
      </c>
      <c r="G122" s="86" t="s">
        <v>299</v>
      </c>
      <c r="H122" s="73" t="s">
        <v>469</v>
      </c>
      <c r="I122" s="73" t="s">
        <v>119</v>
      </c>
      <c r="J122" s="73"/>
      <c r="K122" s="83">
        <v>4.0600000000135381</v>
      </c>
      <c r="L122" s="86" t="s">
        <v>121</v>
      </c>
      <c r="M122" s="87">
        <v>2.0199999999999999E-2</v>
      </c>
      <c r="N122" s="87">
        <v>1.500000000008255E-2</v>
      </c>
      <c r="O122" s="83">
        <v>1.1688430000000001</v>
      </c>
      <c r="P122" s="85">
        <v>5182000</v>
      </c>
      <c r="Q122" s="73"/>
      <c r="R122" s="83">
        <v>60.569437503000003</v>
      </c>
      <c r="S122" s="84">
        <v>5.5540175813732483E-5</v>
      </c>
      <c r="T122" s="84">
        <f t="shared" si="1"/>
        <v>6.9837129097155809E-4</v>
      </c>
      <c r="U122" s="84">
        <f>R122/'סכום נכסי הקרן'!$C$42</f>
        <v>2.0401273160743332E-4</v>
      </c>
    </row>
    <row r="123" spans="2:21">
      <c r="B123" s="76" t="s">
        <v>558</v>
      </c>
      <c r="C123" s="73" t="s">
        <v>559</v>
      </c>
      <c r="D123" s="86" t="s">
        <v>112</v>
      </c>
      <c r="E123" s="86" t="s">
        <v>289</v>
      </c>
      <c r="F123" s="73" t="s">
        <v>325</v>
      </c>
      <c r="G123" s="86" t="s">
        <v>299</v>
      </c>
      <c r="H123" s="73" t="s">
        <v>469</v>
      </c>
      <c r="I123" s="73" t="s">
        <v>119</v>
      </c>
      <c r="J123" s="73"/>
      <c r="K123" s="83">
        <v>5.0200000000011871</v>
      </c>
      <c r="L123" s="86" t="s">
        <v>121</v>
      </c>
      <c r="M123" s="87">
        <v>2.5899999999999999E-2</v>
      </c>
      <c r="N123" s="87">
        <v>1.6199999999997029E-2</v>
      </c>
      <c r="O123" s="83">
        <v>10.13696</v>
      </c>
      <c r="P123" s="85">
        <v>5316960</v>
      </c>
      <c r="Q123" s="73"/>
      <c r="R123" s="83">
        <v>538.97811201799993</v>
      </c>
      <c r="S123" s="84">
        <v>4.7990152913885342E-4</v>
      </c>
      <c r="T123" s="84">
        <f t="shared" si="1"/>
        <v>6.2144681445453452E-3</v>
      </c>
      <c r="U123" s="84">
        <f>R123/'סכום נכסי הקרן'!$C$42</f>
        <v>1.8154105674823729E-3</v>
      </c>
    </row>
    <row r="124" spans="2:21">
      <c r="B124" s="76" t="s">
        <v>560</v>
      </c>
      <c r="C124" s="73" t="s">
        <v>561</v>
      </c>
      <c r="D124" s="86" t="s">
        <v>112</v>
      </c>
      <c r="E124" s="86" t="s">
        <v>289</v>
      </c>
      <c r="F124" s="73" t="s">
        <v>325</v>
      </c>
      <c r="G124" s="86" t="s">
        <v>299</v>
      </c>
      <c r="H124" s="73" t="s">
        <v>469</v>
      </c>
      <c r="I124" s="73" t="s">
        <v>119</v>
      </c>
      <c r="J124" s="73"/>
      <c r="K124" s="83">
        <v>2.9500000000004043</v>
      </c>
      <c r="L124" s="86" t="s">
        <v>121</v>
      </c>
      <c r="M124" s="87">
        <v>1.5900000000000001E-2</v>
      </c>
      <c r="N124" s="87">
        <v>1.4600000000016706E-2</v>
      </c>
      <c r="O124" s="83">
        <v>7.3930619999999996</v>
      </c>
      <c r="P124" s="85">
        <v>5019500</v>
      </c>
      <c r="Q124" s="73"/>
      <c r="R124" s="83">
        <v>371.09476160299999</v>
      </c>
      <c r="S124" s="84">
        <v>4.9385851703406813E-4</v>
      </c>
      <c r="T124" s="84">
        <f t="shared" si="1"/>
        <v>4.2787573802486349E-3</v>
      </c>
      <c r="U124" s="84">
        <f>R124/'סכום נכסי הקרן'!$C$42</f>
        <v>1.2499382381764312E-3</v>
      </c>
    </row>
    <row r="125" spans="2:21">
      <c r="B125" s="76" t="s">
        <v>562</v>
      </c>
      <c r="C125" s="73" t="s">
        <v>563</v>
      </c>
      <c r="D125" s="86" t="s">
        <v>112</v>
      </c>
      <c r="E125" s="86" t="s">
        <v>289</v>
      </c>
      <c r="F125" s="73" t="s">
        <v>564</v>
      </c>
      <c r="G125" s="86" t="s">
        <v>412</v>
      </c>
      <c r="H125" s="73" t="s">
        <v>465</v>
      </c>
      <c r="I125" s="73" t="s">
        <v>293</v>
      </c>
      <c r="J125" s="73"/>
      <c r="K125" s="83">
        <v>4.3000000000080556</v>
      </c>
      <c r="L125" s="86" t="s">
        <v>121</v>
      </c>
      <c r="M125" s="87">
        <v>1.9400000000000001E-2</v>
      </c>
      <c r="N125" s="87">
        <v>5.9999999999820993E-4</v>
      </c>
      <c r="O125" s="83">
        <v>204436.77779200004</v>
      </c>
      <c r="P125" s="85">
        <v>109.3</v>
      </c>
      <c r="Q125" s="73"/>
      <c r="R125" s="83">
        <v>223.449383084</v>
      </c>
      <c r="S125" s="84">
        <v>4.24290271586332E-4</v>
      </c>
      <c r="T125" s="84">
        <f t="shared" si="1"/>
        <v>2.5763923286136201E-3</v>
      </c>
      <c r="U125" s="84">
        <f>R125/'סכום נכסי הקרן'!$C$42</f>
        <v>7.5263236540218392E-4</v>
      </c>
    </row>
    <row r="126" spans="2:21">
      <c r="B126" s="76" t="s">
        <v>565</v>
      </c>
      <c r="C126" s="73" t="s">
        <v>566</v>
      </c>
      <c r="D126" s="86" t="s">
        <v>112</v>
      </c>
      <c r="E126" s="86" t="s">
        <v>289</v>
      </c>
      <c r="F126" s="73" t="s">
        <v>564</v>
      </c>
      <c r="G126" s="86" t="s">
        <v>412</v>
      </c>
      <c r="H126" s="73" t="s">
        <v>465</v>
      </c>
      <c r="I126" s="73" t="s">
        <v>293</v>
      </c>
      <c r="J126" s="73"/>
      <c r="K126" s="83">
        <v>5.3299999999995347</v>
      </c>
      <c r="L126" s="86" t="s">
        <v>121</v>
      </c>
      <c r="M126" s="87">
        <v>1.23E-2</v>
      </c>
      <c r="N126" s="87">
        <v>2.7999999999953518E-3</v>
      </c>
      <c r="O126" s="83">
        <v>812609.63162899995</v>
      </c>
      <c r="P126" s="85">
        <v>105.9</v>
      </c>
      <c r="Q126" s="73"/>
      <c r="R126" s="83">
        <v>860.55362328000001</v>
      </c>
      <c r="S126" s="84">
        <v>5.1261131043768527E-4</v>
      </c>
      <c r="T126" s="84">
        <f t="shared" si="1"/>
        <v>9.9222639274227815E-3</v>
      </c>
      <c r="U126" s="84">
        <f>R126/'סכום נכסי הקרן'!$C$42</f>
        <v>2.8985558165589907E-3</v>
      </c>
    </row>
    <row r="127" spans="2:21">
      <c r="B127" s="76" t="s">
        <v>567</v>
      </c>
      <c r="C127" s="73" t="s">
        <v>568</v>
      </c>
      <c r="D127" s="86" t="s">
        <v>112</v>
      </c>
      <c r="E127" s="86" t="s">
        <v>289</v>
      </c>
      <c r="F127" s="73" t="s">
        <v>569</v>
      </c>
      <c r="G127" s="86" t="s">
        <v>408</v>
      </c>
      <c r="H127" s="73" t="s">
        <v>469</v>
      </c>
      <c r="I127" s="73" t="s">
        <v>119</v>
      </c>
      <c r="J127" s="73"/>
      <c r="K127" s="83">
        <v>5.5100000000222114</v>
      </c>
      <c r="L127" s="86" t="s">
        <v>121</v>
      </c>
      <c r="M127" s="87">
        <v>2.2499999999999999E-2</v>
      </c>
      <c r="N127" s="87">
        <v>-9.0000000006198663E-4</v>
      </c>
      <c r="O127" s="83">
        <v>67026.715410000004</v>
      </c>
      <c r="P127" s="85">
        <v>115.53</v>
      </c>
      <c r="Q127" s="73"/>
      <c r="R127" s="83">
        <v>77.435965328000009</v>
      </c>
      <c r="S127" s="84">
        <v>1.6383297962569969E-4</v>
      </c>
      <c r="T127" s="84">
        <f t="shared" si="1"/>
        <v>8.9284393752320462E-4</v>
      </c>
      <c r="U127" s="84">
        <f>R127/'סכום נכסי הקרן'!$C$42</f>
        <v>2.6082333702440782E-4</v>
      </c>
    </row>
    <row r="128" spans="2:21">
      <c r="B128" s="76" t="s">
        <v>570</v>
      </c>
      <c r="C128" s="73" t="s">
        <v>571</v>
      </c>
      <c r="D128" s="86" t="s">
        <v>112</v>
      </c>
      <c r="E128" s="86" t="s">
        <v>289</v>
      </c>
      <c r="F128" s="73" t="s">
        <v>572</v>
      </c>
      <c r="G128" s="86" t="s">
        <v>343</v>
      </c>
      <c r="H128" s="73" t="s">
        <v>465</v>
      </c>
      <c r="I128" s="73" t="s">
        <v>293</v>
      </c>
      <c r="J128" s="73"/>
      <c r="K128" s="83">
        <v>5.4000000000051616</v>
      </c>
      <c r="L128" s="86" t="s">
        <v>121</v>
      </c>
      <c r="M128" s="87">
        <v>1.4199999999999999E-2</v>
      </c>
      <c r="N128" s="87">
        <v>3.3999999999941004E-3</v>
      </c>
      <c r="O128" s="83">
        <v>255345.172104</v>
      </c>
      <c r="P128" s="85">
        <v>106.21</v>
      </c>
      <c r="Q128" s="73"/>
      <c r="R128" s="83">
        <v>271.20209877400004</v>
      </c>
      <c r="S128" s="84">
        <v>3.3272142632677994E-4</v>
      </c>
      <c r="T128" s="84">
        <f t="shared" si="1"/>
        <v>3.1269856158993295E-3</v>
      </c>
      <c r="U128" s="84">
        <f>R128/'סכום נכסי הקרן'!$C$42</f>
        <v>9.1347523222107285E-4</v>
      </c>
    </row>
    <row r="129" spans="2:21">
      <c r="B129" s="76" t="s">
        <v>573</v>
      </c>
      <c r="C129" s="73" t="s">
        <v>574</v>
      </c>
      <c r="D129" s="86" t="s">
        <v>112</v>
      </c>
      <c r="E129" s="86" t="s">
        <v>289</v>
      </c>
      <c r="F129" s="73" t="s">
        <v>575</v>
      </c>
      <c r="G129" s="86" t="s">
        <v>117</v>
      </c>
      <c r="H129" s="73" t="s">
        <v>465</v>
      </c>
      <c r="I129" s="73" t="s">
        <v>293</v>
      </c>
      <c r="J129" s="73"/>
      <c r="K129" s="83">
        <v>1.2599999999974203</v>
      </c>
      <c r="L129" s="86" t="s">
        <v>121</v>
      </c>
      <c r="M129" s="87">
        <v>2.1499999999999998E-2</v>
      </c>
      <c r="N129" s="87">
        <v>5.1000000000054084E-3</v>
      </c>
      <c r="O129" s="83">
        <v>210091.86803400001</v>
      </c>
      <c r="P129" s="85">
        <v>102.63</v>
      </c>
      <c r="Q129" s="83">
        <v>24.743824370999999</v>
      </c>
      <c r="R129" s="83">
        <v>240.36110853700004</v>
      </c>
      <c r="S129" s="84">
        <v>4.4484041817818804E-4</v>
      </c>
      <c r="T129" s="84">
        <f t="shared" si="1"/>
        <v>2.7713861080520246E-3</v>
      </c>
      <c r="U129" s="84">
        <f>R129/'סכום נכסי הקרן'!$C$42</f>
        <v>8.0959520752351961E-4</v>
      </c>
    </row>
    <row r="130" spans="2:21">
      <c r="B130" s="76" t="s">
        <v>576</v>
      </c>
      <c r="C130" s="73" t="s">
        <v>577</v>
      </c>
      <c r="D130" s="86" t="s">
        <v>112</v>
      </c>
      <c r="E130" s="86" t="s">
        <v>289</v>
      </c>
      <c r="F130" s="73" t="s">
        <v>575</v>
      </c>
      <c r="G130" s="86" t="s">
        <v>117</v>
      </c>
      <c r="H130" s="73" t="s">
        <v>465</v>
      </c>
      <c r="I130" s="73" t="s">
        <v>293</v>
      </c>
      <c r="J130" s="73"/>
      <c r="K130" s="83">
        <v>2.7800000000057765</v>
      </c>
      <c r="L130" s="86" t="s">
        <v>121</v>
      </c>
      <c r="M130" s="87">
        <v>1.8000000000000002E-2</v>
      </c>
      <c r="N130" s="87">
        <v>8.7000000000505492E-3</v>
      </c>
      <c r="O130" s="83">
        <v>161055.75463899999</v>
      </c>
      <c r="P130" s="85">
        <v>103.18</v>
      </c>
      <c r="Q130" s="73"/>
      <c r="R130" s="83">
        <v>166.177325768</v>
      </c>
      <c r="S130" s="84">
        <v>2.0505605452783086E-4</v>
      </c>
      <c r="T130" s="84">
        <f t="shared" si="1"/>
        <v>1.9160401402283321E-3</v>
      </c>
      <c r="U130" s="84">
        <f>R130/'סכום נכסי הקרן'!$C$42</f>
        <v>5.5972601956999881E-4</v>
      </c>
    </row>
    <row r="131" spans="2:21">
      <c r="B131" s="76" t="s">
        <v>578</v>
      </c>
      <c r="C131" s="73" t="s">
        <v>579</v>
      </c>
      <c r="D131" s="86" t="s">
        <v>112</v>
      </c>
      <c r="E131" s="86" t="s">
        <v>289</v>
      </c>
      <c r="F131" s="73" t="s">
        <v>580</v>
      </c>
      <c r="G131" s="86" t="s">
        <v>343</v>
      </c>
      <c r="H131" s="73" t="s">
        <v>581</v>
      </c>
      <c r="I131" s="73" t="s">
        <v>119</v>
      </c>
      <c r="J131" s="73"/>
      <c r="K131" s="83">
        <v>4.1900000000072044</v>
      </c>
      <c r="L131" s="86" t="s">
        <v>121</v>
      </c>
      <c r="M131" s="87">
        <v>2.5000000000000001E-2</v>
      </c>
      <c r="N131" s="87">
        <v>5.9999999999767609E-3</v>
      </c>
      <c r="O131" s="83">
        <v>78615.946698999993</v>
      </c>
      <c r="P131" s="85">
        <v>109.47</v>
      </c>
      <c r="Q131" s="73"/>
      <c r="R131" s="83">
        <v>86.060877001999998</v>
      </c>
      <c r="S131" s="84">
        <v>2.5637247738300367E-4</v>
      </c>
      <c r="T131" s="84">
        <f t="shared" si="1"/>
        <v>9.9228997745033284E-4</v>
      </c>
      <c r="U131" s="84">
        <f>R131/'סכום נכסי הקרן'!$C$42</f>
        <v>2.8987415643144665E-4</v>
      </c>
    </row>
    <row r="132" spans="2:21">
      <c r="B132" s="76" t="s">
        <v>582</v>
      </c>
      <c r="C132" s="73" t="s">
        <v>583</v>
      </c>
      <c r="D132" s="86" t="s">
        <v>112</v>
      </c>
      <c r="E132" s="86" t="s">
        <v>289</v>
      </c>
      <c r="F132" s="73" t="s">
        <v>580</v>
      </c>
      <c r="G132" s="86" t="s">
        <v>343</v>
      </c>
      <c r="H132" s="73" t="s">
        <v>581</v>
      </c>
      <c r="I132" s="73" t="s">
        <v>119</v>
      </c>
      <c r="J132" s="73"/>
      <c r="K132" s="83">
        <v>6.8499999999872543</v>
      </c>
      <c r="L132" s="86" t="s">
        <v>121</v>
      </c>
      <c r="M132" s="87">
        <v>1.9E-2</v>
      </c>
      <c r="N132" s="87">
        <v>1.0299999999960405E-2</v>
      </c>
      <c r="O132" s="83">
        <v>172753.23346499997</v>
      </c>
      <c r="P132" s="85">
        <v>106.72</v>
      </c>
      <c r="Q132" s="73"/>
      <c r="R132" s="83">
        <v>184.36225009099996</v>
      </c>
      <c r="S132" s="84">
        <v>7.9934236969690783E-4</v>
      </c>
      <c r="T132" s="84">
        <f t="shared" si="1"/>
        <v>2.1257140219619135E-3</v>
      </c>
      <c r="U132" s="84">
        <f>R132/'סכום נכסי הקרן'!$C$42</f>
        <v>6.2097730797804984E-4</v>
      </c>
    </row>
    <row r="133" spans="2:21">
      <c r="B133" s="76" t="s">
        <v>584</v>
      </c>
      <c r="C133" s="73" t="s">
        <v>585</v>
      </c>
      <c r="D133" s="86" t="s">
        <v>112</v>
      </c>
      <c r="E133" s="86" t="s">
        <v>289</v>
      </c>
      <c r="F133" s="73" t="s">
        <v>572</v>
      </c>
      <c r="G133" s="86" t="s">
        <v>343</v>
      </c>
      <c r="H133" s="73" t="s">
        <v>581</v>
      </c>
      <c r="I133" s="73" t="s">
        <v>119</v>
      </c>
      <c r="J133" s="73"/>
      <c r="K133" s="83">
        <v>3.6399999999978037</v>
      </c>
      <c r="L133" s="86" t="s">
        <v>121</v>
      </c>
      <c r="M133" s="87">
        <v>2.1499999999999998E-2</v>
      </c>
      <c r="N133" s="87">
        <v>9.799999999983525E-3</v>
      </c>
      <c r="O133" s="83">
        <v>446820.63020499999</v>
      </c>
      <c r="P133" s="85">
        <v>105.96</v>
      </c>
      <c r="Q133" s="73"/>
      <c r="R133" s="83">
        <v>473.45111136100002</v>
      </c>
      <c r="S133" s="84">
        <v>4.2729169077004582E-4</v>
      </c>
      <c r="T133" s="84">
        <f t="shared" si="1"/>
        <v>5.4589356857858169E-3</v>
      </c>
      <c r="U133" s="84">
        <f>R133/'סכום נכסי הקרן'!$C$42</f>
        <v>1.5946995463933212E-3</v>
      </c>
    </row>
    <row r="134" spans="2:21">
      <c r="B134" s="76" t="s">
        <v>586</v>
      </c>
      <c r="C134" s="73" t="s">
        <v>587</v>
      </c>
      <c r="D134" s="86" t="s">
        <v>112</v>
      </c>
      <c r="E134" s="86" t="s">
        <v>289</v>
      </c>
      <c r="F134" s="73" t="s">
        <v>588</v>
      </c>
      <c r="G134" s="86" t="s">
        <v>117</v>
      </c>
      <c r="H134" s="73" t="s">
        <v>589</v>
      </c>
      <c r="I134" s="73" t="s">
        <v>293</v>
      </c>
      <c r="J134" s="73"/>
      <c r="K134" s="83">
        <v>1.6800000000026769</v>
      </c>
      <c r="L134" s="86" t="s">
        <v>121</v>
      </c>
      <c r="M134" s="87">
        <v>3.15E-2</v>
      </c>
      <c r="N134" s="87">
        <v>3.3000000000052584E-2</v>
      </c>
      <c r="O134" s="83">
        <v>208360.51320799999</v>
      </c>
      <c r="P134" s="85">
        <v>100.4</v>
      </c>
      <c r="Q134" s="73"/>
      <c r="R134" s="83">
        <v>209.19395528299998</v>
      </c>
      <c r="S134" s="84">
        <v>5.5954953443020702E-4</v>
      </c>
      <c r="T134" s="84">
        <f t="shared" si="1"/>
        <v>2.4120259100507413E-3</v>
      </c>
      <c r="U134" s="84">
        <f>R134/'סכום נכסי הקרן'!$C$42</f>
        <v>7.0461658573161136E-4</v>
      </c>
    </row>
    <row r="135" spans="2:21">
      <c r="B135" s="76" t="s">
        <v>590</v>
      </c>
      <c r="C135" s="73" t="s">
        <v>591</v>
      </c>
      <c r="D135" s="86" t="s">
        <v>112</v>
      </c>
      <c r="E135" s="86" t="s">
        <v>289</v>
      </c>
      <c r="F135" s="73" t="s">
        <v>588</v>
      </c>
      <c r="G135" s="86" t="s">
        <v>117</v>
      </c>
      <c r="H135" s="73" t="s">
        <v>589</v>
      </c>
      <c r="I135" s="73" t="s">
        <v>293</v>
      </c>
      <c r="J135" s="73"/>
      <c r="K135" s="83">
        <v>1.3100000000086054</v>
      </c>
      <c r="L135" s="86" t="s">
        <v>121</v>
      </c>
      <c r="M135" s="87">
        <v>2.8500000000000001E-2</v>
      </c>
      <c r="N135" s="87">
        <v>2.7800000000152151E-2</v>
      </c>
      <c r="O135" s="83">
        <v>78833.999473000003</v>
      </c>
      <c r="P135" s="85">
        <v>101.71</v>
      </c>
      <c r="Q135" s="73"/>
      <c r="R135" s="83">
        <v>80.182055401</v>
      </c>
      <c r="S135" s="84">
        <v>5.4686158974969639E-4</v>
      </c>
      <c r="T135" s="84">
        <f t="shared" si="1"/>
        <v>9.2450661342819698E-4</v>
      </c>
      <c r="U135" s="84">
        <f>R135/'סכום נכסי הקרן'!$C$42</f>
        <v>2.7007284238765372E-4</v>
      </c>
    </row>
    <row r="136" spans="2:21">
      <c r="B136" s="76" t="s">
        <v>592</v>
      </c>
      <c r="C136" s="73" t="s">
        <v>593</v>
      </c>
      <c r="D136" s="86" t="s">
        <v>112</v>
      </c>
      <c r="E136" s="86" t="s">
        <v>289</v>
      </c>
      <c r="F136" s="73" t="s">
        <v>594</v>
      </c>
      <c r="G136" s="86" t="s">
        <v>404</v>
      </c>
      <c r="H136" s="73" t="s">
        <v>595</v>
      </c>
      <c r="I136" s="73" t="s">
        <v>119</v>
      </c>
      <c r="J136" s="73"/>
      <c r="K136" s="83">
        <v>1.0000000010939886E-2</v>
      </c>
      <c r="L136" s="86" t="s">
        <v>121</v>
      </c>
      <c r="M136" s="87">
        <v>4.8000000000000001E-2</v>
      </c>
      <c r="N136" s="87">
        <v>6.4900000001125752E-2</v>
      </c>
      <c r="O136" s="83">
        <v>27694.170205999999</v>
      </c>
      <c r="P136" s="85">
        <v>102.32</v>
      </c>
      <c r="Q136" s="73"/>
      <c r="R136" s="83">
        <v>28.336675869</v>
      </c>
      <c r="S136" s="84">
        <v>3.5576499416782283E-4</v>
      </c>
      <c r="T136" s="84">
        <f t="shared" si="1"/>
        <v>3.2672452848015891E-4</v>
      </c>
      <c r="U136" s="84">
        <f>R136/'סכום נכסי הקרן'!$C$42</f>
        <v>9.5444879249915337E-5</v>
      </c>
    </row>
    <row r="137" spans="2:21">
      <c r="B137" s="76" t="s">
        <v>596</v>
      </c>
      <c r="C137" s="73" t="s">
        <v>597</v>
      </c>
      <c r="D137" s="86" t="s">
        <v>112</v>
      </c>
      <c r="E137" s="86" t="s">
        <v>289</v>
      </c>
      <c r="F137" s="73" t="s">
        <v>339</v>
      </c>
      <c r="G137" s="86" t="s">
        <v>299</v>
      </c>
      <c r="H137" s="73" t="s">
        <v>589</v>
      </c>
      <c r="I137" s="73" t="s">
        <v>293</v>
      </c>
      <c r="J137" s="73"/>
      <c r="K137" s="83">
        <v>0.98000000000076959</v>
      </c>
      <c r="L137" s="86" t="s">
        <v>121</v>
      </c>
      <c r="M137" s="87">
        <v>5.0999999999999997E-2</v>
      </c>
      <c r="N137" s="87">
        <v>1.3000000000005498E-2</v>
      </c>
      <c r="O137" s="83">
        <v>716711.67798700009</v>
      </c>
      <c r="P137" s="85">
        <v>125.37</v>
      </c>
      <c r="Q137" s="83">
        <v>11.039674204000002</v>
      </c>
      <c r="R137" s="83">
        <v>909.58114343499994</v>
      </c>
      <c r="S137" s="84">
        <v>6.2472558969140402E-4</v>
      </c>
      <c r="T137" s="84">
        <f t="shared" si="1"/>
        <v>1.0487555829664492E-2</v>
      </c>
      <c r="U137" s="84">
        <f>R137/'סכום נכסי הקרן'!$C$42</f>
        <v>3.0636925377026305E-3</v>
      </c>
    </row>
    <row r="138" spans="2:21">
      <c r="B138" s="76" t="s">
        <v>598</v>
      </c>
      <c r="C138" s="73" t="s">
        <v>599</v>
      </c>
      <c r="D138" s="86" t="s">
        <v>112</v>
      </c>
      <c r="E138" s="86" t="s">
        <v>289</v>
      </c>
      <c r="F138" s="73" t="s">
        <v>508</v>
      </c>
      <c r="G138" s="86" t="s">
        <v>299</v>
      </c>
      <c r="H138" s="73" t="s">
        <v>589</v>
      </c>
      <c r="I138" s="73" t="s">
        <v>293</v>
      </c>
      <c r="J138" s="73"/>
      <c r="K138" s="83">
        <v>0.49000000001729266</v>
      </c>
      <c r="L138" s="86" t="s">
        <v>121</v>
      </c>
      <c r="M138" s="87">
        <v>2.4E-2</v>
      </c>
      <c r="N138" s="87">
        <v>9.8000000003458532E-3</v>
      </c>
      <c r="O138" s="83">
        <v>16920.325178999999</v>
      </c>
      <c r="P138" s="85">
        <v>102.53</v>
      </c>
      <c r="Q138" s="73"/>
      <c r="R138" s="83">
        <v>17.34840943</v>
      </c>
      <c r="S138" s="84">
        <v>3.8882027116889214E-4</v>
      </c>
      <c r="T138" s="84">
        <f t="shared" si="1"/>
        <v>2.0002878661919496E-4</v>
      </c>
      <c r="U138" s="84">
        <f>R138/'סכום נכסי הקרן'!$C$42</f>
        <v>5.8433700935115235E-5</v>
      </c>
    </row>
    <row r="139" spans="2:21">
      <c r="B139" s="76" t="s">
        <v>600</v>
      </c>
      <c r="C139" s="73" t="s">
        <v>601</v>
      </c>
      <c r="D139" s="86" t="s">
        <v>112</v>
      </c>
      <c r="E139" s="86" t="s">
        <v>289</v>
      </c>
      <c r="F139" s="73" t="s">
        <v>525</v>
      </c>
      <c r="G139" s="86" t="s">
        <v>343</v>
      </c>
      <c r="H139" s="73" t="s">
        <v>589</v>
      </c>
      <c r="I139" s="73" t="s">
        <v>293</v>
      </c>
      <c r="J139" s="73"/>
      <c r="K139" s="83">
        <v>2.2999999998651717</v>
      </c>
      <c r="L139" s="86" t="s">
        <v>121</v>
      </c>
      <c r="M139" s="87">
        <v>3.4500000000000003E-2</v>
      </c>
      <c r="N139" s="87">
        <v>2.7999999991910303E-3</v>
      </c>
      <c r="O139" s="83">
        <v>4139.6312889999999</v>
      </c>
      <c r="P139" s="85">
        <v>107.5</v>
      </c>
      <c r="Q139" s="73"/>
      <c r="R139" s="83">
        <v>4.4501036119999995</v>
      </c>
      <c r="S139" s="84">
        <v>1.6371159786148457E-5</v>
      </c>
      <c r="T139" s="84">
        <f t="shared" si="1"/>
        <v>5.1310111709650646E-5</v>
      </c>
      <c r="U139" s="84">
        <f>R139/'סכום נכסי הקרן'!$C$42</f>
        <v>1.4989041193840677E-5</v>
      </c>
    </row>
    <row r="140" spans="2:21">
      <c r="B140" s="76" t="s">
        <v>602</v>
      </c>
      <c r="C140" s="73" t="s">
        <v>603</v>
      </c>
      <c r="D140" s="86" t="s">
        <v>112</v>
      </c>
      <c r="E140" s="86" t="s">
        <v>289</v>
      </c>
      <c r="F140" s="73" t="s">
        <v>525</v>
      </c>
      <c r="G140" s="86" t="s">
        <v>343</v>
      </c>
      <c r="H140" s="73" t="s">
        <v>589</v>
      </c>
      <c r="I140" s="73" t="s">
        <v>293</v>
      </c>
      <c r="J140" s="73"/>
      <c r="K140" s="83">
        <v>4.0999999999984089</v>
      </c>
      <c r="L140" s="86" t="s">
        <v>121</v>
      </c>
      <c r="M140" s="87">
        <v>2.0499999999999997E-2</v>
      </c>
      <c r="N140" s="87">
        <v>5.2999999999793143E-3</v>
      </c>
      <c r="O140" s="83">
        <v>173819.541387</v>
      </c>
      <c r="P140" s="85">
        <v>108.47</v>
      </c>
      <c r="Q140" s="73"/>
      <c r="R140" s="83">
        <v>188.54205626300001</v>
      </c>
      <c r="S140" s="84">
        <v>3.0400308758781955E-4</v>
      </c>
      <c r="T140" s="84">
        <f t="shared" ref="T140:T201" si="2">IFERROR(R140/$R$11,0)</f>
        <v>2.1739075788561142E-3</v>
      </c>
      <c r="U140" s="84">
        <f>R140/'סכום נכסי הקרן'!$C$42</f>
        <v>6.3505592105245884E-4</v>
      </c>
    </row>
    <row r="141" spans="2:21">
      <c r="B141" s="76" t="s">
        <v>604</v>
      </c>
      <c r="C141" s="73" t="s">
        <v>605</v>
      </c>
      <c r="D141" s="86" t="s">
        <v>112</v>
      </c>
      <c r="E141" s="86" t="s">
        <v>289</v>
      </c>
      <c r="F141" s="73" t="s">
        <v>525</v>
      </c>
      <c r="G141" s="86" t="s">
        <v>343</v>
      </c>
      <c r="H141" s="73" t="s">
        <v>589</v>
      </c>
      <c r="I141" s="73" t="s">
        <v>293</v>
      </c>
      <c r="J141" s="73"/>
      <c r="K141" s="83">
        <v>6.669999999997998</v>
      </c>
      <c r="L141" s="86" t="s">
        <v>121</v>
      </c>
      <c r="M141" s="87">
        <v>8.3999999999999995E-3</v>
      </c>
      <c r="N141" s="87">
        <v>8.9000000000037521E-3</v>
      </c>
      <c r="O141" s="83">
        <v>320618.54746999999</v>
      </c>
      <c r="P141" s="85">
        <v>99.74</v>
      </c>
      <c r="Q141" s="73"/>
      <c r="R141" s="83">
        <v>319.78493439200003</v>
      </c>
      <c r="S141" s="84">
        <v>5.5981531610449747E-4</v>
      </c>
      <c r="T141" s="84">
        <f t="shared" si="2"/>
        <v>3.6871502637536397E-3</v>
      </c>
      <c r="U141" s="84">
        <f>R141/'סכום נכסי הקרן'!$C$42</f>
        <v>1.0771141467012042E-3</v>
      </c>
    </row>
    <row r="142" spans="2:21">
      <c r="B142" s="76" t="s">
        <v>606</v>
      </c>
      <c r="C142" s="73" t="s">
        <v>607</v>
      </c>
      <c r="D142" s="86" t="s">
        <v>112</v>
      </c>
      <c r="E142" s="86" t="s">
        <v>289</v>
      </c>
      <c r="F142" s="73" t="s">
        <v>608</v>
      </c>
      <c r="G142" s="86" t="s">
        <v>118</v>
      </c>
      <c r="H142" s="73" t="s">
        <v>595</v>
      </c>
      <c r="I142" s="73" t="s">
        <v>119</v>
      </c>
      <c r="J142" s="73"/>
      <c r="K142" s="83">
        <v>3.2299999999934363</v>
      </c>
      <c r="L142" s="86" t="s">
        <v>121</v>
      </c>
      <c r="M142" s="87">
        <v>1.8500000000000003E-2</v>
      </c>
      <c r="N142" s="87">
        <v>1.3599999999964599E-2</v>
      </c>
      <c r="O142" s="83">
        <v>266824.0098</v>
      </c>
      <c r="P142" s="85">
        <v>101.63</v>
      </c>
      <c r="Q142" s="73"/>
      <c r="R142" s="83">
        <v>271.17323968599999</v>
      </c>
      <c r="S142" s="84">
        <v>5.3364801959999997E-4</v>
      </c>
      <c r="T142" s="84">
        <f t="shared" si="2"/>
        <v>3.1266528679100179E-3</v>
      </c>
      <c r="U142" s="84">
        <f>R142/'סכום נכסי הקרן'!$C$42</f>
        <v>9.1337802772954529E-4</v>
      </c>
    </row>
    <row r="143" spans="2:21">
      <c r="B143" s="76" t="s">
        <v>609</v>
      </c>
      <c r="C143" s="73" t="s">
        <v>610</v>
      </c>
      <c r="D143" s="86" t="s">
        <v>112</v>
      </c>
      <c r="E143" s="86" t="s">
        <v>289</v>
      </c>
      <c r="F143" s="73" t="s">
        <v>611</v>
      </c>
      <c r="G143" s="86" t="s">
        <v>143</v>
      </c>
      <c r="H143" s="73" t="s">
        <v>589</v>
      </c>
      <c r="I143" s="73" t="s">
        <v>293</v>
      </c>
      <c r="J143" s="73"/>
      <c r="K143" s="83">
        <v>1.9799999999968643</v>
      </c>
      <c r="L143" s="86" t="s">
        <v>121</v>
      </c>
      <c r="M143" s="87">
        <v>1.9799999999999998E-2</v>
      </c>
      <c r="N143" s="87">
        <v>8.5999999999850033E-3</v>
      </c>
      <c r="O143" s="83">
        <v>284045.88981099997</v>
      </c>
      <c r="P143" s="85">
        <v>102.3</v>
      </c>
      <c r="Q143" s="83">
        <v>2.8145521019999999</v>
      </c>
      <c r="R143" s="83">
        <v>293.39348545400003</v>
      </c>
      <c r="S143" s="84">
        <v>4.6736587282101324E-4</v>
      </c>
      <c r="T143" s="84">
        <f t="shared" si="2"/>
        <v>3.3828543840943954E-3</v>
      </c>
      <c r="U143" s="84">
        <f>R143/'סכום נכסי הקרן'!$C$42</f>
        <v>9.8822126918929418E-4</v>
      </c>
    </row>
    <row r="144" spans="2:21">
      <c r="B144" s="76" t="s">
        <v>612</v>
      </c>
      <c r="C144" s="73" t="s">
        <v>613</v>
      </c>
      <c r="D144" s="86" t="s">
        <v>112</v>
      </c>
      <c r="E144" s="86" t="s">
        <v>289</v>
      </c>
      <c r="F144" s="73" t="s">
        <v>614</v>
      </c>
      <c r="G144" s="86" t="s">
        <v>404</v>
      </c>
      <c r="H144" s="73" t="s">
        <v>615</v>
      </c>
      <c r="I144" s="73" t="s">
        <v>119</v>
      </c>
      <c r="J144" s="73"/>
      <c r="K144" s="83">
        <v>2.4102074886715954</v>
      </c>
      <c r="L144" s="86" t="s">
        <v>121</v>
      </c>
      <c r="M144" s="87">
        <v>4.6500000000000007E-2</v>
      </c>
      <c r="N144" s="87">
        <v>1.3100405437634155E-2</v>
      </c>
      <c r="O144" s="83">
        <v>3.7669999999999999E-3</v>
      </c>
      <c r="P144" s="85">
        <v>108.7</v>
      </c>
      <c r="Q144" s="83">
        <v>9.7999999999999991E-8</v>
      </c>
      <c r="R144" s="83">
        <v>4.1929999999999995E-6</v>
      </c>
      <c r="S144" s="84">
        <v>5.256606690835615E-12</v>
      </c>
      <c r="T144" s="84">
        <f t="shared" si="2"/>
        <v>4.8345682967564383E-11</v>
      </c>
      <c r="U144" s="84">
        <f>R144/'סכום נכסי הקרן'!$C$42</f>
        <v>1.4123053125391805E-11</v>
      </c>
    </row>
    <row r="145" spans="2:21">
      <c r="B145" s="76" t="s">
        <v>616</v>
      </c>
      <c r="C145" s="73" t="s">
        <v>617</v>
      </c>
      <c r="D145" s="86" t="s">
        <v>112</v>
      </c>
      <c r="E145" s="86" t="s">
        <v>289</v>
      </c>
      <c r="F145" s="73" t="s">
        <v>618</v>
      </c>
      <c r="G145" s="86" t="s">
        <v>412</v>
      </c>
      <c r="H145" s="73" t="s">
        <v>619</v>
      </c>
      <c r="I145" s="73" t="s">
        <v>293</v>
      </c>
      <c r="J145" s="73"/>
      <c r="K145" s="83">
        <v>5.739999999996404</v>
      </c>
      <c r="L145" s="86" t="s">
        <v>121</v>
      </c>
      <c r="M145" s="87">
        <v>2.75E-2</v>
      </c>
      <c r="N145" s="87">
        <v>1.0199999999997005E-2</v>
      </c>
      <c r="O145" s="83">
        <v>241602.67092400001</v>
      </c>
      <c r="P145" s="85">
        <v>110.5</v>
      </c>
      <c r="Q145" s="73"/>
      <c r="R145" s="83">
        <v>266.970951404</v>
      </c>
      <c r="S145" s="84">
        <v>2.5284015145543689E-4</v>
      </c>
      <c r="T145" s="84">
        <f t="shared" si="2"/>
        <v>3.0782000901804969E-3</v>
      </c>
      <c r="U145" s="84">
        <f>R145/'סכום נכסי הקרן'!$C$42</f>
        <v>8.9922368939067171E-4</v>
      </c>
    </row>
    <row r="146" spans="2:21">
      <c r="B146" s="76" t="s">
        <v>620</v>
      </c>
      <c r="C146" s="73" t="s">
        <v>621</v>
      </c>
      <c r="D146" s="86" t="s">
        <v>112</v>
      </c>
      <c r="E146" s="86" t="s">
        <v>289</v>
      </c>
      <c r="F146" s="73" t="s">
        <v>622</v>
      </c>
      <c r="G146" s="86" t="s">
        <v>404</v>
      </c>
      <c r="H146" s="73" t="s">
        <v>619</v>
      </c>
      <c r="I146" s="73" t="s">
        <v>293</v>
      </c>
      <c r="J146" s="73"/>
      <c r="K146" s="83">
        <v>1.2599999999963456</v>
      </c>
      <c r="L146" s="86" t="s">
        <v>121</v>
      </c>
      <c r="M146" s="87">
        <v>2.5000000000000001E-2</v>
      </c>
      <c r="N146" s="87">
        <v>9.6900000000219227E-2</v>
      </c>
      <c r="O146" s="83">
        <v>59253.775453000002</v>
      </c>
      <c r="P146" s="85">
        <v>92.37</v>
      </c>
      <c r="Q146" s="73"/>
      <c r="R146" s="83">
        <v>54.732710020000006</v>
      </c>
      <c r="S146" s="84">
        <v>2.0283709926649878E-4</v>
      </c>
      <c r="T146" s="84">
        <f t="shared" si="2"/>
        <v>6.3107327607501908E-4</v>
      </c>
      <c r="U146" s="84">
        <f>R146/'סכום נכסי הקרן'!$C$42</f>
        <v>1.8435320088459921E-4</v>
      </c>
    </row>
    <row r="147" spans="2:21">
      <c r="B147" s="76" t="s">
        <v>627</v>
      </c>
      <c r="C147" s="73" t="s">
        <v>628</v>
      </c>
      <c r="D147" s="86" t="s">
        <v>112</v>
      </c>
      <c r="E147" s="86" t="s">
        <v>289</v>
      </c>
      <c r="F147" s="73" t="s">
        <v>629</v>
      </c>
      <c r="G147" s="86" t="s">
        <v>343</v>
      </c>
      <c r="H147" s="73" t="s">
        <v>626</v>
      </c>
      <c r="I147" s="73"/>
      <c r="J147" s="73"/>
      <c r="K147" s="83">
        <v>1.4899999999976807</v>
      </c>
      <c r="L147" s="86" t="s">
        <v>121</v>
      </c>
      <c r="M147" s="87">
        <v>0.01</v>
      </c>
      <c r="N147" s="87">
        <v>8.5999999999329963E-3</v>
      </c>
      <c r="O147" s="83">
        <v>114657.34</v>
      </c>
      <c r="P147" s="85">
        <v>101.53</v>
      </c>
      <c r="Q147" s="73"/>
      <c r="R147" s="83">
        <v>116.41159042300001</v>
      </c>
      <c r="S147" s="84">
        <v>2.218928093140632E-4</v>
      </c>
      <c r="T147" s="84">
        <f t="shared" si="2"/>
        <v>1.3422365476604612E-3</v>
      </c>
      <c r="U147" s="84">
        <f>R147/'סכום נכסי הקרן'!$C$42</f>
        <v>3.9210280847969977E-4</v>
      </c>
    </row>
    <row r="148" spans="2:21">
      <c r="B148" s="76" t="s">
        <v>630</v>
      </c>
      <c r="C148" s="73" t="s">
        <v>631</v>
      </c>
      <c r="D148" s="86" t="s">
        <v>112</v>
      </c>
      <c r="E148" s="86" t="s">
        <v>289</v>
      </c>
      <c r="F148" s="73" t="s">
        <v>629</v>
      </c>
      <c r="G148" s="86" t="s">
        <v>343</v>
      </c>
      <c r="H148" s="73" t="s">
        <v>626</v>
      </c>
      <c r="I148" s="73"/>
      <c r="J148" s="73"/>
      <c r="K148" s="83">
        <v>4.9899999999963418</v>
      </c>
      <c r="L148" s="86" t="s">
        <v>121</v>
      </c>
      <c r="M148" s="87">
        <v>1E-3</v>
      </c>
      <c r="N148" s="87">
        <v>1.0600000000000625E-2</v>
      </c>
      <c r="O148" s="83">
        <v>335336.68433600001</v>
      </c>
      <c r="P148" s="85">
        <v>95.36</v>
      </c>
      <c r="Q148" s="73"/>
      <c r="R148" s="83">
        <v>319.777062183</v>
      </c>
      <c r="S148" s="84">
        <v>6.4948709948674244E-4</v>
      </c>
      <c r="T148" s="84">
        <f t="shared" si="2"/>
        <v>3.6870594964460868E-3</v>
      </c>
      <c r="U148" s="84">
        <f>R148/'סכום נכסי הקרן'!$C$42</f>
        <v>1.0770876311691458E-3</v>
      </c>
    </row>
    <row r="149" spans="2:21">
      <c r="B149" s="76" t="s">
        <v>632</v>
      </c>
      <c r="C149" s="73" t="s">
        <v>633</v>
      </c>
      <c r="D149" s="86" t="s">
        <v>112</v>
      </c>
      <c r="E149" s="86" t="s">
        <v>289</v>
      </c>
      <c r="F149" s="73" t="s">
        <v>634</v>
      </c>
      <c r="G149" s="86" t="s">
        <v>343</v>
      </c>
      <c r="H149" s="73" t="s">
        <v>626</v>
      </c>
      <c r="I149" s="73"/>
      <c r="J149" s="73"/>
      <c r="K149" s="83">
        <v>2.029999999989454</v>
      </c>
      <c r="L149" s="86" t="s">
        <v>121</v>
      </c>
      <c r="M149" s="87">
        <v>2.1000000000000001E-2</v>
      </c>
      <c r="N149" s="87">
        <v>6.0000000000000001E-3</v>
      </c>
      <c r="O149" s="83">
        <v>18049.597147</v>
      </c>
      <c r="P149" s="85">
        <v>105.07</v>
      </c>
      <c r="Q149" s="73"/>
      <c r="R149" s="83">
        <v>18.96471184</v>
      </c>
      <c r="S149" s="84">
        <v>7.6035793424884441E-5</v>
      </c>
      <c r="T149" s="84">
        <f t="shared" si="2"/>
        <v>2.1866490488620433E-4</v>
      </c>
      <c r="U149" s="84">
        <f>R149/'סכום נכסי הקרן'!$C$42</f>
        <v>6.3877804155513228E-5</v>
      </c>
    </row>
    <row r="150" spans="2:21">
      <c r="B150" s="76" t="s">
        <v>635</v>
      </c>
      <c r="C150" s="73" t="s">
        <v>636</v>
      </c>
      <c r="D150" s="86" t="s">
        <v>112</v>
      </c>
      <c r="E150" s="86" t="s">
        <v>289</v>
      </c>
      <c r="F150" s="73" t="s">
        <v>634</v>
      </c>
      <c r="G150" s="86" t="s">
        <v>343</v>
      </c>
      <c r="H150" s="73" t="s">
        <v>626</v>
      </c>
      <c r="I150" s="73"/>
      <c r="J150" s="73"/>
      <c r="K150" s="83">
        <v>5.6800000000041724</v>
      </c>
      <c r="L150" s="86" t="s">
        <v>121</v>
      </c>
      <c r="M150" s="87">
        <v>2.75E-2</v>
      </c>
      <c r="N150" s="87">
        <v>6.199999999998841E-3</v>
      </c>
      <c r="O150" s="83">
        <v>308108.51441800001</v>
      </c>
      <c r="P150" s="85">
        <v>112.01</v>
      </c>
      <c r="Q150" s="73"/>
      <c r="R150" s="83">
        <v>345.112343592</v>
      </c>
      <c r="S150" s="84">
        <v>6.5928551434617851E-4</v>
      </c>
      <c r="T150" s="84">
        <f t="shared" si="2"/>
        <v>3.97917766551204E-3</v>
      </c>
      <c r="U150" s="84">
        <f>R150/'סכום נכסי הקרן'!$C$42</f>
        <v>1.1624230772187662E-3</v>
      </c>
    </row>
    <row r="151" spans="2:21">
      <c r="B151" s="76" t="s">
        <v>637</v>
      </c>
      <c r="C151" s="73" t="s">
        <v>638</v>
      </c>
      <c r="D151" s="86" t="s">
        <v>112</v>
      </c>
      <c r="E151" s="86" t="s">
        <v>289</v>
      </c>
      <c r="F151" s="73" t="s">
        <v>639</v>
      </c>
      <c r="G151" s="86" t="s">
        <v>142</v>
      </c>
      <c r="H151" s="73" t="s">
        <v>626</v>
      </c>
      <c r="I151" s="73"/>
      <c r="J151" s="73"/>
      <c r="K151" s="83">
        <v>4.7600000000154763</v>
      </c>
      <c r="L151" s="86" t="s">
        <v>121</v>
      </c>
      <c r="M151" s="87">
        <v>1.6399999999999998E-2</v>
      </c>
      <c r="N151" s="87">
        <v>1.2700000000027403E-2</v>
      </c>
      <c r="O151" s="83">
        <v>121448.33045199999</v>
      </c>
      <c r="P151" s="85">
        <v>102.15</v>
      </c>
      <c r="Q151" s="73"/>
      <c r="R151" s="83">
        <v>124.05946755800002</v>
      </c>
      <c r="S151" s="84">
        <v>5.5203786569090905E-4</v>
      </c>
      <c r="T151" s="84">
        <f t="shared" si="2"/>
        <v>1.4304172877853349E-3</v>
      </c>
      <c r="U151" s="84">
        <f>R151/'סכום נכסי הקרן'!$C$42</f>
        <v>4.1786273575708456E-4</v>
      </c>
    </row>
    <row r="152" spans="2:21">
      <c r="B152" s="76" t="s">
        <v>640</v>
      </c>
      <c r="C152" s="73" t="s">
        <v>641</v>
      </c>
      <c r="D152" s="86" t="s">
        <v>112</v>
      </c>
      <c r="E152" s="86" t="s">
        <v>289</v>
      </c>
      <c r="F152" s="73" t="s">
        <v>642</v>
      </c>
      <c r="G152" s="86" t="s">
        <v>643</v>
      </c>
      <c r="H152" s="73" t="s">
        <v>626</v>
      </c>
      <c r="I152" s="73"/>
      <c r="J152" s="73"/>
      <c r="K152" s="83">
        <v>0</v>
      </c>
      <c r="L152" s="86" t="s">
        <v>121</v>
      </c>
      <c r="M152" s="87">
        <v>4.9000000000000002E-2</v>
      </c>
      <c r="N152" s="84">
        <v>0</v>
      </c>
      <c r="O152" s="83">
        <v>0</v>
      </c>
      <c r="P152" s="85">
        <v>24.08</v>
      </c>
      <c r="Q152" s="83">
        <v>150.64783841400001</v>
      </c>
      <c r="R152" s="83">
        <v>150.64783838100001</v>
      </c>
      <c r="S152" s="84">
        <v>1.9378245307044299E-4</v>
      </c>
      <c r="T152" s="84">
        <f t="shared" si="2"/>
        <v>1.7369836952341297E-3</v>
      </c>
      <c r="U152" s="84">
        <f>R152/'סכום נכסי הקרן'!$C$42</f>
        <v>5.074188945099695E-4</v>
      </c>
    </row>
    <row r="153" spans="2:21">
      <c r="B153" s="72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83"/>
      <c r="P153" s="85"/>
      <c r="Q153" s="73"/>
      <c r="R153" s="73"/>
      <c r="S153" s="73"/>
      <c r="T153" s="84"/>
      <c r="U153" s="73"/>
    </row>
    <row r="154" spans="2:21">
      <c r="B154" s="89" t="s">
        <v>43</v>
      </c>
      <c r="C154" s="71"/>
      <c r="D154" s="71"/>
      <c r="E154" s="71"/>
      <c r="F154" s="71"/>
      <c r="G154" s="71"/>
      <c r="H154" s="71"/>
      <c r="I154" s="71"/>
      <c r="J154" s="71"/>
      <c r="K154" s="80">
        <v>4.8540331828436472</v>
      </c>
      <c r="L154" s="71"/>
      <c r="M154" s="71"/>
      <c r="N154" s="91">
        <v>2.1604383768670396E-2</v>
      </c>
      <c r="O154" s="80"/>
      <c r="P154" s="82"/>
      <c r="Q154" s="80">
        <v>53.462697444000007</v>
      </c>
      <c r="R154" s="80">
        <v>14322.586791390993</v>
      </c>
      <c r="S154" s="71"/>
      <c r="T154" s="81">
        <f t="shared" si="2"/>
        <v>0.16514076801622091</v>
      </c>
      <c r="U154" s="81">
        <f>R154/'סכום נכסי הקרן'!$C$42</f>
        <v>4.8241987633639391E-2</v>
      </c>
    </row>
    <row r="155" spans="2:21">
      <c r="B155" s="76" t="s">
        <v>644</v>
      </c>
      <c r="C155" s="73" t="s">
        <v>645</v>
      </c>
      <c r="D155" s="86" t="s">
        <v>112</v>
      </c>
      <c r="E155" s="86" t="s">
        <v>289</v>
      </c>
      <c r="F155" s="73" t="s">
        <v>494</v>
      </c>
      <c r="G155" s="86" t="s">
        <v>299</v>
      </c>
      <c r="H155" s="73" t="s">
        <v>305</v>
      </c>
      <c r="I155" s="73" t="s">
        <v>119</v>
      </c>
      <c r="J155" s="73"/>
      <c r="K155" s="83">
        <v>5.1700000000014494</v>
      </c>
      <c r="L155" s="86" t="s">
        <v>121</v>
      </c>
      <c r="M155" s="87">
        <v>2.6800000000000001E-2</v>
      </c>
      <c r="N155" s="87">
        <v>8.5000000000000006E-3</v>
      </c>
      <c r="O155" s="83">
        <v>879459.63505000016</v>
      </c>
      <c r="P155" s="85">
        <v>109.8</v>
      </c>
      <c r="Q155" s="73"/>
      <c r="R155" s="83">
        <v>965.64668907999999</v>
      </c>
      <c r="S155" s="84">
        <v>4.0166329680127731E-4</v>
      </c>
      <c r="T155" s="84">
        <f t="shared" si="2"/>
        <v>1.1133996825408991E-2</v>
      </c>
      <c r="U155" s="84">
        <f>R155/'סכום נכסי הקרן'!$C$42</f>
        <v>3.2525350561019659E-3</v>
      </c>
    </row>
    <row r="156" spans="2:21">
      <c r="B156" s="76" t="s">
        <v>646</v>
      </c>
      <c r="C156" s="73" t="s">
        <v>647</v>
      </c>
      <c r="D156" s="86" t="s">
        <v>112</v>
      </c>
      <c r="E156" s="86" t="s">
        <v>289</v>
      </c>
      <c r="F156" s="73" t="s">
        <v>648</v>
      </c>
      <c r="G156" s="86" t="s">
        <v>343</v>
      </c>
      <c r="H156" s="73" t="s">
        <v>305</v>
      </c>
      <c r="I156" s="73" t="s">
        <v>119</v>
      </c>
      <c r="J156" s="73"/>
      <c r="K156" s="83">
        <v>3.6500000000840909</v>
      </c>
      <c r="L156" s="86" t="s">
        <v>121</v>
      </c>
      <c r="M156" s="87">
        <v>1.44E-2</v>
      </c>
      <c r="N156" s="87">
        <v>6.0000000000934341E-3</v>
      </c>
      <c r="O156" s="83">
        <v>20691.537668000001</v>
      </c>
      <c r="P156" s="85">
        <v>103.45</v>
      </c>
      <c r="Q156" s="73"/>
      <c r="R156" s="83">
        <v>21.405395708</v>
      </c>
      <c r="S156" s="84">
        <v>2.7588716890666666E-5</v>
      </c>
      <c r="T156" s="84">
        <f t="shared" si="2"/>
        <v>2.4680621862490618E-4</v>
      </c>
      <c r="U156" s="84">
        <f>R156/'סכום נכסי הקרן'!$C$42</f>
        <v>7.2098626461750002E-5</v>
      </c>
    </row>
    <row r="157" spans="2:21">
      <c r="B157" s="76" t="s">
        <v>649</v>
      </c>
      <c r="C157" s="73" t="s">
        <v>650</v>
      </c>
      <c r="D157" s="86" t="s">
        <v>112</v>
      </c>
      <c r="E157" s="86" t="s">
        <v>289</v>
      </c>
      <c r="F157" s="73" t="s">
        <v>347</v>
      </c>
      <c r="G157" s="86" t="s">
        <v>343</v>
      </c>
      <c r="H157" s="73" t="s">
        <v>334</v>
      </c>
      <c r="I157" s="73" t="s">
        <v>119</v>
      </c>
      <c r="J157" s="73"/>
      <c r="K157" s="83">
        <v>2.4599999999986868</v>
      </c>
      <c r="L157" s="86" t="s">
        <v>121</v>
      </c>
      <c r="M157" s="87">
        <v>1.6299999999999999E-2</v>
      </c>
      <c r="N157" s="87">
        <v>4.900000000013136E-3</v>
      </c>
      <c r="O157" s="83">
        <v>148047.26744</v>
      </c>
      <c r="P157" s="85">
        <v>102.84</v>
      </c>
      <c r="Q157" s="73"/>
      <c r="R157" s="83">
        <v>152.25180982000001</v>
      </c>
      <c r="S157" s="84">
        <v>1.7767683394560264E-4</v>
      </c>
      <c r="T157" s="84">
        <f t="shared" si="2"/>
        <v>1.7554776362498515E-3</v>
      </c>
      <c r="U157" s="84">
        <f>R157/'סכום נכסי הקרן'!$C$42</f>
        <v>5.1282146399353923E-4</v>
      </c>
    </row>
    <row r="158" spans="2:21">
      <c r="B158" s="76" t="s">
        <v>651</v>
      </c>
      <c r="C158" s="73" t="s">
        <v>652</v>
      </c>
      <c r="D158" s="86" t="s">
        <v>112</v>
      </c>
      <c r="E158" s="86" t="s">
        <v>289</v>
      </c>
      <c r="F158" s="73" t="s">
        <v>653</v>
      </c>
      <c r="G158" s="86" t="s">
        <v>654</v>
      </c>
      <c r="H158" s="73" t="s">
        <v>334</v>
      </c>
      <c r="I158" s="73" t="s">
        <v>119</v>
      </c>
      <c r="J158" s="73"/>
      <c r="K158" s="83">
        <v>4.2500000000283382</v>
      </c>
      <c r="L158" s="86" t="s">
        <v>121</v>
      </c>
      <c r="M158" s="87">
        <v>2.6099999999999998E-2</v>
      </c>
      <c r="N158" s="87">
        <v>6.6999999999757098E-3</v>
      </c>
      <c r="O158" s="83">
        <v>56915.982526</v>
      </c>
      <c r="P158" s="85">
        <v>108.5</v>
      </c>
      <c r="Q158" s="73"/>
      <c r="R158" s="83">
        <v>61.753841045000001</v>
      </c>
      <c r="S158" s="84">
        <v>9.9337371091412889E-5</v>
      </c>
      <c r="T158" s="84">
        <f t="shared" si="2"/>
        <v>7.1202757481300628E-4</v>
      </c>
      <c r="U158" s="84">
        <f>R158/'סכום נכסי הקרן'!$C$42</f>
        <v>2.0800209343561557E-4</v>
      </c>
    </row>
    <row r="159" spans="2:21">
      <c r="B159" s="76" t="s">
        <v>655</v>
      </c>
      <c r="C159" s="73" t="s">
        <v>656</v>
      </c>
      <c r="D159" s="86" t="s">
        <v>112</v>
      </c>
      <c r="E159" s="86" t="s">
        <v>289</v>
      </c>
      <c r="F159" s="73" t="s">
        <v>657</v>
      </c>
      <c r="G159" s="86" t="s">
        <v>464</v>
      </c>
      <c r="H159" s="73" t="s">
        <v>375</v>
      </c>
      <c r="I159" s="73" t="s">
        <v>293</v>
      </c>
      <c r="J159" s="73"/>
      <c r="K159" s="83">
        <v>10.570000000000485</v>
      </c>
      <c r="L159" s="86" t="s">
        <v>121</v>
      </c>
      <c r="M159" s="87">
        <v>2.4E-2</v>
      </c>
      <c r="N159" s="87">
        <v>2.3200000000022265E-2</v>
      </c>
      <c r="O159" s="83">
        <v>142328.99795799999</v>
      </c>
      <c r="P159" s="85">
        <v>100.97</v>
      </c>
      <c r="Q159" s="73"/>
      <c r="R159" s="83">
        <v>143.709589249</v>
      </c>
      <c r="S159" s="84">
        <v>1.8571838401555384E-4</v>
      </c>
      <c r="T159" s="84">
        <f t="shared" si="2"/>
        <v>1.6569850324901156E-3</v>
      </c>
      <c r="U159" s="84">
        <f>R159/'סכום נכסי הקרן'!$C$42</f>
        <v>4.8404916851701936E-4</v>
      </c>
    </row>
    <row r="160" spans="2:21">
      <c r="B160" s="76" t="s">
        <v>658</v>
      </c>
      <c r="C160" s="73" t="s">
        <v>659</v>
      </c>
      <c r="D160" s="86" t="s">
        <v>112</v>
      </c>
      <c r="E160" s="86" t="s">
        <v>289</v>
      </c>
      <c r="F160" s="73" t="s">
        <v>380</v>
      </c>
      <c r="G160" s="86" t="s">
        <v>343</v>
      </c>
      <c r="H160" s="73" t="s">
        <v>371</v>
      </c>
      <c r="I160" s="73" t="s">
        <v>119</v>
      </c>
      <c r="J160" s="73"/>
      <c r="K160" s="83">
        <v>3.1299999999993009</v>
      </c>
      <c r="L160" s="86" t="s">
        <v>121</v>
      </c>
      <c r="M160" s="87">
        <v>3.39E-2</v>
      </c>
      <c r="N160" s="87">
        <v>9.0999999999976707E-3</v>
      </c>
      <c r="O160" s="83">
        <v>175017.01183600002</v>
      </c>
      <c r="P160" s="85">
        <v>107.8</v>
      </c>
      <c r="Q160" s="83">
        <v>26.038642111000001</v>
      </c>
      <c r="R160" s="83">
        <v>214.70698085500004</v>
      </c>
      <c r="S160" s="84">
        <v>1.9910414351158399E-4</v>
      </c>
      <c r="T160" s="84">
        <f t="shared" si="2"/>
        <v>2.4755916115761388E-3</v>
      </c>
      <c r="U160" s="84">
        <f>R160/'סכום נכסי הקרן'!$C$42</f>
        <v>7.2318580896915024E-4</v>
      </c>
    </row>
    <row r="161" spans="2:21">
      <c r="B161" s="76" t="s">
        <v>660</v>
      </c>
      <c r="C161" s="73" t="s">
        <v>661</v>
      </c>
      <c r="D161" s="86" t="s">
        <v>112</v>
      </c>
      <c r="E161" s="86" t="s">
        <v>289</v>
      </c>
      <c r="F161" s="73" t="s">
        <v>380</v>
      </c>
      <c r="G161" s="86" t="s">
        <v>343</v>
      </c>
      <c r="H161" s="73" t="s">
        <v>371</v>
      </c>
      <c r="I161" s="73" t="s">
        <v>119</v>
      </c>
      <c r="J161" s="73"/>
      <c r="K161" s="83">
        <v>8.6100000000038985</v>
      </c>
      <c r="L161" s="86" t="s">
        <v>121</v>
      </c>
      <c r="M161" s="87">
        <v>2.4399999999999998E-2</v>
      </c>
      <c r="N161" s="87">
        <v>2.2600000000030505E-2</v>
      </c>
      <c r="O161" s="83">
        <v>227568.96958400001</v>
      </c>
      <c r="P161" s="85">
        <v>101.5</v>
      </c>
      <c r="Q161" s="83">
        <v>5.035446662</v>
      </c>
      <c r="R161" s="83">
        <v>236.017951428</v>
      </c>
      <c r="S161" s="84">
        <v>2.846195315944494E-4</v>
      </c>
      <c r="T161" s="84">
        <f t="shared" si="2"/>
        <v>2.7213090995449798E-3</v>
      </c>
      <c r="U161" s="84">
        <f>R161/'סכום נכסי הקרן'!$C$42</f>
        <v>7.9496638840061693E-4</v>
      </c>
    </row>
    <row r="162" spans="2:21">
      <c r="B162" s="76" t="s">
        <v>666</v>
      </c>
      <c r="C162" s="73" t="s">
        <v>667</v>
      </c>
      <c r="D162" s="86" t="s">
        <v>112</v>
      </c>
      <c r="E162" s="86" t="s">
        <v>289</v>
      </c>
      <c r="F162" s="73" t="s">
        <v>387</v>
      </c>
      <c r="G162" s="86" t="s">
        <v>343</v>
      </c>
      <c r="H162" s="73" t="s">
        <v>371</v>
      </c>
      <c r="I162" s="73" t="s">
        <v>119</v>
      </c>
      <c r="J162" s="73"/>
      <c r="K162" s="83">
        <v>2.2199999999994926</v>
      </c>
      <c r="L162" s="86" t="s">
        <v>121</v>
      </c>
      <c r="M162" s="87">
        <v>3.5000000000000003E-2</v>
      </c>
      <c r="N162" s="87">
        <v>4.8999999999771639E-3</v>
      </c>
      <c r="O162" s="83">
        <v>72591.675153999997</v>
      </c>
      <c r="P162" s="85">
        <v>106.83</v>
      </c>
      <c r="Q162" s="83">
        <v>1.270354319</v>
      </c>
      <c r="R162" s="83">
        <v>78.820037681999992</v>
      </c>
      <c r="S162" s="84">
        <v>5.4576855945822147E-4</v>
      </c>
      <c r="T162" s="84">
        <f t="shared" si="2"/>
        <v>9.0880242147995478E-4</v>
      </c>
      <c r="U162" s="84">
        <f>R162/'סכום נכסי הקרן'!$C$42</f>
        <v>2.6548523241790365E-4</v>
      </c>
    </row>
    <row r="163" spans="2:21">
      <c r="B163" s="76" t="s">
        <v>668</v>
      </c>
      <c r="C163" s="73" t="s">
        <v>669</v>
      </c>
      <c r="D163" s="86" t="s">
        <v>112</v>
      </c>
      <c r="E163" s="86" t="s">
        <v>289</v>
      </c>
      <c r="F163" s="73" t="s">
        <v>310</v>
      </c>
      <c r="G163" s="86" t="s">
        <v>299</v>
      </c>
      <c r="H163" s="73" t="s">
        <v>371</v>
      </c>
      <c r="I163" s="73" t="s">
        <v>119</v>
      </c>
      <c r="J163" s="73"/>
      <c r="K163" s="83">
        <v>9.0000000001178596E-2</v>
      </c>
      <c r="L163" s="86" t="s">
        <v>121</v>
      </c>
      <c r="M163" s="87">
        <v>1.43E-2</v>
      </c>
      <c r="N163" s="87">
        <v>2.0000000000053573E-3</v>
      </c>
      <c r="O163" s="83">
        <v>372059.72843000002</v>
      </c>
      <c r="P163" s="85">
        <v>100.34</v>
      </c>
      <c r="Q163" s="73"/>
      <c r="R163" s="83">
        <v>373.32473398399998</v>
      </c>
      <c r="S163" s="84">
        <v>4.5925068332999114E-4</v>
      </c>
      <c r="T163" s="84">
        <f t="shared" si="2"/>
        <v>4.3044691707943656E-3</v>
      </c>
      <c r="U163" s="84">
        <f>R163/'סכום נכסי הקרן'!$C$42</f>
        <v>1.2574493324776521E-3</v>
      </c>
    </row>
    <row r="164" spans="2:21">
      <c r="B164" s="76" t="s">
        <v>670</v>
      </c>
      <c r="C164" s="73" t="s">
        <v>671</v>
      </c>
      <c r="D164" s="86" t="s">
        <v>112</v>
      </c>
      <c r="E164" s="86" t="s">
        <v>289</v>
      </c>
      <c r="F164" s="73" t="s">
        <v>398</v>
      </c>
      <c r="G164" s="86" t="s">
        <v>343</v>
      </c>
      <c r="H164" s="73" t="s">
        <v>375</v>
      </c>
      <c r="I164" s="73" t="s">
        <v>293</v>
      </c>
      <c r="J164" s="73"/>
      <c r="K164" s="83">
        <v>7.7399999999995401</v>
      </c>
      <c r="L164" s="86" t="s">
        <v>121</v>
      </c>
      <c r="M164" s="87">
        <v>2.5499999999999998E-2</v>
      </c>
      <c r="N164" s="87">
        <v>1.8499999999999999E-2</v>
      </c>
      <c r="O164" s="83">
        <v>825624.99843199993</v>
      </c>
      <c r="P164" s="85">
        <v>105.51</v>
      </c>
      <c r="Q164" s="73"/>
      <c r="R164" s="83">
        <v>871.11696336</v>
      </c>
      <c r="S164" s="84">
        <v>5.4521721977881989E-4</v>
      </c>
      <c r="T164" s="84">
        <f t="shared" si="2"/>
        <v>1.0044060228540416E-2</v>
      </c>
      <c r="U164" s="84">
        <f>R164/'סכום נכסי הקרן'!$C$42</f>
        <v>2.9341357386032121E-3</v>
      </c>
    </row>
    <row r="165" spans="2:21">
      <c r="B165" s="76" t="s">
        <v>672</v>
      </c>
      <c r="C165" s="73" t="s">
        <v>673</v>
      </c>
      <c r="D165" s="86" t="s">
        <v>112</v>
      </c>
      <c r="E165" s="86" t="s">
        <v>289</v>
      </c>
      <c r="F165" s="73" t="s">
        <v>674</v>
      </c>
      <c r="G165" s="86" t="s">
        <v>404</v>
      </c>
      <c r="H165" s="73" t="s">
        <v>375</v>
      </c>
      <c r="I165" s="73" t="s">
        <v>293</v>
      </c>
      <c r="J165" s="73"/>
      <c r="K165" s="83">
        <v>3.0699999999956806</v>
      </c>
      <c r="L165" s="86" t="s">
        <v>121</v>
      </c>
      <c r="M165" s="87">
        <v>4.3499999999999997E-2</v>
      </c>
      <c r="N165" s="87">
        <v>0.1059999999999513</v>
      </c>
      <c r="O165" s="83">
        <v>196397.470031</v>
      </c>
      <c r="P165" s="85">
        <v>83.7</v>
      </c>
      <c r="Q165" s="73"/>
      <c r="R165" s="83">
        <v>164.38468895299999</v>
      </c>
      <c r="S165" s="84">
        <v>1.3461919407619879E-4</v>
      </c>
      <c r="T165" s="84">
        <f t="shared" si="2"/>
        <v>1.895370869745629E-3</v>
      </c>
      <c r="U165" s="84">
        <f>R165/'סכום נכסי הקרן'!$C$42</f>
        <v>5.5368797879423476E-4</v>
      </c>
    </row>
    <row r="166" spans="2:21">
      <c r="B166" s="76" t="s">
        <v>675</v>
      </c>
      <c r="C166" s="73" t="s">
        <v>676</v>
      </c>
      <c r="D166" s="86" t="s">
        <v>112</v>
      </c>
      <c r="E166" s="86" t="s">
        <v>289</v>
      </c>
      <c r="F166" s="73" t="s">
        <v>342</v>
      </c>
      <c r="G166" s="86" t="s">
        <v>343</v>
      </c>
      <c r="H166" s="73" t="s">
        <v>375</v>
      </c>
      <c r="I166" s="73" t="s">
        <v>293</v>
      </c>
      <c r="J166" s="73"/>
      <c r="K166" s="83">
        <v>3.0899999999976755</v>
      </c>
      <c r="L166" s="86" t="s">
        <v>121</v>
      </c>
      <c r="M166" s="87">
        <v>2.5499999999999998E-2</v>
      </c>
      <c r="N166" s="87">
        <v>9.3999999999767585E-3</v>
      </c>
      <c r="O166" s="83">
        <v>163796.20000000001</v>
      </c>
      <c r="P166" s="85">
        <v>105.08</v>
      </c>
      <c r="Q166" s="73"/>
      <c r="R166" s="83">
        <v>172.11704696000004</v>
      </c>
      <c r="S166" s="84">
        <v>4.8815700065565958E-4</v>
      </c>
      <c r="T166" s="84">
        <f t="shared" si="2"/>
        <v>1.9845256822422024E-3</v>
      </c>
      <c r="U166" s="84">
        <f>R166/'סכום נכסי הקרן'!$C$42</f>
        <v>5.7973245838340969E-4</v>
      </c>
    </row>
    <row r="167" spans="2:21">
      <c r="B167" s="76" t="s">
        <v>677</v>
      </c>
      <c r="C167" s="73" t="s">
        <v>678</v>
      </c>
      <c r="D167" s="86" t="s">
        <v>112</v>
      </c>
      <c r="E167" s="86" t="s">
        <v>289</v>
      </c>
      <c r="F167" s="73" t="s">
        <v>411</v>
      </c>
      <c r="G167" s="86" t="s">
        <v>412</v>
      </c>
      <c r="H167" s="73" t="s">
        <v>371</v>
      </c>
      <c r="I167" s="73" t="s">
        <v>119</v>
      </c>
      <c r="J167" s="73"/>
      <c r="K167" s="83">
        <v>1.7799999999874654</v>
      </c>
      <c r="L167" s="86" t="s">
        <v>121</v>
      </c>
      <c r="M167" s="87">
        <v>4.8000000000000001E-2</v>
      </c>
      <c r="N167" s="87">
        <v>5.2000000000263884E-3</v>
      </c>
      <c r="O167" s="83">
        <v>55687.802582999997</v>
      </c>
      <c r="P167" s="85">
        <v>108.88</v>
      </c>
      <c r="Q167" s="73"/>
      <c r="R167" s="83">
        <v>60.632881341999997</v>
      </c>
      <c r="S167" s="84">
        <v>2.8996689292513063E-5</v>
      </c>
      <c r="T167" s="84">
        <f t="shared" si="2"/>
        <v>6.9910280438117869E-4</v>
      </c>
      <c r="U167" s="84">
        <f>R167/'סכום נכסי הקרן'!$C$42</f>
        <v>2.0422642602877262E-4</v>
      </c>
    </row>
    <row r="168" spans="2:21">
      <c r="B168" s="76" t="s">
        <v>679</v>
      </c>
      <c r="C168" s="73" t="s">
        <v>680</v>
      </c>
      <c r="D168" s="86" t="s">
        <v>112</v>
      </c>
      <c r="E168" s="86" t="s">
        <v>289</v>
      </c>
      <c r="F168" s="73" t="s">
        <v>411</v>
      </c>
      <c r="G168" s="86" t="s">
        <v>412</v>
      </c>
      <c r="H168" s="73" t="s">
        <v>371</v>
      </c>
      <c r="I168" s="73" t="s">
        <v>119</v>
      </c>
      <c r="J168" s="73"/>
      <c r="K168" s="83">
        <v>0.15998806801232973</v>
      </c>
      <c r="L168" s="86" t="s">
        <v>121</v>
      </c>
      <c r="M168" s="87">
        <v>4.4999999999999998E-2</v>
      </c>
      <c r="N168" s="84">
        <v>0</v>
      </c>
      <c r="O168" s="83">
        <v>1.9656E-2</v>
      </c>
      <c r="P168" s="85">
        <v>102.25</v>
      </c>
      <c r="Q168" s="73"/>
      <c r="R168" s="83">
        <v>2.0114000000000001E-5</v>
      </c>
      <c r="S168" s="84">
        <v>3.2732286663957852E-11</v>
      </c>
      <c r="T168" s="84">
        <f t="shared" si="2"/>
        <v>2.3191630508218225E-10</v>
      </c>
      <c r="U168" s="84">
        <f>R168/'סכום נכסי הקרן'!$C$42</f>
        <v>6.7748888758438068E-11</v>
      </c>
    </row>
    <row r="169" spans="2:21">
      <c r="B169" s="76" t="s">
        <v>681</v>
      </c>
      <c r="C169" s="73" t="s">
        <v>682</v>
      </c>
      <c r="D169" s="86" t="s">
        <v>112</v>
      </c>
      <c r="E169" s="86" t="s">
        <v>289</v>
      </c>
      <c r="F169" s="73" t="s">
        <v>683</v>
      </c>
      <c r="G169" s="86" t="s">
        <v>115</v>
      </c>
      <c r="H169" s="73" t="s">
        <v>375</v>
      </c>
      <c r="I169" s="73" t="s">
        <v>293</v>
      </c>
      <c r="J169" s="73"/>
      <c r="K169" s="83">
        <v>5.5299999999868277</v>
      </c>
      <c r="L169" s="86" t="s">
        <v>121</v>
      </c>
      <c r="M169" s="87">
        <v>2.2400000000000003E-2</v>
      </c>
      <c r="N169" s="87">
        <v>1.6399999999974296E-2</v>
      </c>
      <c r="O169" s="83">
        <v>150076.63028799999</v>
      </c>
      <c r="P169" s="85">
        <v>103.7</v>
      </c>
      <c r="Q169" s="73"/>
      <c r="R169" s="83">
        <v>155.62946888500002</v>
      </c>
      <c r="S169" s="84">
        <v>3.9097524641789016E-4</v>
      </c>
      <c r="T169" s="84">
        <f t="shared" si="2"/>
        <v>1.7944223618231905E-3</v>
      </c>
      <c r="U169" s="84">
        <f>R169/'סכום נכסי הקרן'!$C$42</f>
        <v>5.2419824873345248E-4</v>
      </c>
    </row>
    <row r="170" spans="2:21">
      <c r="B170" s="76" t="s">
        <v>684</v>
      </c>
      <c r="C170" s="73" t="s">
        <v>685</v>
      </c>
      <c r="D170" s="86" t="s">
        <v>112</v>
      </c>
      <c r="E170" s="86" t="s">
        <v>289</v>
      </c>
      <c r="F170" s="73" t="s">
        <v>310</v>
      </c>
      <c r="G170" s="86" t="s">
        <v>299</v>
      </c>
      <c r="H170" s="73" t="s">
        <v>375</v>
      </c>
      <c r="I170" s="73" t="s">
        <v>293</v>
      </c>
      <c r="J170" s="73"/>
      <c r="K170" s="83">
        <v>5.0000000003105026E-2</v>
      </c>
      <c r="L170" s="86" t="s">
        <v>121</v>
      </c>
      <c r="M170" s="87">
        <v>3.2500000000000001E-2</v>
      </c>
      <c r="N170" s="87">
        <v>5.1799999999677077E-2</v>
      </c>
      <c r="O170" s="83">
        <v>0.64469799999999988</v>
      </c>
      <c r="P170" s="85">
        <v>4995500</v>
      </c>
      <c r="Q170" s="73"/>
      <c r="R170" s="83">
        <v>32.205893078000003</v>
      </c>
      <c r="S170" s="84">
        <v>3.4820307858493108E-5</v>
      </c>
      <c r="T170" s="84">
        <f t="shared" si="2"/>
        <v>3.7133696552260067E-4</v>
      </c>
      <c r="U170" s="84">
        <f>R170/'סכום נכסי הקרן'!$C$42</f>
        <v>1.084773524663206E-4</v>
      </c>
    </row>
    <row r="171" spans="2:21">
      <c r="B171" s="76" t="s">
        <v>686</v>
      </c>
      <c r="C171" s="73" t="s">
        <v>687</v>
      </c>
      <c r="D171" s="86" t="s">
        <v>112</v>
      </c>
      <c r="E171" s="86" t="s">
        <v>289</v>
      </c>
      <c r="F171" s="73" t="s">
        <v>688</v>
      </c>
      <c r="G171" s="86" t="s">
        <v>404</v>
      </c>
      <c r="H171" s="73" t="s">
        <v>375</v>
      </c>
      <c r="I171" s="73" t="s">
        <v>293</v>
      </c>
      <c r="J171" s="73"/>
      <c r="K171" s="83">
        <v>2.4100000000494992</v>
      </c>
      <c r="L171" s="86" t="s">
        <v>121</v>
      </c>
      <c r="M171" s="87">
        <v>3.3799999999999997E-2</v>
      </c>
      <c r="N171" s="87">
        <v>2.4800000000591939E-2</v>
      </c>
      <c r="O171" s="83">
        <v>19174.726806999999</v>
      </c>
      <c r="P171" s="85">
        <v>102.2</v>
      </c>
      <c r="Q171" s="73"/>
      <c r="R171" s="83">
        <v>19.596570783000001</v>
      </c>
      <c r="S171" s="84">
        <v>2.342583684512094E-5</v>
      </c>
      <c r="T171" s="84">
        <f t="shared" si="2"/>
        <v>2.2595029771675486E-4</v>
      </c>
      <c r="U171" s="84">
        <f>R171/'סכום נכסי הקרן'!$C$42</f>
        <v>6.6006060158313841E-5</v>
      </c>
    </row>
    <row r="172" spans="2:21">
      <c r="B172" s="76" t="s">
        <v>689</v>
      </c>
      <c r="C172" s="73" t="s">
        <v>690</v>
      </c>
      <c r="D172" s="86" t="s">
        <v>112</v>
      </c>
      <c r="E172" s="86" t="s">
        <v>289</v>
      </c>
      <c r="F172" s="73" t="s">
        <v>460</v>
      </c>
      <c r="G172" s="86" t="s">
        <v>116</v>
      </c>
      <c r="H172" s="73" t="s">
        <v>375</v>
      </c>
      <c r="I172" s="73" t="s">
        <v>293</v>
      </c>
      <c r="J172" s="73"/>
      <c r="K172" s="83">
        <v>4.4300000000122202</v>
      </c>
      <c r="L172" s="86" t="s">
        <v>121</v>
      </c>
      <c r="M172" s="87">
        <v>5.0900000000000001E-2</v>
      </c>
      <c r="N172" s="87">
        <v>1.0300000000045826E-2</v>
      </c>
      <c r="O172" s="83">
        <v>109279.505686</v>
      </c>
      <c r="P172" s="85">
        <v>119.82</v>
      </c>
      <c r="Q172" s="73"/>
      <c r="R172" s="83">
        <v>130.93870127999998</v>
      </c>
      <c r="S172" s="84">
        <v>1.1760752023553191E-4</v>
      </c>
      <c r="T172" s="84">
        <f t="shared" si="2"/>
        <v>1.5097354973211297E-3</v>
      </c>
      <c r="U172" s="84">
        <f>R172/'סכום נכסי הקרן'!$C$42</f>
        <v>4.4103368336447597E-4</v>
      </c>
    </row>
    <row r="173" spans="2:21">
      <c r="B173" s="76" t="s">
        <v>691</v>
      </c>
      <c r="C173" s="73" t="s">
        <v>692</v>
      </c>
      <c r="D173" s="86" t="s">
        <v>112</v>
      </c>
      <c r="E173" s="86" t="s">
        <v>289</v>
      </c>
      <c r="F173" s="73" t="s">
        <v>460</v>
      </c>
      <c r="G173" s="86" t="s">
        <v>116</v>
      </c>
      <c r="H173" s="73" t="s">
        <v>375</v>
      </c>
      <c r="I173" s="73" t="s">
        <v>293</v>
      </c>
      <c r="J173" s="73"/>
      <c r="K173" s="83">
        <v>6.1099999999827039</v>
      </c>
      <c r="L173" s="86" t="s">
        <v>121</v>
      </c>
      <c r="M173" s="87">
        <v>3.5200000000000002E-2</v>
      </c>
      <c r="N173" s="87">
        <v>1.4299999999986697E-2</v>
      </c>
      <c r="O173" s="83">
        <v>163796.20000000001</v>
      </c>
      <c r="P173" s="85">
        <v>114.72</v>
      </c>
      <c r="Q173" s="73"/>
      <c r="R173" s="83">
        <v>187.90700247499998</v>
      </c>
      <c r="S173" s="84">
        <v>1.9158794769223573E-4</v>
      </c>
      <c r="T173" s="84">
        <f t="shared" si="2"/>
        <v>2.1665853491632928E-3</v>
      </c>
      <c r="U173" s="84">
        <f>R173/'סכום נכסי הקרן'!$C$42</f>
        <v>6.3291690402755884E-4</v>
      </c>
    </row>
    <row r="174" spans="2:21">
      <c r="B174" s="76" t="s">
        <v>693</v>
      </c>
      <c r="C174" s="73" t="s">
        <v>694</v>
      </c>
      <c r="D174" s="86" t="s">
        <v>112</v>
      </c>
      <c r="E174" s="86" t="s">
        <v>289</v>
      </c>
      <c r="F174" s="73" t="s">
        <v>695</v>
      </c>
      <c r="G174" s="86" t="s">
        <v>696</v>
      </c>
      <c r="H174" s="73" t="s">
        <v>375</v>
      </c>
      <c r="I174" s="73" t="s">
        <v>293</v>
      </c>
      <c r="J174" s="73"/>
      <c r="K174" s="83">
        <v>1.9000071926922248</v>
      </c>
      <c r="L174" s="86" t="s">
        <v>121</v>
      </c>
      <c r="M174" s="87">
        <v>1.0500000000000001E-2</v>
      </c>
      <c r="N174" s="87">
        <v>5.5999424584622023E-3</v>
      </c>
      <c r="O174" s="83">
        <v>6.8793999999999994E-2</v>
      </c>
      <c r="P174" s="85">
        <v>101.02</v>
      </c>
      <c r="Q174" s="73"/>
      <c r="R174" s="83">
        <v>6.9514999999999987E-5</v>
      </c>
      <c r="S174" s="84">
        <v>1.4847348179098807E-10</v>
      </c>
      <c r="T174" s="84">
        <f t="shared" si="2"/>
        <v>8.0151446493924109E-10</v>
      </c>
      <c r="U174" s="84">
        <f>R174/'סכום נכסי הקרן'!$C$42</f>
        <v>2.3414358168652785E-10</v>
      </c>
    </row>
    <row r="175" spans="2:21">
      <c r="B175" s="76" t="s">
        <v>697</v>
      </c>
      <c r="C175" s="73" t="s">
        <v>698</v>
      </c>
      <c r="D175" s="86" t="s">
        <v>112</v>
      </c>
      <c r="E175" s="86" t="s">
        <v>289</v>
      </c>
      <c r="F175" s="73" t="s">
        <v>468</v>
      </c>
      <c r="G175" s="86" t="s">
        <v>143</v>
      </c>
      <c r="H175" s="73" t="s">
        <v>469</v>
      </c>
      <c r="I175" s="73" t="s">
        <v>119</v>
      </c>
      <c r="J175" s="73"/>
      <c r="K175" s="83">
        <v>6.6799999999789277</v>
      </c>
      <c r="L175" s="86" t="s">
        <v>121</v>
      </c>
      <c r="M175" s="87">
        <v>3.2000000000000001E-2</v>
      </c>
      <c r="N175" s="87">
        <v>1.9299999999995064E-2</v>
      </c>
      <c r="O175" s="83">
        <v>55690.707999999999</v>
      </c>
      <c r="P175" s="85">
        <v>109.07</v>
      </c>
      <c r="Q175" s="73"/>
      <c r="R175" s="83">
        <v>60.741853970999998</v>
      </c>
      <c r="S175" s="84">
        <v>6.6714154625368064E-5</v>
      </c>
      <c r="T175" s="84">
        <f t="shared" si="2"/>
        <v>7.0035926900645319E-4</v>
      </c>
      <c r="U175" s="84">
        <f>R175/'סכום נכסי הקרן'!$C$42</f>
        <v>2.0459347258936899E-4</v>
      </c>
    </row>
    <row r="176" spans="2:21">
      <c r="B176" s="76" t="s">
        <v>699</v>
      </c>
      <c r="C176" s="73" t="s">
        <v>700</v>
      </c>
      <c r="D176" s="86" t="s">
        <v>112</v>
      </c>
      <c r="E176" s="86" t="s">
        <v>289</v>
      </c>
      <c r="F176" s="73" t="s">
        <v>468</v>
      </c>
      <c r="G176" s="86" t="s">
        <v>143</v>
      </c>
      <c r="H176" s="73" t="s">
        <v>469</v>
      </c>
      <c r="I176" s="73" t="s">
        <v>119</v>
      </c>
      <c r="J176" s="73"/>
      <c r="K176" s="83">
        <v>3.5200000000034719</v>
      </c>
      <c r="L176" s="86" t="s">
        <v>121</v>
      </c>
      <c r="M176" s="87">
        <v>3.6499999999999998E-2</v>
      </c>
      <c r="N176" s="87">
        <v>1.2000000000009647E-2</v>
      </c>
      <c r="O176" s="83">
        <v>379739.82929099997</v>
      </c>
      <c r="P176" s="85">
        <v>109.2</v>
      </c>
      <c r="Q176" s="73"/>
      <c r="R176" s="83">
        <v>414.67588095299999</v>
      </c>
      <c r="S176" s="84">
        <v>1.7703752656962713E-4</v>
      </c>
      <c r="T176" s="84">
        <f t="shared" si="2"/>
        <v>4.7812517707725285E-3</v>
      </c>
      <c r="U176" s="84">
        <f>R176/'סכום נכסי הקרן'!$C$42</f>
        <v>1.3967301446500995E-3</v>
      </c>
    </row>
    <row r="177" spans="2:21">
      <c r="B177" s="76" t="s">
        <v>701</v>
      </c>
      <c r="C177" s="73" t="s">
        <v>702</v>
      </c>
      <c r="D177" s="86" t="s">
        <v>112</v>
      </c>
      <c r="E177" s="86" t="s">
        <v>289</v>
      </c>
      <c r="F177" s="73" t="s">
        <v>339</v>
      </c>
      <c r="G177" s="86" t="s">
        <v>299</v>
      </c>
      <c r="H177" s="73" t="s">
        <v>469</v>
      </c>
      <c r="I177" s="73" t="s">
        <v>119</v>
      </c>
      <c r="J177" s="73"/>
      <c r="K177" s="83">
        <v>0.98999999999781763</v>
      </c>
      <c r="L177" s="86" t="s">
        <v>121</v>
      </c>
      <c r="M177" s="87">
        <v>3.6000000000000004E-2</v>
      </c>
      <c r="N177" s="87">
        <v>2.0799999999992724E-2</v>
      </c>
      <c r="O177" s="83">
        <v>6.2818750000000003</v>
      </c>
      <c r="P177" s="85">
        <v>5251800</v>
      </c>
      <c r="Q177" s="73"/>
      <c r="R177" s="83">
        <v>329.91153372799999</v>
      </c>
      <c r="S177" s="84">
        <v>4.0060423442382501E-4</v>
      </c>
      <c r="T177" s="84">
        <f t="shared" si="2"/>
        <v>3.8039109031616537E-3</v>
      </c>
      <c r="U177" s="84">
        <f>R177/'סכום נכסי הקרן'!$C$42</f>
        <v>1.1112230187264572E-3</v>
      </c>
    </row>
    <row r="178" spans="2:21">
      <c r="B178" s="76" t="s">
        <v>703</v>
      </c>
      <c r="C178" s="73" t="s">
        <v>704</v>
      </c>
      <c r="D178" s="86" t="s">
        <v>112</v>
      </c>
      <c r="E178" s="86" t="s">
        <v>289</v>
      </c>
      <c r="F178" s="73" t="s">
        <v>407</v>
      </c>
      <c r="G178" s="86" t="s">
        <v>408</v>
      </c>
      <c r="H178" s="73" t="s">
        <v>465</v>
      </c>
      <c r="I178" s="73" t="s">
        <v>293</v>
      </c>
      <c r="J178" s="73"/>
      <c r="K178" s="83">
        <v>9.5000000000113545</v>
      </c>
      <c r="L178" s="86" t="s">
        <v>121</v>
      </c>
      <c r="M178" s="87">
        <v>3.0499999999999999E-2</v>
      </c>
      <c r="N178" s="87">
        <v>2.2500000000011351E-2</v>
      </c>
      <c r="O178" s="83">
        <v>204098.802089</v>
      </c>
      <c r="P178" s="85">
        <v>107.88</v>
      </c>
      <c r="Q178" s="73"/>
      <c r="R178" s="83">
        <v>220.18178769500003</v>
      </c>
      <c r="S178" s="84">
        <v>2.9897424146596384E-4</v>
      </c>
      <c r="T178" s="84">
        <f t="shared" si="2"/>
        <v>2.5387166475397188E-3</v>
      </c>
      <c r="U178" s="84">
        <f>R178/'סכום נכסי הקרן'!$C$42</f>
        <v>7.416263021369486E-4</v>
      </c>
    </row>
    <row r="179" spans="2:21">
      <c r="B179" s="76" t="s">
        <v>705</v>
      </c>
      <c r="C179" s="73" t="s">
        <v>706</v>
      </c>
      <c r="D179" s="86" t="s">
        <v>112</v>
      </c>
      <c r="E179" s="86" t="s">
        <v>289</v>
      </c>
      <c r="F179" s="73" t="s">
        <v>407</v>
      </c>
      <c r="G179" s="86" t="s">
        <v>408</v>
      </c>
      <c r="H179" s="73" t="s">
        <v>465</v>
      </c>
      <c r="I179" s="73" t="s">
        <v>293</v>
      </c>
      <c r="J179" s="73"/>
      <c r="K179" s="83">
        <v>8.7599999999986355</v>
      </c>
      <c r="L179" s="86" t="s">
        <v>121</v>
      </c>
      <c r="M179" s="87">
        <v>3.0499999999999999E-2</v>
      </c>
      <c r="N179" s="87">
        <v>2.0399999999997899E-2</v>
      </c>
      <c r="O179" s="83">
        <v>349746.46175099997</v>
      </c>
      <c r="P179" s="85">
        <v>109.19</v>
      </c>
      <c r="Q179" s="73"/>
      <c r="R179" s="83">
        <v>381.88816157700006</v>
      </c>
      <c r="S179" s="84">
        <v>4.7984653227763736E-4</v>
      </c>
      <c r="T179" s="84">
        <f t="shared" si="2"/>
        <v>4.4032062935052824E-3</v>
      </c>
      <c r="U179" s="84">
        <f>R179/'סכום נכסי הקרן'!$C$42</f>
        <v>1.2862930584092969E-3</v>
      </c>
    </row>
    <row r="180" spans="2:21">
      <c r="B180" s="76" t="s">
        <v>707</v>
      </c>
      <c r="C180" s="73" t="s">
        <v>708</v>
      </c>
      <c r="D180" s="86" t="s">
        <v>112</v>
      </c>
      <c r="E180" s="86" t="s">
        <v>289</v>
      </c>
      <c r="F180" s="73" t="s">
        <v>407</v>
      </c>
      <c r="G180" s="86" t="s">
        <v>408</v>
      </c>
      <c r="H180" s="73" t="s">
        <v>465</v>
      </c>
      <c r="I180" s="73" t="s">
        <v>293</v>
      </c>
      <c r="J180" s="73"/>
      <c r="K180" s="83">
        <v>5.1399999999915451</v>
      </c>
      <c r="L180" s="86" t="s">
        <v>121</v>
      </c>
      <c r="M180" s="87">
        <v>2.9100000000000001E-2</v>
      </c>
      <c r="N180" s="87">
        <v>1.2499999999959868E-2</v>
      </c>
      <c r="O180" s="83">
        <v>171747.11324199999</v>
      </c>
      <c r="P180" s="85">
        <v>108.82</v>
      </c>
      <c r="Q180" s="73"/>
      <c r="R180" s="83">
        <v>186.89520864700003</v>
      </c>
      <c r="S180" s="84">
        <v>2.8624518873666667E-4</v>
      </c>
      <c r="T180" s="84">
        <f t="shared" si="2"/>
        <v>2.1549192715012312E-3</v>
      </c>
      <c r="U180" s="84">
        <f>R180/'סכום נכסי הקרן'!$C$42</f>
        <v>6.2950893408127053E-4</v>
      </c>
    </row>
    <row r="181" spans="2:21">
      <c r="B181" s="76" t="s">
        <v>709</v>
      </c>
      <c r="C181" s="73" t="s">
        <v>710</v>
      </c>
      <c r="D181" s="86" t="s">
        <v>112</v>
      </c>
      <c r="E181" s="86" t="s">
        <v>289</v>
      </c>
      <c r="F181" s="73" t="s">
        <v>407</v>
      </c>
      <c r="G181" s="86" t="s">
        <v>408</v>
      </c>
      <c r="H181" s="73" t="s">
        <v>465</v>
      </c>
      <c r="I181" s="73" t="s">
        <v>293</v>
      </c>
      <c r="J181" s="73"/>
      <c r="K181" s="83">
        <v>7.0400000000059739</v>
      </c>
      <c r="L181" s="86" t="s">
        <v>121</v>
      </c>
      <c r="M181" s="87">
        <v>3.95E-2</v>
      </c>
      <c r="N181" s="87">
        <v>1.5700000000002715E-2</v>
      </c>
      <c r="O181" s="83">
        <v>125012.656973</v>
      </c>
      <c r="P181" s="85">
        <v>117.85</v>
      </c>
      <c r="Q181" s="73"/>
      <c r="R181" s="83">
        <v>147.32741622799998</v>
      </c>
      <c r="S181" s="84">
        <v>5.2086442663363825E-4</v>
      </c>
      <c r="T181" s="84">
        <f t="shared" si="2"/>
        <v>1.6986989166203883E-3</v>
      </c>
      <c r="U181" s="84">
        <f>R181/'סכום נכסי הקרן'!$C$42</f>
        <v>4.9623489773783797E-4</v>
      </c>
    </row>
    <row r="182" spans="2:21">
      <c r="B182" s="76" t="s">
        <v>711</v>
      </c>
      <c r="C182" s="73" t="s">
        <v>712</v>
      </c>
      <c r="D182" s="86" t="s">
        <v>112</v>
      </c>
      <c r="E182" s="86" t="s">
        <v>289</v>
      </c>
      <c r="F182" s="73" t="s">
        <v>407</v>
      </c>
      <c r="G182" s="86" t="s">
        <v>408</v>
      </c>
      <c r="H182" s="73" t="s">
        <v>465</v>
      </c>
      <c r="I182" s="73" t="s">
        <v>293</v>
      </c>
      <c r="J182" s="73"/>
      <c r="K182" s="83">
        <v>7.7900000000218075</v>
      </c>
      <c r="L182" s="86" t="s">
        <v>121</v>
      </c>
      <c r="M182" s="87">
        <v>3.95E-2</v>
      </c>
      <c r="N182" s="87">
        <v>1.7999999999944789E-2</v>
      </c>
      <c r="O182" s="83">
        <v>30737.601781000001</v>
      </c>
      <c r="P182" s="85">
        <v>117.85</v>
      </c>
      <c r="Q182" s="73"/>
      <c r="R182" s="83">
        <v>36.224263699000005</v>
      </c>
      <c r="S182" s="84">
        <v>1.280680189943607E-4</v>
      </c>
      <c r="T182" s="84">
        <f t="shared" si="2"/>
        <v>4.1766915538404619E-4</v>
      </c>
      <c r="U182" s="84">
        <f>R182/'סכום נכסי הקרן'!$C$42</f>
        <v>1.2201221098239422E-4</v>
      </c>
    </row>
    <row r="183" spans="2:21">
      <c r="B183" s="76" t="s">
        <v>713</v>
      </c>
      <c r="C183" s="73" t="s">
        <v>714</v>
      </c>
      <c r="D183" s="86" t="s">
        <v>112</v>
      </c>
      <c r="E183" s="86" t="s">
        <v>289</v>
      </c>
      <c r="F183" s="73" t="s">
        <v>424</v>
      </c>
      <c r="G183" s="86" t="s">
        <v>408</v>
      </c>
      <c r="H183" s="73" t="s">
        <v>469</v>
      </c>
      <c r="I183" s="73" t="s">
        <v>119</v>
      </c>
      <c r="J183" s="73"/>
      <c r="K183" s="83">
        <v>3.3400000000033887</v>
      </c>
      <c r="L183" s="86" t="s">
        <v>121</v>
      </c>
      <c r="M183" s="87">
        <v>3.9199999999999999E-2</v>
      </c>
      <c r="N183" s="87">
        <v>1.2400000000021491E-2</v>
      </c>
      <c r="O183" s="83">
        <v>217950.163829</v>
      </c>
      <c r="P183" s="85">
        <v>111.01</v>
      </c>
      <c r="Q183" s="73"/>
      <c r="R183" s="83">
        <v>241.94648412699999</v>
      </c>
      <c r="S183" s="84">
        <v>2.2706595360231867E-4</v>
      </c>
      <c r="T183" s="84">
        <f t="shared" si="2"/>
        <v>2.7896656371859748E-3</v>
      </c>
      <c r="U183" s="84">
        <f>R183/'סכום נכסי הקרן'!$C$42</f>
        <v>8.149351416235121E-4</v>
      </c>
    </row>
    <row r="184" spans="2:21">
      <c r="B184" s="76" t="s">
        <v>715</v>
      </c>
      <c r="C184" s="73" t="s">
        <v>716</v>
      </c>
      <c r="D184" s="86" t="s">
        <v>112</v>
      </c>
      <c r="E184" s="86" t="s">
        <v>289</v>
      </c>
      <c r="F184" s="73" t="s">
        <v>424</v>
      </c>
      <c r="G184" s="86" t="s">
        <v>408</v>
      </c>
      <c r="H184" s="73" t="s">
        <v>469</v>
      </c>
      <c r="I184" s="73" t="s">
        <v>119</v>
      </c>
      <c r="J184" s="73"/>
      <c r="K184" s="83">
        <v>8.2400000000020235</v>
      </c>
      <c r="L184" s="86" t="s">
        <v>121</v>
      </c>
      <c r="M184" s="87">
        <v>2.64E-2</v>
      </c>
      <c r="N184" s="87">
        <v>2.180000000000815E-2</v>
      </c>
      <c r="O184" s="83">
        <v>680384.50454300002</v>
      </c>
      <c r="P184" s="85">
        <v>104.59</v>
      </c>
      <c r="Q184" s="73"/>
      <c r="R184" s="83">
        <v>711.61415331900002</v>
      </c>
      <c r="S184" s="84">
        <v>4.1583916488497166E-4</v>
      </c>
      <c r="T184" s="84">
        <f t="shared" si="2"/>
        <v>8.2049778801793795E-3</v>
      </c>
      <c r="U184" s="84">
        <f>R184/'סכום נכסי הקרן'!$C$42</f>
        <v>2.3968911261876813E-3</v>
      </c>
    </row>
    <row r="185" spans="2:21">
      <c r="B185" s="76" t="s">
        <v>717</v>
      </c>
      <c r="C185" s="73" t="s">
        <v>718</v>
      </c>
      <c r="D185" s="86" t="s">
        <v>112</v>
      </c>
      <c r="E185" s="86" t="s">
        <v>289</v>
      </c>
      <c r="F185" s="73" t="s">
        <v>435</v>
      </c>
      <c r="G185" s="86" t="s">
        <v>343</v>
      </c>
      <c r="H185" s="73" t="s">
        <v>465</v>
      </c>
      <c r="I185" s="73" t="s">
        <v>293</v>
      </c>
      <c r="J185" s="73"/>
      <c r="K185" s="83">
        <v>1.6900000370104815</v>
      </c>
      <c r="L185" s="86" t="s">
        <v>121</v>
      </c>
      <c r="M185" s="87">
        <v>5.74E-2</v>
      </c>
      <c r="N185" s="87">
        <v>1.3300000908439096E-2</v>
      </c>
      <c r="O185" s="83">
        <v>5.4524480000000004</v>
      </c>
      <c r="P185" s="85">
        <v>109.02</v>
      </c>
      <c r="Q185" s="73"/>
      <c r="R185" s="83">
        <v>5.9442620000000005E-3</v>
      </c>
      <c r="S185" s="84">
        <v>3.6349636370169695E-7</v>
      </c>
      <c r="T185" s="84">
        <f t="shared" si="2"/>
        <v>6.8537897955673802E-8</v>
      </c>
      <c r="U185" s="84">
        <f>R185/'סכום נכסי הקרן'!$C$42</f>
        <v>2.0021733369245828E-8</v>
      </c>
    </row>
    <row r="186" spans="2:21">
      <c r="B186" s="76" t="s">
        <v>719</v>
      </c>
      <c r="C186" s="73" t="s">
        <v>720</v>
      </c>
      <c r="D186" s="86" t="s">
        <v>112</v>
      </c>
      <c r="E186" s="86" t="s">
        <v>289</v>
      </c>
      <c r="F186" s="73" t="s">
        <v>435</v>
      </c>
      <c r="G186" s="86" t="s">
        <v>343</v>
      </c>
      <c r="H186" s="73" t="s">
        <v>465</v>
      </c>
      <c r="I186" s="73" t="s">
        <v>293</v>
      </c>
      <c r="J186" s="73"/>
      <c r="K186" s="83">
        <v>3.7199999998777007</v>
      </c>
      <c r="L186" s="86" t="s">
        <v>121</v>
      </c>
      <c r="M186" s="87">
        <v>5.6500000000000002E-2</v>
      </c>
      <c r="N186" s="87">
        <v>1.3700000000251148E-2</v>
      </c>
      <c r="O186" s="83">
        <v>7862.2175999999999</v>
      </c>
      <c r="P186" s="85">
        <v>116.48</v>
      </c>
      <c r="Q186" s="73"/>
      <c r="R186" s="83">
        <v>9.1579114210000014</v>
      </c>
      <c r="S186" s="84">
        <v>2.5188211797178317E-5</v>
      </c>
      <c r="T186" s="84">
        <f t="shared" si="2"/>
        <v>1.0559157696272434E-4</v>
      </c>
      <c r="U186" s="84">
        <f>R186/'סכום נכסי הקרן'!$C$42</f>
        <v>3.0846093373817171E-5</v>
      </c>
    </row>
    <row r="187" spans="2:21">
      <c r="B187" s="76" t="s">
        <v>721</v>
      </c>
      <c r="C187" s="73" t="s">
        <v>722</v>
      </c>
      <c r="D187" s="86" t="s">
        <v>112</v>
      </c>
      <c r="E187" s="86" t="s">
        <v>289</v>
      </c>
      <c r="F187" s="73" t="s">
        <v>545</v>
      </c>
      <c r="G187" s="86" t="s">
        <v>408</v>
      </c>
      <c r="H187" s="73" t="s">
        <v>469</v>
      </c>
      <c r="I187" s="73" t="s">
        <v>119</v>
      </c>
      <c r="J187" s="73"/>
      <c r="K187" s="83">
        <v>3.3099999999990999</v>
      </c>
      <c r="L187" s="86" t="s">
        <v>121</v>
      </c>
      <c r="M187" s="87">
        <v>4.0999999999999995E-2</v>
      </c>
      <c r="N187" s="87">
        <v>8.9999999999774982E-3</v>
      </c>
      <c r="O187" s="83">
        <v>78622.176000000007</v>
      </c>
      <c r="P187" s="85">
        <v>111</v>
      </c>
      <c r="Q187" s="83">
        <v>1.611754608</v>
      </c>
      <c r="R187" s="83">
        <v>88.882369968000006</v>
      </c>
      <c r="S187" s="84">
        <v>2.6207392000000005E-4</v>
      </c>
      <c r="T187" s="84">
        <f t="shared" si="2"/>
        <v>1.0248220557783675E-3</v>
      </c>
      <c r="U187" s="84">
        <f>R187/'סכום נכסי הקרן'!$C$42</f>
        <v>2.9937763724512123E-4</v>
      </c>
    </row>
    <row r="188" spans="2:21">
      <c r="B188" s="76" t="s">
        <v>723</v>
      </c>
      <c r="C188" s="73" t="s">
        <v>724</v>
      </c>
      <c r="D188" s="86" t="s">
        <v>112</v>
      </c>
      <c r="E188" s="86" t="s">
        <v>289</v>
      </c>
      <c r="F188" s="73" t="s">
        <v>564</v>
      </c>
      <c r="G188" s="86" t="s">
        <v>412</v>
      </c>
      <c r="H188" s="73" t="s">
        <v>465</v>
      </c>
      <c r="I188" s="73" t="s">
        <v>293</v>
      </c>
      <c r="J188" s="73"/>
      <c r="K188" s="83">
        <v>7.2299999999974061</v>
      </c>
      <c r="L188" s="86" t="s">
        <v>121</v>
      </c>
      <c r="M188" s="87">
        <v>2.4300000000000002E-2</v>
      </c>
      <c r="N188" s="87">
        <v>1.8599999999993233E-2</v>
      </c>
      <c r="O188" s="83">
        <v>424569.23420000001</v>
      </c>
      <c r="P188" s="85">
        <v>104.4</v>
      </c>
      <c r="Q188" s="73"/>
      <c r="R188" s="83">
        <v>443.25028050499998</v>
      </c>
      <c r="S188" s="84">
        <v>4.9105004447066037E-4</v>
      </c>
      <c r="T188" s="84">
        <f t="shared" si="2"/>
        <v>5.1107172755971179E-3</v>
      </c>
      <c r="U188" s="84">
        <f>R188/'סכום נכסי הקרן'!$C$42</f>
        <v>1.4929757356110028E-3</v>
      </c>
    </row>
    <row r="189" spans="2:21">
      <c r="B189" s="76" t="s">
        <v>725</v>
      </c>
      <c r="C189" s="73" t="s">
        <v>726</v>
      </c>
      <c r="D189" s="86" t="s">
        <v>112</v>
      </c>
      <c r="E189" s="86" t="s">
        <v>289</v>
      </c>
      <c r="F189" s="73" t="s">
        <v>564</v>
      </c>
      <c r="G189" s="86" t="s">
        <v>412</v>
      </c>
      <c r="H189" s="73" t="s">
        <v>465</v>
      </c>
      <c r="I189" s="73" t="s">
        <v>293</v>
      </c>
      <c r="J189" s="73"/>
      <c r="K189" s="83">
        <v>3.3200000000008871</v>
      </c>
      <c r="L189" s="86" t="s">
        <v>121</v>
      </c>
      <c r="M189" s="87">
        <v>1.7500000000000002E-2</v>
      </c>
      <c r="N189" s="87">
        <v>1.1799999999991128E-2</v>
      </c>
      <c r="O189" s="83">
        <v>132506.84803299999</v>
      </c>
      <c r="P189" s="85">
        <v>102.08</v>
      </c>
      <c r="Q189" s="73"/>
      <c r="R189" s="83">
        <v>135.26298713399999</v>
      </c>
      <c r="S189" s="84">
        <v>1.9076768795634507E-4</v>
      </c>
      <c r="T189" s="84">
        <f t="shared" si="2"/>
        <v>1.559594918489412E-3</v>
      </c>
      <c r="U189" s="84">
        <f>R189/'סכום נכסי הקרן'!$C$42</f>
        <v>4.5559893946879804E-4</v>
      </c>
    </row>
    <row r="190" spans="2:21">
      <c r="B190" s="76" t="s">
        <v>727</v>
      </c>
      <c r="C190" s="73" t="s">
        <v>728</v>
      </c>
      <c r="D190" s="86" t="s">
        <v>112</v>
      </c>
      <c r="E190" s="86" t="s">
        <v>289</v>
      </c>
      <c r="F190" s="73" t="s">
        <v>564</v>
      </c>
      <c r="G190" s="86" t="s">
        <v>412</v>
      </c>
      <c r="H190" s="73" t="s">
        <v>465</v>
      </c>
      <c r="I190" s="73" t="s">
        <v>293</v>
      </c>
      <c r="J190" s="73"/>
      <c r="K190" s="83">
        <v>1.8699999999960031</v>
      </c>
      <c r="L190" s="86" t="s">
        <v>121</v>
      </c>
      <c r="M190" s="87">
        <v>2.9600000000000001E-2</v>
      </c>
      <c r="N190" s="87">
        <v>9.4999999999636642E-3</v>
      </c>
      <c r="O190" s="83">
        <v>105781.771001</v>
      </c>
      <c r="P190" s="85">
        <v>104.07</v>
      </c>
      <c r="Q190" s="73"/>
      <c r="R190" s="83">
        <v>110.087087912</v>
      </c>
      <c r="S190" s="84">
        <v>2.590189155594842E-4</v>
      </c>
      <c r="T190" s="84">
        <f t="shared" si="2"/>
        <v>1.2693144409768524E-3</v>
      </c>
      <c r="U190" s="84">
        <f>R190/'סכום נכסי הקרן'!$C$42</f>
        <v>3.7080033174358552E-4</v>
      </c>
    </row>
    <row r="191" spans="2:21">
      <c r="B191" s="76" t="s">
        <v>729</v>
      </c>
      <c r="C191" s="73" t="s">
        <v>730</v>
      </c>
      <c r="D191" s="86" t="s">
        <v>112</v>
      </c>
      <c r="E191" s="86" t="s">
        <v>289</v>
      </c>
      <c r="F191" s="73" t="s">
        <v>569</v>
      </c>
      <c r="G191" s="86" t="s">
        <v>408</v>
      </c>
      <c r="H191" s="73" t="s">
        <v>465</v>
      </c>
      <c r="I191" s="73" t="s">
        <v>293</v>
      </c>
      <c r="J191" s="73"/>
      <c r="K191" s="83">
        <v>2.9000000000091628</v>
      </c>
      <c r="L191" s="86" t="s">
        <v>121</v>
      </c>
      <c r="M191" s="87">
        <v>3.85E-2</v>
      </c>
      <c r="N191" s="87">
        <v>9.9000000000702415E-3</v>
      </c>
      <c r="O191" s="83">
        <v>29688.634536999998</v>
      </c>
      <c r="P191" s="85">
        <v>110.29</v>
      </c>
      <c r="Q191" s="73"/>
      <c r="R191" s="83">
        <v>32.743594023</v>
      </c>
      <c r="S191" s="84">
        <v>7.443913471370079E-5</v>
      </c>
      <c r="T191" s="84">
        <f t="shared" si="2"/>
        <v>3.775367078117325E-4</v>
      </c>
      <c r="U191" s="84">
        <f>R191/'סכום נכסי הקרן'!$C$42</f>
        <v>1.1028846122181985E-4</v>
      </c>
    </row>
    <row r="192" spans="2:21">
      <c r="B192" s="76" t="s">
        <v>731</v>
      </c>
      <c r="C192" s="73" t="s">
        <v>732</v>
      </c>
      <c r="D192" s="86" t="s">
        <v>112</v>
      </c>
      <c r="E192" s="86" t="s">
        <v>289</v>
      </c>
      <c r="F192" s="73" t="s">
        <v>569</v>
      </c>
      <c r="G192" s="86" t="s">
        <v>408</v>
      </c>
      <c r="H192" s="73" t="s">
        <v>469</v>
      </c>
      <c r="I192" s="73" t="s">
        <v>119</v>
      </c>
      <c r="J192" s="73"/>
      <c r="K192" s="83">
        <v>4.2300000000006834</v>
      </c>
      <c r="L192" s="86" t="s">
        <v>121</v>
      </c>
      <c r="M192" s="87">
        <v>3.61E-2</v>
      </c>
      <c r="N192" s="87">
        <v>1.1700000000001447E-2</v>
      </c>
      <c r="O192" s="83">
        <v>429771.40806400002</v>
      </c>
      <c r="P192" s="85">
        <v>112.37</v>
      </c>
      <c r="Q192" s="73"/>
      <c r="R192" s="83">
        <v>482.93411692900003</v>
      </c>
      <c r="S192" s="84">
        <v>5.5996274666319222E-4</v>
      </c>
      <c r="T192" s="84">
        <f t="shared" si="2"/>
        <v>5.5682756287312443E-3</v>
      </c>
      <c r="U192" s="84">
        <f>R192/'סכום נכסי הקרן'!$C$42</f>
        <v>1.6266406366449906E-3</v>
      </c>
    </row>
    <row r="193" spans="2:21">
      <c r="B193" s="76" t="s">
        <v>733</v>
      </c>
      <c r="C193" s="73" t="s">
        <v>734</v>
      </c>
      <c r="D193" s="86" t="s">
        <v>112</v>
      </c>
      <c r="E193" s="86" t="s">
        <v>289</v>
      </c>
      <c r="F193" s="73" t="s">
        <v>569</v>
      </c>
      <c r="G193" s="86" t="s">
        <v>408</v>
      </c>
      <c r="H193" s="73" t="s">
        <v>469</v>
      </c>
      <c r="I193" s="73" t="s">
        <v>119</v>
      </c>
      <c r="J193" s="73"/>
      <c r="K193" s="83">
        <v>5.1899999999875046</v>
      </c>
      <c r="L193" s="86" t="s">
        <v>121</v>
      </c>
      <c r="M193" s="87">
        <v>3.3000000000000002E-2</v>
      </c>
      <c r="N193" s="87">
        <v>1.2000000000000002E-2</v>
      </c>
      <c r="O193" s="83">
        <v>149268.55483899999</v>
      </c>
      <c r="P193" s="85">
        <v>112.59</v>
      </c>
      <c r="Q193" s="73"/>
      <c r="R193" s="83">
        <v>168.06146588999999</v>
      </c>
      <c r="S193" s="84">
        <v>4.8409591476754929E-4</v>
      </c>
      <c r="T193" s="84">
        <f t="shared" si="2"/>
        <v>1.9377644524164266E-3</v>
      </c>
      <c r="U193" s="84">
        <f>R193/'סכום נכסי הקרן'!$C$42</f>
        <v>5.6607226594221154E-4</v>
      </c>
    </row>
    <row r="194" spans="2:21">
      <c r="B194" s="76" t="s">
        <v>735</v>
      </c>
      <c r="C194" s="73" t="s">
        <v>736</v>
      </c>
      <c r="D194" s="86" t="s">
        <v>112</v>
      </c>
      <c r="E194" s="86" t="s">
        <v>289</v>
      </c>
      <c r="F194" s="73" t="s">
        <v>569</v>
      </c>
      <c r="G194" s="86" t="s">
        <v>408</v>
      </c>
      <c r="H194" s="73" t="s">
        <v>469</v>
      </c>
      <c r="I194" s="73" t="s">
        <v>119</v>
      </c>
      <c r="J194" s="73"/>
      <c r="K194" s="83">
        <v>7.5399999999941247</v>
      </c>
      <c r="L194" s="86" t="s">
        <v>121</v>
      </c>
      <c r="M194" s="87">
        <v>2.6200000000000001E-2</v>
      </c>
      <c r="N194" s="87">
        <v>1.7599999999982595E-2</v>
      </c>
      <c r="O194" s="83">
        <v>429028.110736</v>
      </c>
      <c r="P194" s="85">
        <v>107.12</v>
      </c>
      <c r="Q194" s="73"/>
      <c r="R194" s="83">
        <v>459.574897905</v>
      </c>
      <c r="S194" s="84">
        <v>5.3628513842000002E-4</v>
      </c>
      <c r="T194" s="84">
        <f t="shared" si="2"/>
        <v>5.298941644160721E-3</v>
      </c>
      <c r="U194" s="84">
        <f>R194/'סכום נכסי הקרן'!$C$42</f>
        <v>1.5479610537106679E-3</v>
      </c>
    </row>
    <row r="195" spans="2:21">
      <c r="B195" s="76" t="s">
        <v>737</v>
      </c>
      <c r="C195" s="73" t="s">
        <v>738</v>
      </c>
      <c r="D195" s="86" t="s">
        <v>112</v>
      </c>
      <c r="E195" s="86" t="s">
        <v>289</v>
      </c>
      <c r="F195" s="73" t="s">
        <v>575</v>
      </c>
      <c r="G195" s="86" t="s">
        <v>117</v>
      </c>
      <c r="H195" s="73" t="s">
        <v>465</v>
      </c>
      <c r="I195" s="73" t="s">
        <v>293</v>
      </c>
      <c r="J195" s="73"/>
      <c r="K195" s="83">
        <v>2.7400000000602676</v>
      </c>
      <c r="L195" s="86" t="s">
        <v>121</v>
      </c>
      <c r="M195" s="87">
        <v>2.7000000000000003E-2</v>
      </c>
      <c r="N195" s="87">
        <v>1.7700000001010366E-2</v>
      </c>
      <c r="O195" s="83">
        <v>5494.8083550000001</v>
      </c>
      <c r="P195" s="85">
        <v>102.67</v>
      </c>
      <c r="Q195" s="73"/>
      <c r="R195" s="83">
        <v>5.6415197589999995</v>
      </c>
      <c r="S195" s="84">
        <v>3.5235652689648168E-5</v>
      </c>
      <c r="T195" s="84">
        <f t="shared" si="2"/>
        <v>6.5047251543969535E-5</v>
      </c>
      <c r="U195" s="84">
        <f>R195/'סכום נכסי הקרן'!$C$42</f>
        <v>1.9002023196829137E-5</v>
      </c>
    </row>
    <row r="196" spans="2:21">
      <c r="B196" s="76" t="s">
        <v>739</v>
      </c>
      <c r="C196" s="73" t="s">
        <v>740</v>
      </c>
      <c r="D196" s="86" t="s">
        <v>112</v>
      </c>
      <c r="E196" s="86" t="s">
        <v>289</v>
      </c>
      <c r="F196" s="73" t="s">
        <v>741</v>
      </c>
      <c r="G196" s="86" t="s">
        <v>643</v>
      </c>
      <c r="H196" s="73" t="s">
        <v>581</v>
      </c>
      <c r="I196" s="73" t="s">
        <v>119</v>
      </c>
      <c r="J196" s="73"/>
      <c r="K196" s="83">
        <v>2.8900000000074626</v>
      </c>
      <c r="L196" s="86" t="s">
        <v>121</v>
      </c>
      <c r="M196" s="87">
        <v>3.7499999999999999E-2</v>
      </c>
      <c r="N196" s="87">
        <v>0.01</v>
      </c>
      <c r="O196" s="83">
        <v>27272.944134000001</v>
      </c>
      <c r="P196" s="85">
        <v>108.09</v>
      </c>
      <c r="Q196" s="73"/>
      <c r="R196" s="83">
        <v>29.479325301999996</v>
      </c>
      <c r="S196" s="84">
        <v>6.8997803981575857E-5</v>
      </c>
      <c r="T196" s="84">
        <f t="shared" si="2"/>
        <v>3.398993835316459E-4</v>
      </c>
      <c r="U196" s="84">
        <f>R196/'סכום נכסי הקרן'!$C$42</f>
        <v>9.9293602990902164E-5</v>
      </c>
    </row>
    <row r="197" spans="2:21">
      <c r="B197" s="76" t="s">
        <v>742</v>
      </c>
      <c r="C197" s="73" t="s">
        <v>743</v>
      </c>
      <c r="D197" s="86" t="s">
        <v>112</v>
      </c>
      <c r="E197" s="86" t="s">
        <v>289</v>
      </c>
      <c r="F197" s="73" t="s">
        <v>741</v>
      </c>
      <c r="G197" s="86" t="s">
        <v>643</v>
      </c>
      <c r="H197" s="73" t="s">
        <v>744</v>
      </c>
      <c r="I197" s="73" t="s">
        <v>293</v>
      </c>
      <c r="J197" s="73"/>
      <c r="K197" s="83">
        <v>5.4200000000116901</v>
      </c>
      <c r="L197" s="86" t="s">
        <v>121</v>
      </c>
      <c r="M197" s="87">
        <v>3.7499999999999999E-2</v>
      </c>
      <c r="N197" s="87">
        <v>1.5500000000044114E-2</v>
      </c>
      <c r="O197" s="83">
        <v>158632.033406</v>
      </c>
      <c r="P197" s="85">
        <v>114.32</v>
      </c>
      <c r="Q197" s="73"/>
      <c r="R197" s="83">
        <v>181.348145864</v>
      </c>
      <c r="S197" s="84">
        <v>2.9017400230482607E-4</v>
      </c>
      <c r="T197" s="84">
        <f t="shared" si="2"/>
        <v>2.0909611177430403E-3</v>
      </c>
      <c r="U197" s="84">
        <f>R197/'סכום נכסי הקרן'!$C$42</f>
        <v>6.1082506516302749E-4</v>
      </c>
    </row>
    <row r="198" spans="2:21">
      <c r="B198" s="76" t="s">
        <v>745</v>
      </c>
      <c r="C198" s="73" t="s">
        <v>746</v>
      </c>
      <c r="D198" s="86" t="s">
        <v>112</v>
      </c>
      <c r="E198" s="86" t="s">
        <v>289</v>
      </c>
      <c r="F198" s="73" t="s">
        <v>747</v>
      </c>
      <c r="G198" s="86" t="s">
        <v>665</v>
      </c>
      <c r="H198" s="73" t="s">
        <v>581</v>
      </c>
      <c r="I198" s="73" t="s">
        <v>119</v>
      </c>
      <c r="J198" s="73"/>
      <c r="K198" s="83">
        <v>2.3099999999652905</v>
      </c>
      <c r="L198" s="86" t="s">
        <v>121</v>
      </c>
      <c r="M198" s="87">
        <v>3.0499999999999999E-2</v>
      </c>
      <c r="N198" s="87">
        <v>1.3099999999652907E-2</v>
      </c>
      <c r="O198" s="83">
        <v>19655.544000000002</v>
      </c>
      <c r="P198" s="85">
        <v>104.07</v>
      </c>
      <c r="Q198" s="73"/>
      <c r="R198" s="83">
        <v>20.455524641</v>
      </c>
      <c r="S198" s="84">
        <v>1.0335055269062865E-4</v>
      </c>
      <c r="T198" s="84">
        <f t="shared" si="2"/>
        <v>2.3585411620056937E-4</v>
      </c>
      <c r="U198" s="84">
        <f>R198/'סכום נכסי הקרן'!$C$42</f>
        <v>6.8899227572765122E-5</v>
      </c>
    </row>
    <row r="199" spans="2:21">
      <c r="B199" s="76" t="s">
        <v>748</v>
      </c>
      <c r="C199" s="73" t="s">
        <v>749</v>
      </c>
      <c r="D199" s="86" t="s">
        <v>112</v>
      </c>
      <c r="E199" s="86" t="s">
        <v>289</v>
      </c>
      <c r="F199" s="73" t="s">
        <v>747</v>
      </c>
      <c r="G199" s="86" t="s">
        <v>665</v>
      </c>
      <c r="H199" s="73" t="s">
        <v>581</v>
      </c>
      <c r="I199" s="73" t="s">
        <v>119</v>
      </c>
      <c r="J199" s="73"/>
      <c r="K199" s="83">
        <v>4.9200000000030082</v>
      </c>
      <c r="L199" s="86" t="s">
        <v>121</v>
      </c>
      <c r="M199" s="87">
        <v>2.58E-2</v>
      </c>
      <c r="N199" s="87">
        <v>1.7800000000012219E-2</v>
      </c>
      <c r="O199" s="83">
        <v>204608.05757899999</v>
      </c>
      <c r="P199" s="85">
        <v>103.99</v>
      </c>
      <c r="Q199" s="73"/>
      <c r="R199" s="83">
        <v>212.771919083</v>
      </c>
      <c r="S199" s="84">
        <v>9.7432408370952373E-4</v>
      </c>
      <c r="T199" s="84">
        <f t="shared" si="2"/>
        <v>2.4532801679911713E-3</v>
      </c>
      <c r="U199" s="84">
        <f>R199/'סכום נכסי הקרן'!$C$42</f>
        <v>7.1666804598158253E-4</v>
      </c>
    </row>
    <row r="200" spans="2:21">
      <c r="B200" s="76" t="s">
        <v>750</v>
      </c>
      <c r="C200" s="73" t="s">
        <v>751</v>
      </c>
      <c r="D200" s="86" t="s">
        <v>112</v>
      </c>
      <c r="E200" s="86" t="s">
        <v>289</v>
      </c>
      <c r="F200" s="73" t="s">
        <v>752</v>
      </c>
      <c r="G200" s="86" t="s">
        <v>116</v>
      </c>
      <c r="H200" s="73" t="s">
        <v>744</v>
      </c>
      <c r="I200" s="73" t="s">
        <v>293</v>
      </c>
      <c r="J200" s="73"/>
      <c r="K200" s="83">
        <v>1.3200000000519183</v>
      </c>
      <c r="L200" s="86" t="s">
        <v>121</v>
      </c>
      <c r="M200" s="87">
        <v>3.4000000000000002E-2</v>
      </c>
      <c r="N200" s="87">
        <v>2.040000000080238E-2</v>
      </c>
      <c r="O200" s="83">
        <v>8282.6419879999994</v>
      </c>
      <c r="P200" s="85">
        <v>102.32</v>
      </c>
      <c r="Q200" s="73"/>
      <c r="R200" s="83">
        <v>8.4747990079999997</v>
      </c>
      <c r="S200" s="84">
        <v>2.1508964632155615E-5</v>
      </c>
      <c r="T200" s="84">
        <f t="shared" si="2"/>
        <v>9.7715226819603432E-5</v>
      </c>
      <c r="U200" s="84">
        <f>R200/'סכום נכסי הקרן'!$C$42</f>
        <v>2.8545203104460237E-5</v>
      </c>
    </row>
    <row r="201" spans="2:21">
      <c r="B201" s="76" t="s">
        <v>753</v>
      </c>
      <c r="C201" s="73" t="s">
        <v>754</v>
      </c>
      <c r="D201" s="86" t="s">
        <v>112</v>
      </c>
      <c r="E201" s="86" t="s">
        <v>289</v>
      </c>
      <c r="F201" s="73" t="s">
        <v>755</v>
      </c>
      <c r="G201" s="86" t="s">
        <v>117</v>
      </c>
      <c r="H201" s="73" t="s">
        <v>744</v>
      </c>
      <c r="I201" s="73" t="s">
        <v>293</v>
      </c>
      <c r="J201" s="73"/>
      <c r="K201" s="83">
        <v>2.20000000001267</v>
      </c>
      <c r="L201" s="86" t="s">
        <v>121</v>
      </c>
      <c r="M201" s="87">
        <v>2.9500000000000002E-2</v>
      </c>
      <c r="N201" s="87">
        <v>7.5000000000791864E-3</v>
      </c>
      <c r="O201" s="83">
        <v>90290.659130999993</v>
      </c>
      <c r="P201" s="85">
        <v>104.9</v>
      </c>
      <c r="Q201" s="73"/>
      <c r="R201" s="83">
        <v>94.714901418999986</v>
      </c>
      <c r="S201" s="84">
        <v>6.3122947251881907E-4</v>
      </c>
      <c r="T201" s="84">
        <f t="shared" si="2"/>
        <v>1.0920716900326944E-3</v>
      </c>
      <c r="U201" s="84">
        <f>R201/'סכום נכסי הקרן'!$C$42</f>
        <v>3.190230347023097E-4</v>
      </c>
    </row>
    <row r="202" spans="2:21">
      <c r="B202" s="76" t="s">
        <v>756</v>
      </c>
      <c r="C202" s="73" t="s">
        <v>757</v>
      </c>
      <c r="D202" s="86" t="s">
        <v>112</v>
      </c>
      <c r="E202" s="86" t="s">
        <v>289</v>
      </c>
      <c r="F202" s="73" t="s">
        <v>545</v>
      </c>
      <c r="G202" s="86" t="s">
        <v>408</v>
      </c>
      <c r="H202" s="73" t="s">
        <v>581</v>
      </c>
      <c r="I202" s="73" t="s">
        <v>119</v>
      </c>
      <c r="J202" s="73"/>
      <c r="K202" s="83">
        <v>7.5200000000109517</v>
      </c>
      <c r="L202" s="86" t="s">
        <v>121</v>
      </c>
      <c r="M202" s="87">
        <v>3.4300000000000004E-2</v>
      </c>
      <c r="N202" s="87">
        <v>1.870000000001678E-2</v>
      </c>
      <c r="O202" s="83">
        <v>201717.68362600001</v>
      </c>
      <c r="P202" s="85">
        <v>112.26</v>
      </c>
      <c r="Q202" s="73"/>
      <c r="R202" s="83">
        <v>226.44827162600001</v>
      </c>
      <c r="S202" s="84">
        <v>6.6380704102277218E-4</v>
      </c>
      <c r="T202" s="84">
        <f t="shared" ref="T202:T266" si="3">IFERROR(R202/$R$11,0)</f>
        <v>2.6109697945584315E-3</v>
      </c>
      <c r="U202" s="84">
        <f>R202/'סכום נכסי הקרן'!$C$42</f>
        <v>7.6273335805560505E-4</v>
      </c>
    </row>
    <row r="203" spans="2:21">
      <c r="B203" s="76" t="s">
        <v>758</v>
      </c>
      <c r="C203" s="73" t="s">
        <v>759</v>
      </c>
      <c r="D203" s="86" t="s">
        <v>112</v>
      </c>
      <c r="E203" s="86" t="s">
        <v>289</v>
      </c>
      <c r="F203" s="73" t="s">
        <v>760</v>
      </c>
      <c r="G203" s="86" t="s">
        <v>404</v>
      </c>
      <c r="H203" s="73" t="s">
        <v>744</v>
      </c>
      <c r="I203" s="73" t="s">
        <v>293</v>
      </c>
      <c r="J203" s="73"/>
      <c r="K203" s="83">
        <v>3.5100000000003178</v>
      </c>
      <c r="L203" s="86" t="s">
        <v>121</v>
      </c>
      <c r="M203" s="87">
        <v>3.9E-2</v>
      </c>
      <c r="N203" s="87">
        <v>4.5400000000012729E-2</v>
      </c>
      <c r="O203" s="83">
        <v>191897.076072</v>
      </c>
      <c r="P203" s="85">
        <v>98.32</v>
      </c>
      <c r="Q203" s="73"/>
      <c r="R203" s="83">
        <v>188.67320519400002</v>
      </c>
      <c r="S203" s="84">
        <v>4.559316592743947E-4</v>
      </c>
      <c r="T203" s="84">
        <f t="shared" si="3"/>
        <v>2.1754197383218096E-3</v>
      </c>
      <c r="U203" s="84">
        <f>R203/'סכום נכסי הקרן'!$C$42</f>
        <v>6.3549766284111886E-4</v>
      </c>
    </row>
    <row r="204" spans="2:21">
      <c r="B204" s="76" t="s">
        <v>761</v>
      </c>
      <c r="C204" s="73" t="s">
        <v>762</v>
      </c>
      <c r="D204" s="86" t="s">
        <v>112</v>
      </c>
      <c r="E204" s="86" t="s">
        <v>289</v>
      </c>
      <c r="F204" s="73" t="s">
        <v>763</v>
      </c>
      <c r="G204" s="86" t="s">
        <v>143</v>
      </c>
      <c r="H204" s="73" t="s">
        <v>744</v>
      </c>
      <c r="I204" s="73" t="s">
        <v>293</v>
      </c>
      <c r="J204" s="73"/>
      <c r="K204" s="83">
        <v>0.99000000000454491</v>
      </c>
      <c r="L204" s="86" t="s">
        <v>121</v>
      </c>
      <c r="M204" s="87">
        <v>1.21E-2</v>
      </c>
      <c r="N204" s="87">
        <v>8.3000000000550186E-3</v>
      </c>
      <c r="O204" s="83">
        <v>41638.077518999999</v>
      </c>
      <c r="P204" s="85">
        <v>100.4</v>
      </c>
      <c r="Q204" s="73"/>
      <c r="R204" s="83">
        <v>41.804629818999999</v>
      </c>
      <c r="S204" s="84">
        <v>3.8120193575114162E-4</v>
      </c>
      <c r="T204" s="84">
        <f t="shared" si="3"/>
        <v>4.8201129973903239E-4</v>
      </c>
      <c r="U204" s="84">
        <f>R204/'סכום נכסי הקרן'!$C$42</f>
        <v>1.4080825371358822E-4</v>
      </c>
    </row>
    <row r="205" spans="2:21">
      <c r="B205" s="76" t="s">
        <v>764</v>
      </c>
      <c r="C205" s="73" t="s">
        <v>765</v>
      </c>
      <c r="D205" s="86" t="s">
        <v>112</v>
      </c>
      <c r="E205" s="86" t="s">
        <v>289</v>
      </c>
      <c r="F205" s="73" t="s">
        <v>763</v>
      </c>
      <c r="G205" s="86" t="s">
        <v>143</v>
      </c>
      <c r="H205" s="73" t="s">
        <v>744</v>
      </c>
      <c r="I205" s="73" t="s">
        <v>293</v>
      </c>
      <c r="J205" s="73"/>
      <c r="K205" s="83">
        <v>1.9499999999947606</v>
      </c>
      <c r="L205" s="86" t="s">
        <v>121</v>
      </c>
      <c r="M205" s="87">
        <v>2.1600000000000001E-2</v>
      </c>
      <c r="N205" s="87">
        <v>9.4999999999931667E-3</v>
      </c>
      <c r="O205" s="83">
        <v>214346.62128699999</v>
      </c>
      <c r="P205" s="85">
        <v>102.4</v>
      </c>
      <c r="Q205" s="73"/>
      <c r="R205" s="83">
        <v>219.49094023699999</v>
      </c>
      <c r="S205" s="84">
        <v>4.1896821520782815E-4</v>
      </c>
      <c r="T205" s="84">
        <f t="shared" si="3"/>
        <v>2.5307511116028198E-3</v>
      </c>
      <c r="U205" s="84">
        <f>R205/'סכום נכסי הקרן'!$C$42</f>
        <v>7.392993583375504E-4</v>
      </c>
    </row>
    <row r="206" spans="2:21">
      <c r="B206" s="76" t="s">
        <v>766</v>
      </c>
      <c r="C206" s="73" t="s">
        <v>767</v>
      </c>
      <c r="D206" s="86" t="s">
        <v>112</v>
      </c>
      <c r="E206" s="86" t="s">
        <v>289</v>
      </c>
      <c r="F206" s="73" t="s">
        <v>763</v>
      </c>
      <c r="G206" s="86" t="s">
        <v>143</v>
      </c>
      <c r="H206" s="73" t="s">
        <v>744</v>
      </c>
      <c r="I206" s="73" t="s">
        <v>293</v>
      </c>
      <c r="J206" s="73"/>
      <c r="K206" s="83">
        <v>4.490000000004934</v>
      </c>
      <c r="L206" s="86" t="s">
        <v>121</v>
      </c>
      <c r="M206" s="87">
        <v>0.04</v>
      </c>
      <c r="N206" s="87">
        <v>1.4500000000021149E-2</v>
      </c>
      <c r="O206" s="83">
        <v>311212.78000000003</v>
      </c>
      <c r="P206" s="85">
        <v>113.95</v>
      </c>
      <c r="Q206" s="73"/>
      <c r="R206" s="83">
        <v>354.62695242500001</v>
      </c>
      <c r="S206" s="84">
        <v>3.7753687202195452E-4</v>
      </c>
      <c r="T206" s="84">
        <f t="shared" si="3"/>
        <v>4.0888819970647727E-3</v>
      </c>
      <c r="U206" s="84">
        <f>R206/'סכום נכסי הקרן'!$C$42</f>
        <v>1.1944706150236269E-3</v>
      </c>
    </row>
    <row r="207" spans="2:21">
      <c r="B207" s="76" t="s">
        <v>768</v>
      </c>
      <c r="C207" s="73" t="s">
        <v>769</v>
      </c>
      <c r="D207" s="86" t="s">
        <v>112</v>
      </c>
      <c r="E207" s="86" t="s">
        <v>289</v>
      </c>
      <c r="F207" s="73" t="s">
        <v>770</v>
      </c>
      <c r="G207" s="86" t="s">
        <v>116</v>
      </c>
      <c r="H207" s="73" t="s">
        <v>581</v>
      </c>
      <c r="I207" s="73" t="s">
        <v>119</v>
      </c>
      <c r="J207" s="73"/>
      <c r="K207" s="83">
        <v>2.8000000000064662</v>
      </c>
      <c r="L207" s="86" t="s">
        <v>121</v>
      </c>
      <c r="M207" s="87">
        <v>0.03</v>
      </c>
      <c r="N207" s="87">
        <v>1.400000000003233E-2</v>
      </c>
      <c r="O207" s="83">
        <v>175818.74398200001</v>
      </c>
      <c r="P207" s="85">
        <v>105.56</v>
      </c>
      <c r="Q207" s="73"/>
      <c r="R207" s="83">
        <v>185.594260276</v>
      </c>
      <c r="S207" s="84">
        <v>4.7165202460934855E-4</v>
      </c>
      <c r="T207" s="84">
        <f t="shared" si="3"/>
        <v>2.1399192148588422E-3</v>
      </c>
      <c r="U207" s="84">
        <f>R207/'סכום נכסי הקרן'!$C$42</f>
        <v>6.2512702066437923E-4</v>
      </c>
    </row>
    <row r="208" spans="2:21">
      <c r="B208" s="76" t="s">
        <v>771</v>
      </c>
      <c r="C208" s="73" t="s">
        <v>772</v>
      </c>
      <c r="D208" s="86" t="s">
        <v>112</v>
      </c>
      <c r="E208" s="86" t="s">
        <v>289</v>
      </c>
      <c r="F208" s="73" t="s">
        <v>770</v>
      </c>
      <c r="G208" s="86" t="s">
        <v>116</v>
      </c>
      <c r="H208" s="73" t="s">
        <v>581</v>
      </c>
      <c r="I208" s="73" t="s">
        <v>119</v>
      </c>
      <c r="J208" s="73"/>
      <c r="K208" s="83">
        <v>3.8199999999985002</v>
      </c>
      <c r="L208" s="86" t="s">
        <v>121</v>
      </c>
      <c r="M208" s="87">
        <v>2.5499999999999998E-2</v>
      </c>
      <c r="N208" s="87">
        <v>1.5100000000005734E-2</v>
      </c>
      <c r="O208" s="83">
        <v>216159.79562399999</v>
      </c>
      <c r="P208" s="85">
        <v>104.9</v>
      </c>
      <c r="Q208" s="73"/>
      <c r="R208" s="83">
        <v>226.75161563700001</v>
      </c>
      <c r="S208" s="84">
        <v>8.0325589331506039E-4</v>
      </c>
      <c r="T208" s="84">
        <f t="shared" si="3"/>
        <v>2.6144673794346335E-3</v>
      </c>
      <c r="U208" s="84">
        <f>R208/'סכום נכסי הקרן'!$C$42</f>
        <v>7.6375509513707961E-4</v>
      </c>
    </row>
    <row r="209" spans="2:21">
      <c r="B209" s="76" t="s">
        <v>773</v>
      </c>
      <c r="C209" s="73" t="s">
        <v>774</v>
      </c>
      <c r="D209" s="86" t="s">
        <v>112</v>
      </c>
      <c r="E209" s="86" t="s">
        <v>289</v>
      </c>
      <c r="F209" s="73" t="s">
        <v>775</v>
      </c>
      <c r="G209" s="86" t="s">
        <v>776</v>
      </c>
      <c r="H209" s="73" t="s">
        <v>744</v>
      </c>
      <c r="I209" s="73" t="s">
        <v>293</v>
      </c>
      <c r="J209" s="73"/>
      <c r="K209" s="83">
        <v>4.7700000000068359</v>
      </c>
      <c r="L209" s="86" t="s">
        <v>121</v>
      </c>
      <c r="M209" s="87">
        <v>2.6200000000000001E-2</v>
      </c>
      <c r="N209" s="87">
        <v>1.1800000000005598E-2</v>
      </c>
      <c r="O209" s="83">
        <v>231030.95623899999</v>
      </c>
      <c r="P209" s="85">
        <v>106.96</v>
      </c>
      <c r="Q209" s="83">
        <v>3.0265055309999997</v>
      </c>
      <c r="R209" s="83">
        <v>250.137213777</v>
      </c>
      <c r="S209" s="84">
        <v>3.236723061423266E-4</v>
      </c>
      <c r="T209" s="84">
        <f t="shared" si="3"/>
        <v>2.8841055176848846E-3</v>
      </c>
      <c r="U209" s="84">
        <f>R209/'סכום נכסי הקרן'!$C$42</f>
        <v>8.4252352940855191E-4</v>
      </c>
    </row>
    <row r="210" spans="2:21">
      <c r="B210" s="76" t="s">
        <v>777</v>
      </c>
      <c r="C210" s="73" t="s">
        <v>778</v>
      </c>
      <c r="D210" s="86" t="s">
        <v>112</v>
      </c>
      <c r="E210" s="86" t="s">
        <v>289</v>
      </c>
      <c r="F210" s="73" t="s">
        <v>775</v>
      </c>
      <c r="G210" s="86" t="s">
        <v>776</v>
      </c>
      <c r="H210" s="73" t="s">
        <v>744</v>
      </c>
      <c r="I210" s="73" t="s">
        <v>293</v>
      </c>
      <c r="J210" s="73"/>
      <c r="K210" s="83">
        <v>2.6399999999941888</v>
      </c>
      <c r="L210" s="86" t="s">
        <v>121</v>
      </c>
      <c r="M210" s="87">
        <v>3.3500000000000002E-2</v>
      </c>
      <c r="N210" s="87">
        <v>1.0899999999923726E-2</v>
      </c>
      <c r="O210" s="83">
        <v>77248.798261000004</v>
      </c>
      <c r="P210" s="85">
        <v>106.92</v>
      </c>
      <c r="Q210" s="73"/>
      <c r="R210" s="83">
        <v>82.594415106999989</v>
      </c>
      <c r="S210" s="84">
        <v>2.2483104160530407E-4</v>
      </c>
      <c r="T210" s="84">
        <f t="shared" si="3"/>
        <v>9.5232134692450096E-4</v>
      </c>
      <c r="U210" s="84">
        <f>R210/'סכום נכסי הקרן'!$C$42</f>
        <v>2.7819826196442271E-4</v>
      </c>
    </row>
    <row r="211" spans="2:21">
      <c r="B211" s="76" t="s">
        <v>779</v>
      </c>
      <c r="C211" s="73" t="s">
        <v>780</v>
      </c>
      <c r="D211" s="86" t="s">
        <v>112</v>
      </c>
      <c r="E211" s="86" t="s">
        <v>289</v>
      </c>
      <c r="F211" s="73" t="s">
        <v>781</v>
      </c>
      <c r="G211" s="86" t="s">
        <v>665</v>
      </c>
      <c r="H211" s="73" t="s">
        <v>595</v>
      </c>
      <c r="I211" s="73" t="s">
        <v>119</v>
      </c>
      <c r="J211" s="73"/>
      <c r="K211" s="83">
        <v>3.849999999992999</v>
      </c>
      <c r="L211" s="86" t="s">
        <v>121</v>
      </c>
      <c r="M211" s="87">
        <v>2.9500000000000002E-2</v>
      </c>
      <c r="N211" s="87">
        <v>1.7599999999993E-2</v>
      </c>
      <c r="O211" s="83">
        <v>163803.73462500001</v>
      </c>
      <c r="P211" s="85">
        <v>104.64</v>
      </c>
      <c r="Q211" s="73"/>
      <c r="R211" s="83">
        <v>171.40422791200001</v>
      </c>
      <c r="S211" s="84">
        <v>5.4322480015056075E-4</v>
      </c>
      <c r="T211" s="84">
        <f t="shared" si="3"/>
        <v>1.9763068118134283E-3</v>
      </c>
      <c r="U211" s="84">
        <f>R211/'סכום נכסי הקרן'!$C$42</f>
        <v>5.7733150887620825E-4</v>
      </c>
    </row>
    <row r="212" spans="2:21">
      <c r="B212" s="76" t="s">
        <v>782</v>
      </c>
      <c r="C212" s="73" t="s">
        <v>783</v>
      </c>
      <c r="D212" s="86" t="s">
        <v>112</v>
      </c>
      <c r="E212" s="86" t="s">
        <v>289</v>
      </c>
      <c r="F212" s="73" t="s">
        <v>781</v>
      </c>
      <c r="G212" s="86" t="s">
        <v>665</v>
      </c>
      <c r="H212" s="73" t="s">
        <v>595</v>
      </c>
      <c r="I212" s="73" t="s">
        <v>119</v>
      </c>
      <c r="J212" s="73"/>
      <c r="K212" s="83">
        <v>5.70000000000638</v>
      </c>
      <c r="L212" s="86" t="s">
        <v>121</v>
      </c>
      <c r="M212" s="87">
        <v>2.5499999999999998E-2</v>
      </c>
      <c r="N212" s="87">
        <v>2.2900000000017316E-2</v>
      </c>
      <c r="O212" s="83">
        <v>215830.97681600001</v>
      </c>
      <c r="P212" s="85">
        <v>101.68</v>
      </c>
      <c r="Q212" s="73"/>
      <c r="R212" s="83">
        <v>219.45693427800001</v>
      </c>
      <c r="S212" s="84">
        <v>5.3957744204000005E-4</v>
      </c>
      <c r="T212" s="84">
        <f t="shared" si="3"/>
        <v>2.530359019708515E-3</v>
      </c>
      <c r="U212" s="84">
        <f>R212/'סכום נכסי הקרן'!$C$42</f>
        <v>7.3918481792125258E-4</v>
      </c>
    </row>
    <row r="213" spans="2:21">
      <c r="B213" s="76" t="s">
        <v>784</v>
      </c>
      <c r="C213" s="73" t="s">
        <v>785</v>
      </c>
      <c r="D213" s="86" t="s">
        <v>112</v>
      </c>
      <c r="E213" s="86" t="s">
        <v>289</v>
      </c>
      <c r="F213" s="73" t="s">
        <v>786</v>
      </c>
      <c r="G213" s="86" t="s">
        <v>408</v>
      </c>
      <c r="H213" s="73" t="s">
        <v>595</v>
      </c>
      <c r="I213" s="73" t="s">
        <v>119</v>
      </c>
      <c r="J213" s="73"/>
      <c r="K213" s="83">
        <v>1.4700000019893156</v>
      </c>
      <c r="L213" s="86" t="s">
        <v>121</v>
      </c>
      <c r="M213" s="87">
        <v>4.3499999999999997E-2</v>
      </c>
      <c r="N213" s="87">
        <v>8.4000000176828044E-3</v>
      </c>
      <c r="O213" s="83">
        <v>421.40175999999997</v>
      </c>
      <c r="P213" s="85">
        <v>107.36</v>
      </c>
      <c r="Q213" s="73"/>
      <c r="R213" s="83">
        <v>0.45241692999999999</v>
      </c>
      <c r="S213" s="84">
        <v>2.4390204601360148E-6</v>
      </c>
      <c r="T213" s="84">
        <f t="shared" si="3"/>
        <v>5.2164096033719939E-6</v>
      </c>
      <c r="U213" s="84">
        <f>R213/'סכום נכסי הקרן'!$C$42</f>
        <v>1.5238512609627156E-6</v>
      </c>
    </row>
    <row r="214" spans="2:21">
      <c r="B214" s="76" t="s">
        <v>787</v>
      </c>
      <c r="C214" s="73" t="s">
        <v>788</v>
      </c>
      <c r="D214" s="86" t="s">
        <v>112</v>
      </c>
      <c r="E214" s="86" t="s">
        <v>289</v>
      </c>
      <c r="F214" s="73" t="s">
        <v>786</v>
      </c>
      <c r="G214" s="86" t="s">
        <v>408</v>
      </c>
      <c r="H214" s="73" t="s">
        <v>595</v>
      </c>
      <c r="I214" s="73" t="s">
        <v>119</v>
      </c>
      <c r="J214" s="73"/>
      <c r="K214" s="83">
        <v>4.5499999999883354</v>
      </c>
      <c r="L214" s="86" t="s">
        <v>121</v>
      </c>
      <c r="M214" s="87">
        <v>3.27E-2</v>
      </c>
      <c r="N214" s="87">
        <v>1.4999999999999999E-2</v>
      </c>
      <c r="O214" s="83">
        <v>86725.121599000006</v>
      </c>
      <c r="P214" s="85">
        <v>108.74</v>
      </c>
      <c r="Q214" s="73"/>
      <c r="R214" s="83">
        <v>94.304897221999994</v>
      </c>
      <c r="S214" s="84">
        <v>2.7480052345584346E-4</v>
      </c>
      <c r="T214" s="84">
        <f t="shared" si="3"/>
        <v>1.0873443032157299E-3</v>
      </c>
      <c r="U214" s="84">
        <f>R214/'סכום נכסי הקרן'!$C$42</f>
        <v>3.1764203993582638E-4</v>
      </c>
    </row>
    <row r="215" spans="2:21">
      <c r="B215" s="76" t="s">
        <v>789</v>
      </c>
      <c r="C215" s="73" t="s">
        <v>790</v>
      </c>
      <c r="D215" s="86" t="s">
        <v>112</v>
      </c>
      <c r="E215" s="86" t="s">
        <v>289</v>
      </c>
      <c r="F215" s="73" t="s">
        <v>791</v>
      </c>
      <c r="G215" s="86" t="s">
        <v>117</v>
      </c>
      <c r="H215" s="73" t="s">
        <v>589</v>
      </c>
      <c r="I215" s="73" t="s">
        <v>293</v>
      </c>
      <c r="J215" s="73"/>
      <c r="K215" s="83">
        <v>0.49000000000047939</v>
      </c>
      <c r="L215" s="86" t="s">
        <v>121</v>
      </c>
      <c r="M215" s="87">
        <v>3.3000000000000002E-2</v>
      </c>
      <c r="N215" s="87">
        <v>3.2299999999650074E-2</v>
      </c>
      <c r="O215" s="83">
        <v>20761.684341</v>
      </c>
      <c r="P215" s="85">
        <v>100.48</v>
      </c>
      <c r="Q215" s="73"/>
      <c r="R215" s="83">
        <v>20.861339750999999</v>
      </c>
      <c r="S215" s="84">
        <v>1.4463715051174061E-4</v>
      </c>
      <c r="T215" s="84">
        <f t="shared" si="3"/>
        <v>2.4053320245182318E-4</v>
      </c>
      <c r="U215" s="84">
        <f>R215/'סכום נכסי הקרן'!$C$42</f>
        <v>7.0266112466067459E-5</v>
      </c>
    </row>
    <row r="216" spans="2:21">
      <c r="B216" s="76" t="s">
        <v>792</v>
      </c>
      <c r="C216" s="73" t="s">
        <v>793</v>
      </c>
      <c r="D216" s="86" t="s">
        <v>112</v>
      </c>
      <c r="E216" s="86" t="s">
        <v>289</v>
      </c>
      <c r="F216" s="73" t="s">
        <v>588</v>
      </c>
      <c r="G216" s="86" t="s">
        <v>117</v>
      </c>
      <c r="H216" s="73" t="s">
        <v>589</v>
      </c>
      <c r="I216" s="73" t="s">
        <v>293</v>
      </c>
      <c r="J216" s="73"/>
      <c r="K216" s="83">
        <v>3.3000000000028193</v>
      </c>
      <c r="L216" s="86" t="s">
        <v>121</v>
      </c>
      <c r="M216" s="87">
        <v>2.7999999999999997E-2</v>
      </c>
      <c r="N216" s="87">
        <v>3.2600000000090217E-2</v>
      </c>
      <c r="O216" s="83">
        <v>143898.65707300001</v>
      </c>
      <c r="P216" s="85">
        <v>98.6</v>
      </c>
      <c r="Q216" s="73"/>
      <c r="R216" s="83">
        <v>141.884072672</v>
      </c>
      <c r="S216" s="84">
        <v>4.4711634275913201E-4</v>
      </c>
      <c r="T216" s="84">
        <f t="shared" si="3"/>
        <v>1.6359366552700641E-3</v>
      </c>
      <c r="U216" s="84">
        <f>R216/'סכום נכסי הקרן'!$C$42</f>
        <v>4.7790038063286617E-4</v>
      </c>
    </row>
    <row r="217" spans="2:21">
      <c r="B217" s="76" t="s">
        <v>794</v>
      </c>
      <c r="C217" s="73" t="s">
        <v>795</v>
      </c>
      <c r="D217" s="86" t="s">
        <v>112</v>
      </c>
      <c r="E217" s="86" t="s">
        <v>289</v>
      </c>
      <c r="F217" s="73" t="s">
        <v>588</v>
      </c>
      <c r="G217" s="86" t="s">
        <v>117</v>
      </c>
      <c r="H217" s="73" t="s">
        <v>589</v>
      </c>
      <c r="I217" s="73" t="s">
        <v>293</v>
      </c>
      <c r="J217" s="73"/>
      <c r="K217" s="83">
        <v>0.15999999998412032</v>
      </c>
      <c r="L217" s="86" t="s">
        <v>121</v>
      </c>
      <c r="M217" s="87">
        <v>4.2999999999999997E-2</v>
      </c>
      <c r="N217" s="87">
        <v>4.8099999999444212E-2</v>
      </c>
      <c r="O217" s="83">
        <v>25111.56394</v>
      </c>
      <c r="P217" s="85">
        <v>100.31</v>
      </c>
      <c r="Q217" s="73"/>
      <c r="R217" s="83">
        <v>25.189410639999998</v>
      </c>
      <c r="S217" s="84">
        <v>3.7794487131628102E-4</v>
      </c>
      <c r="T217" s="84">
        <f t="shared" si="3"/>
        <v>2.9043626542838856E-4</v>
      </c>
      <c r="U217" s="84">
        <f>R217/'סכום נכסי הקרן'!$C$42</f>
        <v>8.4844117497264389E-5</v>
      </c>
    </row>
    <row r="218" spans="2:21">
      <c r="B218" s="76" t="s">
        <v>796</v>
      </c>
      <c r="C218" s="73" t="s">
        <v>797</v>
      </c>
      <c r="D218" s="86" t="s">
        <v>112</v>
      </c>
      <c r="E218" s="86" t="s">
        <v>289</v>
      </c>
      <c r="F218" s="73" t="s">
        <v>588</v>
      </c>
      <c r="G218" s="86" t="s">
        <v>117</v>
      </c>
      <c r="H218" s="73" t="s">
        <v>589</v>
      </c>
      <c r="I218" s="73" t="s">
        <v>293</v>
      </c>
      <c r="J218" s="73"/>
      <c r="K218" s="83">
        <v>0.87999999999689804</v>
      </c>
      <c r="L218" s="86" t="s">
        <v>121</v>
      </c>
      <c r="M218" s="87">
        <v>4.2500000000000003E-2</v>
      </c>
      <c r="N218" s="87">
        <v>3.9000000000103403E-2</v>
      </c>
      <c r="O218" s="83">
        <v>76595.102696000002</v>
      </c>
      <c r="P218" s="85">
        <v>101.01</v>
      </c>
      <c r="Q218" s="73"/>
      <c r="R218" s="83">
        <v>77.368714048000001</v>
      </c>
      <c r="S218" s="84">
        <v>2.9877333804369607E-4</v>
      </c>
      <c r="T218" s="84">
        <f t="shared" si="3"/>
        <v>8.9206852396202089E-4</v>
      </c>
      <c r="U218" s="84">
        <f>R218/'סכום נכסי הקרן'!$C$42</f>
        <v>2.605968182072863E-4</v>
      </c>
    </row>
    <row r="219" spans="2:21">
      <c r="B219" s="76" t="s">
        <v>798</v>
      </c>
      <c r="C219" s="73" t="s">
        <v>799</v>
      </c>
      <c r="D219" s="86" t="s">
        <v>112</v>
      </c>
      <c r="E219" s="86" t="s">
        <v>289</v>
      </c>
      <c r="F219" s="73" t="s">
        <v>588</v>
      </c>
      <c r="G219" s="86" t="s">
        <v>117</v>
      </c>
      <c r="H219" s="73" t="s">
        <v>589</v>
      </c>
      <c r="I219" s="73" t="s">
        <v>293</v>
      </c>
      <c r="J219" s="73"/>
      <c r="K219" s="83">
        <v>1.3000000000010781</v>
      </c>
      <c r="L219" s="86" t="s">
        <v>121</v>
      </c>
      <c r="M219" s="87">
        <v>3.7000000000000005E-2</v>
      </c>
      <c r="N219" s="87">
        <v>3.4699999999923452E-2</v>
      </c>
      <c r="O219" s="83">
        <v>91870.719861999998</v>
      </c>
      <c r="P219" s="85">
        <v>100.96</v>
      </c>
      <c r="Q219" s="73"/>
      <c r="R219" s="83">
        <v>92.752682892999999</v>
      </c>
      <c r="S219" s="84">
        <v>7.0073815334282272E-4</v>
      </c>
      <c r="T219" s="84">
        <f t="shared" si="3"/>
        <v>1.0694471265289794E-3</v>
      </c>
      <c r="U219" s="84">
        <f>R219/'סכום נכסי הקרן'!$C$42</f>
        <v>3.1241380110194579E-4</v>
      </c>
    </row>
    <row r="220" spans="2:21">
      <c r="B220" s="76" t="s">
        <v>800</v>
      </c>
      <c r="C220" s="73" t="s">
        <v>801</v>
      </c>
      <c r="D220" s="86" t="s">
        <v>112</v>
      </c>
      <c r="E220" s="86" t="s">
        <v>289</v>
      </c>
      <c r="F220" s="73" t="s">
        <v>802</v>
      </c>
      <c r="G220" s="86" t="s">
        <v>142</v>
      </c>
      <c r="H220" s="73" t="s">
        <v>595</v>
      </c>
      <c r="I220" s="73" t="s">
        <v>119</v>
      </c>
      <c r="J220" s="73"/>
      <c r="K220" s="83">
        <v>6.5300000000245202</v>
      </c>
      <c r="L220" s="86" t="s">
        <v>121</v>
      </c>
      <c r="M220" s="87">
        <v>2.5000000000000001E-3</v>
      </c>
      <c r="N220" s="87">
        <v>6.5000000000766242E-3</v>
      </c>
      <c r="O220" s="83">
        <v>80312.713304000004</v>
      </c>
      <c r="P220" s="85">
        <v>97.5</v>
      </c>
      <c r="Q220" s="73"/>
      <c r="R220" s="83">
        <v>78.304892735999999</v>
      </c>
      <c r="S220" s="84">
        <v>1.60625426608E-4</v>
      </c>
      <c r="T220" s="84">
        <f t="shared" si="3"/>
        <v>9.0286275197323915E-4</v>
      </c>
      <c r="U220" s="84">
        <f>R220/'סכום נכסי הקרן'!$C$42</f>
        <v>2.6375009780315646E-4</v>
      </c>
    </row>
    <row r="221" spans="2:21">
      <c r="B221" s="76" t="s">
        <v>662</v>
      </c>
      <c r="C221" s="73" t="s">
        <v>663</v>
      </c>
      <c r="D221" s="86" t="s">
        <v>112</v>
      </c>
      <c r="E221" s="86" t="s">
        <v>289</v>
      </c>
      <c r="F221" s="73" t="s">
        <v>664</v>
      </c>
      <c r="G221" s="86" t="s">
        <v>665</v>
      </c>
      <c r="H221" s="73" t="s">
        <v>595</v>
      </c>
      <c r="I221" s="73" t="s">
        <v>119</v>
      </c>
      <c r="J221" s="73"/>
      <c r="K221" s="83">
        <v>4.7199999999864364</v>
      </c>
      <c r="L221" s="86" t="s">
        <v>121</v>
      </c>
      <c r="M221" s="87">
        <v>2.4E-2</v>
      </c>
      <c r="N221" s="87">
        <v>1.7799999999986039E-2</v>
      </c>
      <c r="O221" s="83">
        <v>96764.243111999996</v>
      </c>
      <c r="P221" s="85">
        <v>103.62</v>
      </c>
      <c r="Q221" s="73"/>
      <c r="R221" s="83">
        <v>100.267108713</v>
      </c>
      <c r="S221" s="84">
        <v>3.3417221447417495E-4</v>
      </c>
      <c r="T221" s="84">
        <f>IFERROR(R221/$R$11,0)</f>
        <v>1.1560891604848584E-3</v>
      </c>
      <c r="U221" s="84">
        <f>R221/'סכום נכסי הקרן'!$C$42</f>
        <v>3.3772423159626394E-4</v>
      </c>
    </row>
    <row r="222" spans="2:21">
      <c r="B222" s="76" t="s">
        <v>803</v>
      </c>
      <c r="C222" s="73" t="s">
        <v>804</v>
      </c>
      <c r="D222" s="86" t="s">
        <v>112</v>
      </c>
      <c r="E222" s="86" t="s">
        <v>289</v>
      </c>
      <c r="F222" s="73" t="s">
        <v>611</v>
      </c>
      <c r="G222" s="86" t="s">
        <v>143</v>
      </c>
      <c r="H222" s="73" t="s">
        <v>589</v>
      </c>
      <c r="I222" s="73" t="s">
        <v>293</v>
      </c>
      <c r="J222" s="73"/>
      <c r="K222" s="83">
        <v>2.420000000015087</v>
      </c>
      <c r="L222" s="86" t="s">
        <v>121</v>
      </c>
      <c r="M222" s="87">
        <v>4.1399999999999999E-2</v>
      </c>
      <c r="N222" s="87">
        <v>1.6600000000106016E-2</v>
      </c>
      <c r="O222" s="83">
        <v>90773.606755999994</v>
      </c>
      <c r="P222" s="85">
        <v>106</v>
      </c>
      <c r="Q222" s="83">
        <v>1.8790136279999998</v>
      </c>
      <c r="R222" s="83">
        <v>98.099036756000004</v>
      </c>
      <c r="S222" s="84">
        <v>1.6128728993791518E-4</v>
      </c>
      <c r="T222" s="84">
        <f t="shared" si="3"/>
        <v>1.1310910876291492E-3</v>
      </c>
      <c r="U222" s="84">
        <f>R222/'סכום נכסי הקרן'!$C$42</f>
        <v>3.3042163311584823E-4</v>
      </c>
    </row>
    <row r="223" spans="2:21">
      <c r="B223" s="76" t="s">
        <v>805</v>
      </c>
      <c r="C223" s="73" t="s">
        <v>806</v>
      </c>
      <c r="D223" s="86" t="s">
        <v>112</v>
      </c>
      <c r="E223" s="86" t="s">
        <v>289</v>
      </c>
      <c r="F223" s="73" t="s">
        <v>611</v>
      </c>
      <c r="G223" s="86" t="s">
        <v>143</v>
      </c>
      <c r="H223" s="73" t="s">
        <v>589</v>
      </c>
      <c r="I223" s="73" t="s">
        <v>293</v>
      </c>
      <c r="J223" s="73"/>
      <c r="K223" s="83">
        <v>4.4599999999998703</v>
      </c>
      <c r="L223" s="86" t="s">
        <v>121</v>
      </c>
      <c r="M223" s="87">
        <v>2.5000000000000001E-2</v>
      </c>
      <c r="N223" s="87">
        <v>2.9700000000007137E-2</v>
      </c>
      <c r="O223" s="83">
        <v>459781.42384900001</v>
      </c>
      <c r="P223" s="85">
        <v>97.94</v>
      </c>
      <c r="Q223" s="83">
        <v>11.494535629</v>
      </c>
      <c r="R223" s="83">
        <v>461.804451911</v>
      </c>
      <c r="S223" s="84">
        <v>3.7533832782461675E-4</v>
      </c>
      <c r="T223" s="84">
        <f t="shared" si="3"/>
        <v>5.3246486108034915E-3</v>
      </c>
      <c r="U223" s="84">
        <f>R223/'סכום נכסי הקרן'!$C$42</f>
        <v>1.5554707388222033E-3</v>
      </c>
    </row>
    <row r="224" spans="2:21">
      <c r="B224" s="76" t="s">
        <v>807</v>
      </c>
      <c r="C224" s="73" t="s">
        <v>808</v>
      </c>
      <c r="D224" s="86" t="s">
        <v>112</v>
      </c>
      <c r="E224" s="86" t="s">
        <v>289</v>
      </c>
      <c r="F224" s="73" t="s">
        <v>611</v>
      </c>
      <c r="G224" s="86" t="s">
        <v>143</v>
      </c>
      <c r="H224" s="73" t="s">
        <v>589</v>
      </c>
      <c r="I224" s="73" t="s">
        <v>293</v>
      </c>
      <c r="J224" s="73"/>
      <c r="K224" s="83">
        <v>3.0599999999929968</v>
      </c>
      <c r="L224" s="86" t="s">
        <v>121</v>
      </c>
      <c r="M224" s="87">
        <v>3.5499999999999997E-2</v>
      </c>
      <c r="N224" s="87">
        <v>2.1499999999959593E-2</v>
      </c>
      <c r="O224" s="83">
        <v>175010.98184200001</v>
      </c>
      <c r="P224" s="85">
        <v>104.29</v>
      </c>
      <c r="Q224" s="83">
        <v>3.1064449559999998</v>
      </c>
      <c r="R224" s="83">
        <v>185.62539010500001</v>
      </c>
      <c r="S224" s="84">
        <v>2.4627442796432483E-4</v>
      </c>
      <c r="T224" s="84">
        <f t="shared" si="3"/>
        <v>2.1402781447046968E-3</v>
      </c>
      <c r="U224" s="84">
        <f>R224/'סכום נכסי הקרן'!$C$42</f>
        <v>6.2523187356892289E-4</v>
      </c>
    </row>
    <row r="225" spans="2:21">
      <c r="B225" s="76" t="s">
        <v>809</v>
      </c>
      <c r="C225" s="73" t="s">
        <v>810</v>
      </c>
      <c r="D225" s="86" t="s">
        <v>112</v>
      </c>
      <c r="E225" s="86" t="s">
        <v>289</v>
      </c>
      <c r="F225" s="73" t="s">
        <v>770</v>
      </c>
      <c r="G225" s="86" t="s">
        <v>116</v>
      </c>
      <c r="H225" s="73" t="s">
        <v>595</v>
      </c>
      <c r="I225" s="73" t="s">
        <v>119</v>
      </c>
      <c r="J225" s="73"/>
      <c r="K225" s="83">
        <v>1.7499999999959319</v>
      </c>
      <c r="L225" s="86" t="s">
        <v>121</v>
      </c>
      <c r="M225" s="87">
        <v>2.6499999999999999E-2</v>
      </c>
      <c r="N225" s="87">
        <v>1.3999999999967457E-2</v>
      </c>
      <c r="O225" s="83">
        <v>59991.528409999999</v>
      </c>
      <c r="P225" s="85">
        <v>102.44</v>
      </c>
      <c r="Q225" s="73"/>
      <c r="R225" s="83">
        <v>61.455323683000003</v>
      </c>
      <c r="S225" s="84">
        <v>2.4347000244133435E-4</v>
      </c>
      <c r="T225" s="84">
        <f t="shared" si="3"/>
        <v>7.0858564165212734E-4</v>
      </c>
      <c r="U225" s="84">
        <f>R225/'סכום נכסי הקרן'!$C$42</f>
        <v>2.0699661369262063E-4</v>
      </c>
    </row>
    <row r="226" spans="2:21">
      <c r="B226" s="76" t="s">
        <v>811</v>
      </c>
      <c r="C226" s="73" t="s">
        <v>812</v>
      </c>
      <c r="D226" s="86" t="s">
        <v>112</v>
      </c>
      <c r="E226" s="86" t="s">
        <v>289</v>
      </c>
      <c r="F226" s="73" t="s">
        <v>813</v>
      </c>
      <c r="G226" s="86" t="s">
        <v>404</v>
      </c>
      <c r="H226" s="73" t="s">
        <v>589</v>
      </c>
      <c r="I226" s="73" t="s">
        <v>293</v>
      </c>
      <c r="J226" s="73"/>
      <c r="K226" s="83">
        <v>0.73000000000845877</v>
      </c>
      <c r="L226" s="86" t="s">
        <v>121</v>
      </c>
      <c r="M226" s="87">
        <v>7.0000000000000007E-2</v>
      </c>
      <c r="N226" s="87">
        <v>6.9100000000136635E-2</v>
      </c>
      <c r="O226" s="83">
        <v>60328.511278999998</v>
      </c>
      <c r="P226" s="85">
        <v>101.9</v>
      </c>
      <c r="Q226" s="73"/>
      <c r="R226" s="83">
        <v>61.474755775999995</v>
      </c>
      <c r="S226" s="84">
        <v>1.4240866234421358E-4</v>
      </c>
      <c r="T226" s="84">
        <f t="shared" si="3"/>
        <v>7.0880969550559119E-4</v>
      </c>
      <c r="U226" s="84">
        <f>R226/'סכום נכסי הקרן'!$C$42</f>
        <v>2.0706206575123653E-4</v>
      </c>
    </row>
    <row r="227" spans="2:21">
      <c r="B227" s="76" t="s">
        <v>814</v>
      </c>
      <c r="C227" s="73" t="s">
        <v>815</v>
      </c>
      <c r="D227" s="86" t="s">
        <v>112</v>
      </c>
      <c r="E227" s="86" t="s">
        <v>289</v>
      </c>
      <c r="F227" s="73" t="s">
        <v>816</v>
      </c>
      <c r="G227" s="86" t="s">
        <v>142</v>
      </c>
      <c r="H227" s="73" t="s">
        <v>615</v>
      </c>
      <c r="I227" s="73" t="s">
        <v>119</v>
      </c>
      <c r="J227" s="73"/>
      <c r="K227" s="83">
        <v>4.0599999999997856</v>
      </c>
      <c r="L227" s="86" t="s">
        <v>121</v>
      </c>
      <c r="M227" s="87">
        <v>3.4500000000000003E-2</v>
      </c>
      <c r="N227" s="87">
        <v>1.6300000000004308E-2</v>
      </c>
      <c r="O227" s="83">
        <v>170895.71841599996</v>
      </c>
      <c r="P227" s="85">
        <v>108.78</v>
      </c>
      <c r="Q227" s="73"/>
      <c r="R227" s="83">
        <v>185.90035678399997</v>
      </c>
      <c r="S227" s="84">
        <v>3.2121486727463861E-4</v>
      </c>
      <c r="T227" s="84">
        <f t="shared" si="3"/>
        <v>2.1434485362834179E-3</v>
      </c>
      <c r="U227" s="84">
        <f>R227/'סכום נכסי הקרן'!$C$42</f>
        <v>6.2615802883131952E-4</v>
      </c>
    </row>
    <row r="228" spans="2:21">
      <c r="B228" s="76" t="s">
        <v>817</v>
      </c>
      <c r="C228" s="73" t="s">
        <v>818</v>
      </c>
      <c r="D228" s="86" t="s">
        <v>112</v>
      </c>
      <c r="E228" s="86" t="s">
        <v>289</v>
      </c>
      <c r="F228" s="73" t="s">
        <v>819</v>
      </c>
      <c r="G228" s="86" t="s">
        <v>412</v>
      </c>
      <c r="H228" s="73" t="s">
        <v>619</v>
      </c>
      <c r="I228" s="73" t="s">
        <v>293</v>
      </c>
      <c r="J228" s="73"/>
      <c r="K228" s="83">
        <v>2.1500000000022692</v>
      </c>
      <c r="L228" s="86" t="s">
        <v>121</v>
      </c>
      <c r="M228" s="87">
        <v>5.9000000000000004E-2</v>
      </c>
      <c r="N228" s="87">
        <v>3.2900000000003531E-2</v>
      </c>
      <c r="O228" s="83">
        <v>187584.26112800001</v>
      </c>
      <c r="P228" s="85">
        <v>105.7</v>
      </c>
      <c r="Q228" s="73"/>
      <c r="R228" s="83">
        <v>198.27656401700003</v>
      </c>
      <c r="S228" s="84">
        <v>2.0967783395972074E-4</v>
      </c>
      <c r="T228" s="84">
        <f t="shared" si="3"/>
        <v>2.2861473655768827E-3</v>
      </c>
      <c r="U228" s="84">
        <f>R228/'סכום נכסי הקרן'!$C$42</f>
        <v>6.6784413239500133E-4</v>
      </c>
    </row>
    <row r="229" spans="2:21">
      <c r="B229" s="76" t="s">
        <v>820</v>
      </c>
      <c r="C229" s="73" t="s">
        <v>821</v>
      </c>
      <c r="D229" s="86" t="s">
        <v>112</v>
      </c>
      <c r="E229" s="86" t="s">
        <v>289</v>
      </c>
      <c r="F229" s="73" t="s">
        <v>819</v>
      </c>
      <c r="G229" s="86" t="s">
        <v>412</v>
      </c>
      <c r="H229" s="73" t="s">
        <v>619</v>
      </c>
      <c r="I229" s="73" t="s">
        <v>293</v>
      </c>
      <c r="J229" s="73"/>
      <c r="K229" s="83">
        <v>4.8300000000076846</v>
      </c>
      <c r="L229" s="86" t="s">
        <v>121</v>
      </c>
      <c r="M229" s="87">
        <v>2.7000000000000003E-2</v>
      </c>
      <c r="N229" s="87">
        <v>4.6400000000248805E-2</v>
      </c>
      <c r="O229" s="83">
        <v>29710.282727000002</v>
      </c>
      <c r="P229" s="85">
        <v>91.99</v>
      </c>
      <c r="Q229" s="73"/>
      <c r="R229" s="83">
        <v>27.330489112999999</v>
      </c>
      <c r="S229" s="84">
        <v>3.4640889589866967E-5</v>
      </c>
      <c r="T229" s="84">
        <f t="shared" si="3"/>
        <v>3.15123100883751E-4</v>
      </c>
      <c r="U229" s="84">
        <f>R229/'סכום נכסי הקרן'!$C$42</f>
        <v>9.2055795298316568E-5</v>
      </c>
    </row>
    <row r="230" spans="2:21">
      <c r="B230" s="76" t="s">
        <v>822</v>
      </c>
      <c r="C230" s="73" t="s">
        <v>823</v>
      </c>
      <c r="D230" s="86" t="s">
        <v>112</v>
      </c>
      <c r="E230" s="86" t="s">
        <v>289</v>
      </c>
      <c r="F230" s="73" t="s">
        <v>824</v>
      </c>
      <c r="G230" s="86" t="s">
        <v>404</v>
      </c>
      <c r="H230" s="73" t="s">
        <v>615</v>
      </c>
      <c r="I230" s="73" t="s">
        <v>119</v>
      </c>
      <c r="J230" s="73"/>
      <c r="K230" s="83">
        <v>2.4100000000062876</v>
      </c>
      <c r="L230" s="86" t="s">
        <v>121</v>
      </c>
      <c r="M230" s="87">
        <v>4.5999999999999999E-2</v>
      </c>
      <c r="N230" s="87">
        <v>6.0899999999996436E-2</v>
      </c>
      <c r="O230" s="83">
        <v>86107.699095999997</v>
      </c>
      <c r="P230" s="85">
        <v>97.89</v>
      </c>
      <c r="Q230" s="73"/>
      <c r="R230" s="83">
        <v>84.290826667000005</v>
      </c>
      <c r="S230" s="84">
        <v>3.8288996784936746E-4</v>
      </c>
      <c r="T230" s="84">
        <f t="shared" si="3"/>
        <v>9.7188113119883247E-4</v>
      </c>
      <c r="U230" s="84">
        <f>R230/'סכום נכסי הקרן'!$C$42</f>
        <v>2.8391219246392402E-4</v>
      </c>
    </row>
    <row r="231" spans="2:21">
      <c r="B231" s="76" t="s">
        <v>825</v>
      </c>
      <c r="C231" s="73" t="s">
        <v>826</v>
      </c>
      <c r="D231" s="86" t="s">
        <v>112</v>
      </c>
      <c r="E231" s="86" t="s">
        <v>289</v>
      </c>
      <c r="F231" s="73" t="s">
        <v>827</v>
      </c>
      <c r="G231" s="86" t="s">
        <v>404</v>
      </c>
      <c r="H231" s="73" t="s">
        <v>615</v>
      </c>
      <c r="I231" s="73" t="s">
        <v>119</v>
      </c>
      <c r="J231" s="73"/>
      <c r="K231" s="83">
        <v>3.9399999999922097</v>
      </c>
      <c r="L231" s="86" t="s">
        <v>121</v>
      </c>
      <c r="M231" s="87">
        <v>5.2400000000000002E-2</v>
      </c>
      <c r="N231" s="87">
        <v>2.5100000000012983E-2</v>
      </c>
      <c r="O231" s="83">
        <v>95152.488503999994</v>
      </c>
      <c r="P231" s="85">
        <v>113.31</v>
      </c>
      <c r="Q231" s="73"/>
      <c r="R231" s="83">
        <v>107.81728118599999</v>
      </c>
      <c r="S231" s="84">
        <v>3.8060995401599995E-4</v>
      </c>
      <c r="T231" s="84">
        <f t="shared" si="3"/>
        <v>1.2431433567E-3</v>
      </c>
      <c r="U231" s="84">
        <f>R231/'סכום נכסי הקרן'!$C$42</f>
        <v>3.631550655915059E-4</v>
      </c>
    </row>
    <row r="232" spans="2:21">
      <c r="B232" s="76" t="s">
        <v>828</v>
      </c>
      <c r="C232" s="73" t="s">
        <v>829</v>
      </c>
      <c r="D232" s="86" t="s">
        <v>112</v>
      </c>
      <c r="E232" s="86" t="s">
        <v>289</v>
      </c>
      <c r="F232" s="73" t="s">
        <v>830</v>
      </c>
      <c r="G232" s="86" t="s">
        <v>831</v>
      </c>
      <c r="H232" s="73" t="s">
        <v>832</v>
      </c>
      <c r="I232" s="73" t="s">
        <v>119</v>
      </c>
      <c r="J232" s="73"/>
      <c r="K232" s="83">
        <v>5.0399999999924239</v>
      </c>
      <c r="L232" s="86" t="s">
        <v>121</v>
      </c>
      <c r="M232" s="87">
        <v>0.04</v>
      </c>
      <c r="N232" s="87">
        <v>-2.0000000001196106E-4</v>
      </c>
      <c r="O232" s="83">
        <v>163796.20000000001</v>
      </c>
      <c r="P232" s="85">
        <v>122.5</v>
      </c>
      <c r="Q232" s="73"/>
      <c r="R232" s="83">
        <v>200.65033713800003</v>
      </c>
      <c r="S232" s="84">
        <v>5.4598733333333332E-4</v>
      </c>
      <c r="T232" s="84">
        <f t="shared" si="3"/>
        <v>2.3135171921318054E-3</v>
      </c>
      <c r="U232" s="84">
        <f>R232/'סכום נכסי הקרן'!$C$42</f>
        <v>6.7583958288284065E-4</v>
      </c>
    </row>
    <row r="233" spans="2:21">
      <c r="B233" s="76" t="s">
        <v>833</v>
      </c>
      <c r="C233" s="73" t="s">
        <v>834</v>
      </c>
      <c r="D233" s="86" t="s">
        <v>112</v>
      </c>
      <c r="E233" s="86" t="s">
        <v>289</v>
      </c>
      <c r="F233" s="73" t="s">
        <v>830</v>
      </c>
      <c r="G233" s="86" t="s">
        <v>831</v>
      </c>
      <c r="H233" s="73" t="s">
        <v>832</v>
      </c>
      <c r="I233" s="73" t="s">
        <v>119</v>
      </c>
      <c r="J233" s="73"/>
      <c r="K233" s="83">
        <v>2.9700000000145206</v>
      </c>
      <c r="L233" s="86" t="s">
        <v>121</v>
      </c>
      <c r="M233" s="87">
        <v>4.2500000000000003E-2</v>
      </c>
      <c r="N233" s="87">
        <v>5.6300000000222915E-2</v>
      </c>
      <c r="O233" s="83">
        <v>101582.12478500001</v>
      </c>
      <c r="P233" s="85">
        <v>96.27</v>
      </c>
      <c r="Q233" s="73"/>
      <c r="R233" s="83">
        <v>97.793111514000003</v>
      </c>
      <c r="S233" s="84">
        <v>1.5040230113520567E-4</v>
      </c>
      <c r="T233" s="84">
        <f t="shared" si="3"/>
        <v>1.1275637409176044E-3</v>
      </c>
      <c r="U233" s="84">
        <f>R233/'סכום נכסי הקרן'!$C$42</f>
        <v>3.2939120181483118E-4</v>
      </c>
    </row>
    <row r="234" spans="2:21">
      <c r="B234" s="76" t="s">
        <v>835</v>
      </c>
      <c r="C234" s="73" t="s">
        <v>836</v>
      </c>
      <c r="D234" s="86" t="s">
        <v>112</v>
      </c>
      <c r="E234" s="86" t="s">
        <v>289</v>
      </c>
      <c r="F234" s="73" t="s">
        <v>830</v>
      </c>
      <c r="G234" s="86" t="s">
        <v>831</v>
      </c>
      <c r="H234" s="73" t="s">
        <v>832</v>
      </c>
      <c r="I234" s="73" t="s">
        <v>119</v>
      </c>
      <c r="J234" s="73"/>
      <c r="K234" s="83">
        <v>4.6499999999922466</v>
      </c>
      <c r="L234" s="86" t="s">
        <v>121</v>
      </c>
      <c r="M234" s="87">
        <v>3.1600000000000003E-2</v>
      </c>
      <c r="N234" s="87">
        <v>5.5799999999920441E-2</v>
      </c>
      <c r="O234" s="83">
        <v>163796.20000000001</v>
      </c>
      <c r="P234" s="85">
        <v>90.55</v>
      </c>
      <c r="Q234" s="73"/>
      <c r="R234" s="83">
        <v>148.31746457099999</v>
      </c>
      <c r="S234" s="84">
        <v>7.1520166272961874E-4</v>
      </c>
      <c r="T234" s="84">
        <f t="shared" si="3"/>
        <v>1.7101142668024157E-3</v>
      </c>
      <c r="U234" s="84">
        <f>R234/'סכום נכסי הקרן'!$C$42</f>
        <v>4.9956962355345816E-4</v>
      </c>
    </row>
    <row r="235" spans="2:21">
      <c r="B235" s="76" t="s">
        <v>837</v>
      </c>
      <c r="C235" s="73" t="s">
        <v>838</v>
      </c>
      <c r="D235" s="86" t="s">
        <v>112</v>
      </c>
      <c r="E235" s="86" t="s">
        <v>289</v>
      </c>
      <c r="F235" s="73" t="s">
        <v>839</v>
      </c>
      <c r="G235" s="86" t="s">
        <v>404</v>
      </c>
      <c r="H235" s="73" t="s">
        <v>840</v>
      </c>
      <c r="I235" s="73" t="s">
        <v>119</v>
      </c>
      <c r="J235" s="73"/>
      <c r="K235" s="83">
        <v>2.6499999999932924</v>
      </c>
      <c r="L235" s="86" t="s">
        <v>121</v>
      </c>
      <c r="M235" s="87">
        <v>4.9500000000000002E-2</v>
      </c>
      <c r="N235" s="87">
        <v>0.25759999999940564</v>
      </c>
      <c r="O235" s="83">
        <v>156050.974655</v>
      </c>
      <c r="P235" s="85">
        <v>62.1</v>
      </c>
      <c r="Q235" s="73"/>
      <c r="R235" s="83">
        <v>96.907655301000005</v>
      </c>
      <c r="S235" s="84">
        <v>2.6935672114396057E-4</v>
      </c>
      <c r="T235" s="84">
        <f t="shared" si="3"/>
        <v>1.1173543477968415E-3</v>
      </c>
      <c r="U235" s="84">
        <f>R235/'סכום נכסי הקרן'!$C$42</f>
        <v>3.2640876796403051E-4</v>
      </c>
    </row>
    <row r="236" spans="2:21">
      <c r="B236" s="76" t="s">
        <v>841</v>
      </c>
      <c r="C236" s="73" t="s">
        <v>842</v>
      </c>
      <c r="D236" s="86" t="s">
        <v>112</v>
      </c>
      <c r="E236" s="86" t="s">
        <v>289</v>
      </c>
      <c r="F236" s="73" t="s">
        <v>839</v>
      </c>
      <c r="G236" s="86" t="s">
        <v>404</v>
      </c>
      <c r="H236" s="73" t="s">
        <v>840</v>
      </c>
      <c r="I236" s="73" t="s">
        <v>119</v>
      </c>
      <c r="J236" s="73"/>
      <c r="K236" s="83">
        <v>3.1300000000036077</v>
      </c>
      <c r="L236" s="86" t="s">
        <v>121</v>
      </c>
      <c r="M236" s="87">
        <v>0.04</v>
      </c>
      <c r="N236" s="87">
        <v>9.240000000014259E-2</v>
      </c>
      <c r="O236" s="83">
        <v>267603.37177500001</v>
      </c>
      <c r="P236" s="85">
        <v>87</v>
      </c>
      <c r="Q236" s="73"/>
      <c r="R236" s="83">
        <v>232.81493793199999</v>
      </c>
      <c r="S236" s="84">
        <v>3.2625048525490743E-4</v>
      </c>
      <c r="T236" s="84">
        <f t="shared" si="3"/>
        <v>2.684378053749977E-3</v>
      </c>
      <c r="U236" s="84">
        <f>R236/'סכום נכסי הקרן'!$C$42</f>
        <v>7.8417785280191551E-4</v>
      </c>
    </row>
    <row r="237" spans="2:21">
      <c r="B237" s="76" t="s">
        <v>843</v>
      </c>
      <c r="C237" s="73" t="s">
        <v>844</v>
      </c>
      <c r="D237" s="86" t="s">
        <v>112</v>
      </c>
      <c r="E237" s="86" t="s">
        <v>289</v>
      </c>
      <c r="F237" s="73" t="s">
        <v>816</v>
      </c>
      <c r="G237" s="86" t="s">
        <v>142</v>
      </c>
      <c r="H237" s="73" t="s">
        <v>626</v>
      </c>
      <c r="I237" s="73"/>
      <c r="J237" s="73"/>
      <c r="K237" s="83">
        <v>3.209999999969336</v>
      </c>
      <c r="L237" s="86" t="s">
        <v>121</v>
      </c>
      <c r="M237" s="87">
        <v>4.2500000000000003E-2</v>
      </c>
      <c r="N237" s="87">
        <v>1.4899999999630991E-2</v>
      </c>
      <c r="O237" s="83">
        <v>17396.687409999999</v>
      </c>
      <c r="P237" s="85">
        <v>110.6</v>
      </c>
      <c r="Q237" s="73"/>
      <c r="R237" s="83">
        <v>19.240736478999999</v>
      </c>
      <c r="S237" s="84">
        <v>1.4984226881998276E-4</v>
      </c>
      <c r="T237" s="84">
        <f t="shared" si="3"/>
        <v>2.2184749484287743E-4</v>
      </c>
      <c r="U237" s="84">
        <f>R237/'סכום נכסי הקרן'!$C$42</f>
        <v>6.4807522886854534E-5</v>
      </c>
    </row>
    <row r="238" spans="2:21">
      <c r="B238" s="72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83"/>
      <c r="P238" s="85"/>
      <c r="Q238" s="73"/>
      <c r="R238" s="73"/>
      <c r="S238" s="73"/>
      <c r="T238" s="84"/>
      <c r="U238" s="73"/>
    </row>
    <row r="239" spans="2:21">
      <c r="B239" s="89" t="s">
        <v>44</v>
      </c>
      <c r="C239" s="71"/>
      <c r="D239" s="71"/>
      <c r="E239" s="71"/>
      <c r="F239" s="71"/>
      <c r="G239" s="71"/>
      <c r="H239" s="71"/>
      <c r="I239" s="71"/>
      <c r="J239" s="71"/>
      <c r="K239" s="80">
        <v>3.6385059274015226</v>
      </c>
      <c r="L239" s="71"/>
      <c r="M239" s="71"/>
      <c r="N239" s="91">
        <v>6.1326634482676987E-2</v>
      </c>
      <c r="O239" s="80"/>
      <c r="P239" s="82"/>
      <c r="Q239" s="71"/>
      <c r="R239" s="80">
        <v>2372.6590585060003</v>
      </c>
      <c r="S239" s="71"/>
      <c r="T239" s="81">
        <f t="shared" si="3"/>
        <v>2.7356981309957288E-2</v>
      </c>
      <c r="U239" s="81">
        <f>R239/'סכום נכסי הקרן'!$C$42</f>
        <v>7.991698051925197E-3</v>
      </c>
    </row>
    <row r="240" spans="2:21">
      <c r="B240" s="76" t="s">
        <v>845</v>
      </c>
      <c r="C240" s="73" t="s">
        <v>846</v>
      </c>
      <c r="D240" s="86" t="s">
        <v>112</v>
      </c>
      <c r="E240" s="86" t="s">
        <v>289</v>
      </c>
      <c r="F240" s="73" t="s">
        <v>683</v>
      </c>
      <c r="G240" s="86" t="s">
        <v>115</v>
      </c>
      <c r="H240" s="73" t="s">
        <v>375</v>
      </c>
      <c r="I240" s="73" t="s">
        <v>293</v>
      </c>
      <c r="J240" s="73"/>
      <c r="K240" s="83">
        <v>2.3799999999990984</v>
      </c>
      <c r="L240" s="86" t="s">
        <v>121</v>
      </c>
      <c r="M240" s="87">
        <v>3.49E-2</v>
      </c>
      <c r="N240" s="87">
        <v>3.7799999999979718E-2</v>
      </c>
      <c r="O240" s="83">
        <v>994170.62495500001</v>
      </c>
      <c r="P240" s="85">
        <v>89.27</v>
      </c>
      <c r="Q240" s="73"/>
      <c r="R240" s="83">
        <v>887.49610975999985</v>
      </c>
      <c r="S240" s="84">
        <v>5.9206878263715177E-4</v>
      </c>
      <c r="T240" s="84">
        <f t="shared" si="3"/>
        <v>1.0232913321584471E-2</v>
      </c>
      <c r="U240" s="84">
        <f>R240/'סכום נכסי הקרן'!$C$42</f>
        <v>2.9893047237584155E-3</v>
      </c>
    </row>
    <row r="241" spans="2:21">
      <c r="B241" s="76" t="s">
        <v>847</v>
      </c>
      <c r="C241" s="73" t="s">
        <v>848</v>
      </c>
      <c r="D241" s="86" t="s">
        <v>112</v>
      </c>
      <c r="E241" s="86" t="s">
        <v>289</v>
      </c>
      <c r="F241" s="73" t="s">
        <v>683</v>
      </c>
      <c r="G241" s="86" t="s">
        <v>115</v>
      </c>
      <c r="H241" s="73" t="s">
        <v>375</v>
      </c>
      <c r="I241" s="73" t="s">
        <v>293</v>
      </c>
      <c r="J241" s="73"/>
      <c r="K241" s="83">
        <v>5.269999999999663</v>
      </c>
      <c r="L241" s="86" t="s">
        <v>121</v>
      </c>
      <c r="M241" s="87">
        <v>3.7699999999999997E-2</v>
      </c>
      <c r="N241" s="87">
        <v>3.1100000000023661E-2</v>
      </c>
      <c r="O241" s="83">
        <v>90346.707995999997</v>
      </c>
      <c r="P241" s="85">
        <v>98.27</v>
      </c>
      <c r="Q241" s="73"/>
      <c r="R241" s="83">
        <v>88.783709488999989</v>
      </c>
      <c r="S241" s="84">
        <v>6.4008493209964006E-4</v>
      </c>
      <c r="T241" s="84">
        <f t="shared" si="3"/>
        <v>1.0236844912090465E-3</v>
      </c>
      <c r="U241" s="84">
        <f>R241/'סכום נכסי הקרן'!$C$42</f>
        <v>2.9904532453672774E-4</v>
      </c>
    </row>
    <row r="242" spans="2:21">
      <c r="B242" s="76" t="s">
        <v>849</v>
      </c>
      <c r="C242" s="73" t="s">
        <v>850</v>
      </c>
      <c r="D242" s="86" t="s">
        <v>112</v>
      </c>
      <c r="E242" s="86" t="s">
        <v>289</v>
      </c>
      <c r="F242" s="73" t="s">
        <v>851</v>
      </c>
      <c r="G242" s="86" t="s">
        <v>115</v>
      </c>
      <c r="H242" s="73" t="s">
        <v>581</v>
      </c>
      <c r="I242" s="73" t="s">
        <v>119</v>
      </c>
      <c r="J242" s="73"/>
      <c r="K242" s="83">
        <v>4.5399999999991909</v>
      </c>
      <c r="L242" s="86" t="s">
        <v>121</v>
      </c>
      <c r="M242" s="87">
        <v>4.6900000000000004E-2</v>
      </c>
      <c r="N242" s="87">
        <v>8.1099999999977759E-2</v>
      </c>
      <c r="O242" s="83">
        <v>494379.39183399995</v>
      </c>
      <c r="P242" s="85">
        <v>80.06</v>
      </c>
      <c r="Q242" s="73"/>
      <c r="R242" s="83">
        <v>395.80016230800004</v>
      </c>
      <c r="S242" s="84">
        <v>2.6691679214618417E-4</v>
      </c>
      <c r="T242" s="84">
        <f t="shared" si="3"/>
        <v>4.5636129657651084E-3</v>
      </c>
      <c r="U242" s="84">
        <f>R242/'סכום נכסי הקרן'!$C$42</f>
        <v>1.3331520914177401E-3</v>
      </c>
    </row>
    <row r="243" spans="2:21">
      <c r="B243" s="76" t="s">
        <v>852</v>
      </c>
      <c r="C243" s="73" t="s">
        <v>853</v>
      </c>
      <c r="D243" s="86" t="s">
        <v>112</v>
      </c>
      <c r="E243" s="86" t="s">
        <v>289</v>
      </c>
      <c r="F243" s="73" t="s">
        <v>851</v>
      </c>
      <c r="G243" s="86" t="s">
        <v>115</v>
      </c>
      <c r="H243" s="73" t="s">
        <v>581</v>
      </c>
      <c r="I243" s="73" t="s">
        <v>119</v>
      </c>
      <c r="J243" s="73"/>
      <c r="K243" s="83">
        <v>4.7499999999996927</v>
      </c>
      <c r="L243" s="86" t="s">
        <v>121</v>
      </c>
      <c r="M243" s="87">
        <v>4.6900000000000004E-2</v>
      </c>
      <c r="N243" s="87">
        <v>8.1099999999995454E-2</v>
      </c>
      <c r="O243" s="83">
        <v>1003347.9620809999</v>
      </c>
      <c r="P243" s="85">
        <v>80.97</v>
      </c>
      <c r="Q243" s="73"/>
      <c r="R243" s="83">
        <v>812.41089386700003</v>
      </c>
      <c r="S243" s="84">
        <v>6.5268747319449183E-4</v>
      </c>
      <c r="T243" s="84">
        <f t="shared" si="3"/>
        <v>9.3671737453588332E-3</v>
      </c>
      <c r="U243" s="84">
        <f>R243/'סכום נכסי הקרן'!$C$42</f>
        <v>2.7363992877964907E-3</v>
      </c>
    </row>
    <row r="244" spans="2:21">
      <c r="B244" s="76" t="s">
        <v>854</v>
      </c>
      <c r="C244" s="73" t="s">
        <v>855</v>
      </c>
      <c r="D244" s="86" t="s">
        <v>112</v>
      </c>
      <c r="E244" s="86" t="s">
        <v>289</v>
      </c>
      <c r="F244" s="73" t="s">
        <v>856</v>
      </c>
      <c r="G244" s="86" t="s">
        <v>115</v>
      </c>
      <c r="H244" s="73" t="s">
        <v>595</v>
      </c>
      <c r="I244" s="73" t="s">
        <v>119</v>
      </c>
      <c r="J244" s="73"/>
      <c r="K244" s="83">
        <v>0.99000000008076905</v>
      </c>
      <c r="L244" s="86" t="s">
        <v>121</v>
      </c>
      <c r="M244" s="87">
        <v>4.4999999999999998E-2</v>
      </c>
      <c r="N244" s="87">
        <v>5.5900000001462571E-2</v>
      </c>
      <c r="O244" s="83">
        <v>10982.885734</v>
      </c>
      <c r="P244" s="85">
        <v>83.42</v>
      </c>
      <c r="Q244" s="73"/>
      <c r="R244" s="83">
        <v>9.1619236740000005</v>
      </c>
      <c r="S244" s="84">
        <v>7.2750260607187277E-6</v>
      </c>
      <c r="T244" s="84">
        <f t="shared" si="3"/>
        <v>1.056378386158423E-4</v>
      </c>
      <c r="U244" s="84">
        <f>R244/'סכום נכסי הקרן'!$C$42</f>
        <v>3.0859607626684208E-5</v>
      </c>
    </row>
    <row r="245" spans="2:21">
      <c r="B245" s="76" t="s">
        <v>857</v>
      </c>
      <c r="C245" s="73" t="s">
        <v>858</v>
      </c>
      <c r="D245" s="86" t="s">
        <v>112</v>
      </c>
      <c r="E245" s="86" t="s">
        <v>289</v>
      </c>
      <c r="F245" s="73" t="s">
        <v>819</v>
      </c>
      <c r="G245" s="86" t="s">
        <v>412</v>
      </c>
      <c r="H245" s="73" t="s">
        <v>619</v>
      </c>
      <c r="I245" s="73" t="s">
        <v>293</v>
      </c>
      <c r="J245" s="73"/>
      <c r="K245" s="83">
        <v>1.6500000000044148</v>
      </c>
      <c r="L245" s="86" t="s">
        <v>121</v>
      </c>
      <c r="M245" s="87">
        <v>6.7000000000000004E-2</v>
      </c>
      <c r="N245" s="87">
        <v>5.8400000000149117E-2</v>
      </c>
      <c r="O245" s="83">
        <v>120945.52791</v>
      </c>
      <c r="P245" s="85">
        <v>84.28</v>
      </c>
      <c r="Q245" s="73"/>
      <c r="R245" s="83">
        <v>101.932890547</v>
      </c>
      <c r="S245" s="84">
        <v>1.1815096793042309E-4</v>
      </c>
      <c r="T245" s="84">
        <f t="shared" si="3"/>
        <v>1.1752957811477947E-3</v>
      </c>
      <c r="U245" s="84">
        <f>R245/'סכום נכסי הקרן'!$C$42</f>
        <v>3.4333499366087032E-4</v>
      </c>
    </row>
    <row r="246" spans="2:21">
      <c r="B246" s="76" t="s">
        <v>859</v>
      </c>
      <c r="C246" s="73" t="s">
        <v>860</v>
      </c>
      <c r="D246" s="86" t="s">
        <v>112</v>
      </c>
      <c r="E246" s="86" t="s">
        <v>289</v>
      </c>
      <c r="F246" s="73" t="s">
        <v>819</v>
      </c>
      <c r="G246" s="86" t="s">
        <v>412</v>
      </c>
      <c r="H246" s="73" t="s">
        <v>619</v>
      </c>
      <c r="I246" s="73" t="s">
        <v>293</v>
      </c>
      <c r="J246" s="73"/>
      <c r="K246" s="83">
        <v>2.850000000014921</v>
      </c>
      <c r="L246" s="86" t="s">
        <v>121</v>
      </c>
      <c r="M246" s="87">
        <v>4.7E-2</v>
      </c>
      <c r="N246" s="87">
        <v>6.1600000000290631E-2</v>
      </c>
      <c r="O246" s="83">
        <v>89776.780985000005</v>
      </c>
      <c r="P246" s="85">
        <v>85.85</v>
      </c>
      <c r="Q246" s="73"/>
      <c r="R246" s="83">
        <v>77.073368860999992</v>
      </c>
      <c r="S246" s="84">
        <v>1.2919593296680936E-4</v>
      </c>
      <c r="T246" s="84">
        <f t="shared" si="3"/>
        <v>8.8866316627618774E-4</v>
      </c>
      <c r="U246" s="84">
        <f>R246/'סכום נכסי הקרן'!$C$42</f>
        <v>2.596020231282665E-4</v>
      </c>
    </row>
    <row r="247" spans="2:21">
      <c r="B247" s="72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83"/>
      <c r="P247" s="85"/>
      <c r="Q247" s="73"/>
      <c r="R247" s="73"/>
      <c r="S247" s="73"/>
      <c r="T247" s="84"/>
      <c r="U247" s="73"/>
    </row>
    <row r="248" spans="2:21">
      <c r="B248" s="70" t="s">
        <v>180</v>
      </c>
      <c r="C248" s="71"/>
      <c r="D248" s="71"/>
      <c r="E248" s="71"/>
      <c r="F248" s="71"/>
      <c r="G248" s="71"/>
      <c r="H248" s="71"/>
      <c r="I248" s="71"/>
      <c r="J248" s="71"/>
      <c r="K248" s="80">
        <v>7.2640281792509649</v>
      </c>
      <c r="L248" s="71"/>
      <c r="M248" s="71"/>
      <c r="N248" s="91">
        <v>2.763078108417108E-2</v>
      </c>
      <c r="O248" s="80"/>
      <c r="P248" s="82"/>
      <c r="Q248" s="71"/>
      <c r="R248" s="80">
        <v>17094.974017366996</v>
      </c>
      <c r="S248" s="71"/>
      <c r="T248" s="81">
        <f t="shared" si="3"/>
        <v>0.19710665255959348</v>
      </c>
      <c r="U248" s="81">
        <f>R248/'סכום נכסי הקרן'!$C$42</f>
        <v>5.75800682624533E-2</v>
      </c>
    </row>
    <row r="249" spans="2:21">
      <c r="B249" s="89" t="s">
        <v>60</v>
      </c>
      <c r="C249" s="71"/>
      <c r="D249" s="71"/>
      <c r="E249" s="71"/>
      <c r="F249" s="71"/>
      <c r="G249" s="71"/>
      <c r="H249" s="71"/>
      <c r="I249" s="71"/>
      <c r="J249" s="71"/>
      <c r="K249" s="80">
        <v>7.2191002891497327</v>
      </c>
      <c r="L249" s="71"/>
      <c r="M249" s="71"/>
      <c r="N249" s="91">
        <v>3.0809529126256448E-2</v>
      </c>
      <c r="O249" s="80"/>
      <c r="P249" s="82"/>
      <c r="Q249" s="71"/>
      <c r="R249" s="80">
        <v>1738.281287478</v>
      </c>
      <c r="S249" s="71"/>
      <c r="T249" s="81">
        <f t="shared" si="3"/>
        <v>2.0042546156179595E-2</v>
      </c>
      <c r="U249" s="81">
        <f>R249/'סכום נכסי הקרן'!$C$42</f>
        <v>5.8549580181078611E-3</v>
      </c>
    </row>
    <row r="250" spans="2:21">
      <c r="B250" s="76" t="s">
        <v>861</v>
      </c>
      <c r="C250" s="73" t="s">
        <v>862</v>
      </c>
      <c r="D250" s="86" t="s">
        <v>27</v>
      </c>
      <c r="E250" s="86" t="s">
        <v>863</v>
      </c>
      <c r="F250" s="73" t="s">
        <v>310</v>
      </c>
      <c r="G250" s="86" t="s">
        <v>299</v>
      </c>
      <c r="H250" s="73" t="s">
        <v>864</v>
      </c>
      <c r="I250" s="73" t="s">
        <v>284</v>
      </c>
      <c r="J250" s="73"/>
      <c r="K250" s="83">
        <v>4.6499999999935939</v>
      </c>
      <c r="L250" s="86" t="s">
        <v>120</v>
      </c>
      <c r="M250" s="87">
        <v>3.2750000000000001E-2</v>
      </c>
      <c r="N250" s="87">
        <v>2.5399999999970214E-2</v>
      </c>
      <c r="O250" s="83">
        <v>86187.164416</v>
      </c>
      <c r="P250" s="85">
        <v>104.21368</v>
      </c>
      <c r="Q250" s="73"/>
      <c r="R250" s="83">
        <v>288.76749410900004</v>
      </c>
      <c r="S250" s="84">
        <v>1.1491621922133333E-4</v>
      </c>
      <c r="T250" s="84">
        <f t="shared" si="3"/>
        <v>3.329516270339073E-3</v>
      </c>
      <c r="U250" s="84">
        <f>R250/'סכום נכסי הקרן'!$C$42</f>
        <v>9.7263979494101435E-4</v>
      </c>
    </row>
    <row r="251" spans="2:21">
      <c r="B251" s="76" t="s">
        <v>865</v>
      </c>
      <c r="C251" s="73" t="s">
        <v>866</v>
      </c>
      <c r="D251" s="86" t="s">
        <v>27</v>
      </c>
      <c r="E251" s="86" t="s">
        <v>863</v>
      </c>
      <c r="F251" s="73" t="s">
        <v>867</v>
      </c>
      <c r="G251" s="86" t="s">
        <v>868</v>
      </c>
      <c r="H251" s="73" t="s">
        <v>869</v>
      </c>
      <c r="I251" s="73" t="s">
        <v>870</v>
      </c>
      <c r="J251" s="73"/>
      <c r="K251" s="83">
        <v>2.809999999992058</v>
      </c>
      <c r="L251" s="86" t="s">
        <v>120</v>
      </c>
      <c r="M251" s="87">
        <v>5.0819999999999997E-2</v>
      </c>
      <c r="N251" s="87">
        <v>3.7099999999897222E-2</v>
      </c>
      <c r="O251" s="83">
        <v>51571.494297000005</v>
      </c>
      <c r="P251" s="85">
        <v>103.28212000000001</v>
      </c>
      <c r="Q251" s="73"/>
      <c r="R251" s="83">
        <v>171.24418085599999</v>
      </c>
      <c r="S251" s="84">
        <v>1.6116091967812501E-4</v>
      </c>
      <c r="T251" s="84">
        <f t="shared" si="3"/>
        <v>1.9744614542581526E-3</v>
      </c>
      <c r="U251" s="84">
        <f>R251/'סכום נכסי הקרן'!$C$42</f>
        <v>5.7679243110982364E-4</v>
      </c>
    </row>
    <row r="252" spans="2:21">
      <c r="B252" s="76" t="s">
        <v>871</v>
      </c>
      <c r="C252" s="73" t="s">
        <v>872</v>
      </c>
      <c r="D252" s="86" t="s">
        <v>27</v>
      </c>
      <c r="E252" s="86" t="s">
        <v>863</v>
      </c>
      <c r="F252" s="73" t="s">
        <v>867</v>
      </c>
      <c r="G252" s="86" t="s">
        <v>868</v>
      </c>
      <c r="H252" s="73" t="s">
        <v>869</v>
      </c>
      <c r="I252" s="73" t="s">
        <v>870</v>
      </c>
      <c r="J252" s="73"/>
      <c r="K252" s="83">
        <v>4.4500000000023148</v>
      </c>
      <c r="L252" s="86" t="s">
        <v>120</v>
      </c>
      <c r="M252" s="87">
        <v>5.4120000000000001E-2</v>
      </c>
      <c r="N252" s="87">
        <v>4.5000000000021044E-2</v>
      </c>
      <c r="O252" s="83">
        <v>71663.224965999994</v>
      </c>
      <c r="P252" s="85">
        <v>103.136</v>
      </c>
      <c r="Q252" s="73"/>
      <c r="R252" s="83">
        <v>237.62252658100002</v>
      </c>
      <c r="S252" s="84">
        <v>2.2394757801874997E-4</v>
      </c>
      <c r="T252" s="84">
        <f t="shared" si="3"/>
        <v>2.7398100014397017E-3</v>
      </c>
      <c r="U252" s="84">
        <f>R252/'סכום נכסי הקרן'!$C$42</f>
        <v>8.003709913411137E-4</v>
      </c>
    </row>
    <row r="253" spans="2:21">
      <c r="B253" s="76" t="s">
        <v>873</v>
      </c>
      <c r="C253" s="73" t="s">
        <v>874</v>
      </c>
      <c r="D253" s="86" t="s">
        <v>27</v>
      </c>
      <c r="E253" s="86" t="s">
        <v>863</v>
      </c>
      <c r="F253" s="73" t="s">
        <v>657</v>
      </c>
      <c r="G253" s="86" t="s">
        <v>464</v>
      </c>
      <c r="H253" s="73" t="s">
        <v>869</v>
      </c>
      <c r="I253" s="73" t="s">
        <v>284</v>
      </c>
      <c r="J253" s="73"/>
      <c r="K253" s="83">
        <v>11.409999999997764</v>
      </c>
      <c r="L253" s="86" t="s">
        <v>120</v>
      </c>
      <c r="M253" s="87">
        <v>6.3750000000000001E-2</v>
      </c>
      <c r="N253" s="87">
        <v>3.7999999999991964E-2</v>
      </c>
      <c r="O253" s="83">
        <v>176160.5772</v>
      </c>
      <c r="P253" s="85">
        <v>131.81925000000001</v>
      </c>
      <c r="Q253" s="73"/>
      <c r="R253" s="83">
        <v>746.56656858700001</v>
      </c>
      <c r="S253" s="84">
        <v>2.5416329129995672E-4</v>
      </c>
      <c r="T253" s="84">
        <f t="shared" si="3"/>
        <v>8.6079825039564791E-3</v>
      </c>
      <c r="U253" s="84">
        <f>R253/'סכום נכסי הקרן'!$C$42</f>
        <v>2.5146194394933619E-3</v>
      </c>
    </row>
    <row r="254" spans="2:21">
      <c r="B254" s="76" t="s">
        <v>875</v>
      </c>
      <c r="C254" s="73" t="s">
        <v>876</v>
      </c>
      <c r="D254" s="86" t="s">
        <v>27</v>
      </c>
      <c r="E254" s="86" t="s">
        <v>863</v>
      </c>
      <c r="F254" s="73" t="s">
        <v>877</v>
      </c>
      <c r="G254" s="86" t="s">
        <v>878</v>
      </c>
      <c r="H254" s="73" t="s">
        <v>879</v>
      </c>
      <c r="I254" s="73" t="s">
        <v>284</v>
      </c>
      <c r="J254" s="73"/>
      <c r="K254" s="83">
        <v>3.4099999999920958</v>
      </c>
      <c r="L254" s="86" t="s">
        <v>122</v>
      </c>
      <c r="M254" s="87">
        <v>0.06</v>
      </c>
      <c r="N254" s="87">
        <v>3.4699999999909387E-2</v>
      </c>
      <c r="O254" s="83">
        <v>35565.542399999998</v>
      </c>
      <c r="P254" s="85">
        <v>110.93300000000001</v>
      </c>
      <c r="Q254" s="73"/>
      <c r="R254" s="83">
        <v>155.61021830300001</v>
      </c>
      <c r="S254" s="84">
        <v>3.5565542399999998E-5</v>
      </c>
      <c r="T254" s="84">
        <f t="shared" si="3"/>
        <v>1.7942004008085677E-3</v>
      </c>
      <c r="U254" s="84">
        <f>R254/'סכום נכסי הקרן'!$C$42</f>
        <v>5.2413340804843443E-4</v>
      </c>
    </row>
    <row r="255" spans="2:21">
      <c r="B255" s="76" t="s">
        <v>880</v>
      </c>
      <c r="C255" s="73" t="s">
        <v>881</v>
      </c>
      <c r="D255" s="86" t="s">
        <v>27</v>
      </c>
      <c r="E255" s="86" t="s">
        <v>863</v>
      </c>
      <c r="F255" s="73" t="s">
        <v>882</v>
      </c>
      <c r="G255" s="86" t="s">
        <v>883</v>
      </c>
      <c r="H255" s="73" t="s">
        <v>626</v>
      </c>
      <c r="I255" s="73"/>
      <c r="J255" s="73"/>
      <c r="K255" s="83">
        <v>3.8599999999747832</v>
      </c>
      <c r="L255" s="86" t="s">
        <v>120</v>
      </c>
      <c r="M255" s="87">
        <v>0</v>
      </c>
      <c r="N255" s="87">
        <v>-5.2399999999742465E-2</v>
      </c>
      <c r="O255" s="83">
        <v>9447.0972000000002</v>
      </c>
      <c r="P255" s="85">
        <v>122.73099999999999</v>
      </c>
      <c r="Q255" s="73"/>
      <c r="R255" s="83">
        <v>37.276371728999997</v>
      </c>
      <c r="S255" s="84">
        <v>1.6429734260869565E-5</v>
      </c>
      <c r="T255" s="84">
        <f t="shared" si="3"/>
        <v>4.298000595734114E-4</v>
      </c>
      <c r="U255" s="84">
        <f>R255/'סכום נכסי הקרן'!$C$42</f>
        <v>1.2555596905569285E-4</v>
      </c>
    </row>
    <row r="256" spans="2:21">
      <c r="B256" s="76" t="s">
        <v>884</v>
      </c>
      <c r="C256" s="73" t="s">
        <v>885</v>
      </c>
      <c r="D256" s="86" t="s">
        <v>27</v>
      </c>
      <c r="E256" s="86" t="s">
        <v>863</v>
      </c>
      <c r="F256" s="73" t="s">
        <v>886</v>
      </c>
      <c r="G256" s="86" t="s">
        <v>144</v>
      </c>
      <c r="H256" s="73" t="s">
        <v>626</v>
      </c>
      <c r="I256" s="73"/>
      <c r="J256" s="73"/>
      <c r="K256" s="83">
        <v>4.6900000000200599</v>
      </c>
      <c r="L256" s="86" t="s">
        <v>120</v>
      </c>
      <c r="M256" s="87">
        <v>0</v>
      </c>
      <c r="N256" s="87">
        <v>-2.6100000000105737E-2</v>
      </c>
      <c r="O256" s="83">
        <v>27970.817200000001</v>
      </c>
      <c r="P256" s="85">
        <v>112.53</v>
      </c>
      <c r="Q256" s="73"/>
      <c r="R256" s="83">
        <v>101.193927313</v>
      </c>
      <c r="S256" s="84">
        <v>6.080612434782609E-5</v>
      </c>
      <c r="T256" s="84">
        <f t="shared" si="3"/>
        <v>1.1667754658042102E-3</v>
      </c>
      <c r="U256" s="84">
        <f>R256/'סכום נכסי הקרן'!$C$42</f>
        <v>3.4084598411842021E-4</v>
      </c>
    </row>
    <row r="257" spans="2:21">
      <c r="B257" s="72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83"/>
      <c r="P257" s="85"/>
      <c r="Q257" s="73"/>
      <c r="R257" s="73"/>
      <c r="S257" s="73"/>
      <c r="T257" s="84"/>
      <c r="U257" s="73"/>
    </row>
    <row r="258" spans="2:21">
      <c r="B258" s="89" t="s">
        <v>59</v>
      </c>
      <c r="C258" s="71"/>
      <c r="D258" s="71"/>
      <c r="E258" s="71"/>
      <c r="F258" s="71"/>
      <c r="G258" s="71"/>
      <c r="H258" s="71"/>
      <c r="I258" s="71"/>
      <c r="J258" s="71"/>
      <c r="K258" s="80">
        <v>7.2691137345865116</v>
      </c>
      <c r="L258" s="71"/>
      <c r="M258" s="71"/>
      <c r="N258" s="91">
        <v>2.7270966745474964E-2</v>
      </c>
      <c r="O258" s="80"/>
      <c r="P258" s="82"/>
      <c r="Q258" s="71"/>
      <c r="R258" s="80">
        <v>15356.692729888999</v>
      </c>
      <c r="S258" s="71"/>
      <c r="T258" s="81">
        <f t="shared" si="3"/>
        <v>0.17706410640341388</v>
      </c>
      <c r="U258" s="81">
        <f>R258/'סכום נכסי הקרן'!$C$42</f>
        <v>5.1725110244345444E-2</v>
      </c>
    </row>
    <row r="259" spans="2:21">
      <c r="B259" s="76" t="s">
        <v>887</v>
      </c>
      <c r="C259" s="73" t="s">
        <v>888</v>
      </c>
      <c r="D259" s="86" t="s">
        <v>27</v>
      </c>
      <c r="E259" s="86" t="s">
        <v>863</v>
      </c>
      <c r="F259" s="73"/>
      <c r="G259" s="86" t="s">
        <v>889</v>
      </c>
      <c r="H259" s="73" t="s">
        <v>890</v>
      </c>
      <c r="I259" s="73" t="s">
        <v>284</v>
      </c>
      <c r="J259" s="73"/>
      <c r="K259" s="83">
        <v>6.4699999999827309</v>
      </c>
      <c r="L259" s="86" t="s">
        <v>120</v>
      </c>
      <c r="M259" s="87">
        <v>4.2500000000000003E-2</v>
      </c>
      <c r="N259" s="87">
        <v>3.0899999999935032E-2</v>
      </c>
      <c r="O259" s="83">
        <v>51866.415999999997</v>
      </c>
      <c r="P259" s="85">
        <v>108.00917</v>
      </c>
      <c r="Q259" s="73"/>
      <c r="R259" s="83">
        <v>180.10585511300002</v>
      </c>
      <c r="S259" s="84">
        <v>6.7931191831452996E-5</v>
      </c>
      <c r="T259" s="84">
        <f t="shared" si="3"/>
        <v>2.0766373889566383E-3</v>
      </c>
      <c r="U259" s="84">
        <f>R259/'סכום נכסי הקרן'!$C$42</f>
        <v>6.0664072500715921E-4</v>
      </c>
    </row>
    <row r="260" spans="2:21">
      <c r="B260" s="76" t="s">
        <v>891</v>
      </c>
      <c r="C260" s="73" t="s">
        <v>892</v>
      </c>
      <c r="D260" s="86" t="s">
        <v>27</v>
      </c>
      <c r="E260" s="86" t="s">
        <v>863</v>
      </c>
      <c r="F260" s="73"/>
      <c r="G260" s="86" t="s">
        <v>893</v>
      </c>
      <c r="H260" s="73" t="s">
        <v>890</v>
      </c>
      <c r="I260" s="73" t="s">
        <v>870</v>
      </c>
      <c r="J260" s="73"/>
      <c r="K260" s="83">
        <v>8.1600000000206858</v>
      </c>
      <c r="L260" s="86" t="s">
        <v>120</v>
      </c>
      <c r="M260" s="87">
        <v>2.9500000000000002E-2</v>
      </c>
      <c r="N260" s="87">
        <v>1.9200000000015913E-2</v>
      </c>
      <c r="O260" s="83">
        <v>36121.254000000001</v>
      </c>
      <c r="P260" s="85">
        <v>108.22592</v>
      </c>
      <c r="Q260" s="73"/>
      <c r="R260" s="83">
        <v>125.68257479</v>
      </c>
      <c r="S260" s="84">
        <v>4.8161672E-5</v>
      </c>
      <c r="T260" s="84">
        <f t="shared" si="3"/>
        <v>1.4491318662877512E-3</v>
      </c>
      <c r="U260" s="84">
        <f>R260/'סכום נכסי הקרן'!$C$42</f>
        <v>4.2332975928814669E-4</v>
      </c>
    </row>
    <row r="261" spans="2:21">
      <c r="B261" s="76" t="s">
        <v>894</v>
      </c>
      <c r="C261" s="73" t="s">
        <v>895</v>
      </c>
      <c r="D261" s="86" t="s">
        <v>27</v>
      </c>
      <c r="E261" s="86" t="s">
        <v>863</v>
      </c>
      <c r="F261" s="73"/>
      <c r="G261" s="86" t="s">
        <v>896</v>
      </c>
      <c r="H261" s="73" t="s">
        <v>897</v>
      </c>
      <c r="I261" s="73" t="s">
        <v>898</v>
      </c>
      <c r="J261" s="73"/>
      <c r="K261" s="83">
        <v>2.7200000000019715</v>
      </c>
      <c r="L261" s="86" t="s">
        <v>120</v>
      </c>
      <c r="M261" s="87">
        <v>5.8749999999999997E-2</v>
      </c>
      <c r="N261" s="87">
        <v>3.6200000000044363E-2</v>
      </c>
      <c r="O261" s="83">
        <v>46309.3</v>
      </c>
      <c r="P261" s="85">
        <v>109.01180600000001</v>
      </c>
      <c r="Q261" s="73"/>
      <c r="R261" s="83">
        <v>162.30157209399999</v>
      </c>
      <c r="S261" s="84">
        <v>1.5436433333333334E-5</v>
      </c>
      <c r="T261" s="84">
        <f t="shared" si="3"/>
        <v>1.8713523371318434E-3</v>
      </c>
      <c r="U261" s="84">
        <f>R261/'סכום נכסי הקרן'!$C$42</f>
        <v>5.466715299351706E-4</v>
      </c>
    </row>
    <row r="262" spans="2:21">
      <c r="B262" s="76" t="s">
        <v>899</v>
      </c>
      <c r="C262" s="73" t="s">
        <v>900</v>
      </c>
      <c r="D262" s="86" t="s">
        <v>27</v>
      </c>
      <c r="E262" s="86" t="s">
        <v>863</v>
      </c>
      <c r="F262" s="73"/>
      <c r="G262" s="86" t="s">
        <v>901</v>
      </c>
      <c r="H262" s="73" t="s">
        <v>890</v>
      </c>
      <c r="I262" s="73" t="s">
        <v>284</v>
      </c>
      <c r="J262" s="73"/>
      <c r="K262" s="83">
        <v>6.2800000000181253</v>
      </c>
      <c r="L262" s="86" t="s">
        <v>120</v>
      </c>
      <c r="M262" s="87">
        <v>5.1249999999999997E-2</v>
      </c>
      <c r="N262" s="87">
        <v>2.490000000008482E-2</v>
      </c>
      <c r="O262" s="83">
        <v>22293.297020000002</v>
      </c>
      <c r="P262" s="85">
        <v>120.08735</v>
      </c>
      <c r="Q262" s="73"/>
      <c r="R262" s="83">
        <v>86.070144223</v>
      </c>
      <c r="S262" s="84">
        <v>4.4586594040000001E-5</v>
      </c>
      <c r="T262" s="84">
        <f t="shared" si="3"/>
        <v>9.9239682937698592E-4</v>
      </c>
      <c r="U262" s="84">
        <f>R262/'סכום נכסי הקרן'!$C$42</f>
        <v>2.8990537070631137E-4</v>
      </c>
    </row>
    <row r="263" spans="2:21">
      <c r="B263" s="76" t="s">
        <v>902</v>
      </c>
      <c r="C263" s="73" t="s">
        <v>903</v>
      </c>
      <c r="D263" s="86" t="s">
        <v>27</v>
      </c>
      <c r="E263" s="86" t="s">
        <v>863</v>
      </c>
      <c r="F263" s="73"/>
      <c r="G263" s="86" t="s">
        <v>904</v>
      </c>
      <c r="H263" s="73" t="s">
        <v>905</v>
      </c>
      <c r="I263" s="73" t="s">
        <v>870</v>
      </c>
      <c r="J263" s="73"/>
      <c r="K263" s="83">
        <v>7.5200000000095066</v>
      </c>
      <c r="L263" s="86" t="s">
        <v>120</v>
      </c>
      <c r="M263" s="87">
        <v>3.61E-2</v>
      </c>
      <c r="N263" s="87">
        <v>2.340000000002326E-2</v>
      </c>
      <c r="O263" s="83">
        <v>55571.16</v>
      </c>
      <c r="P263" s="85">
        <v>110.67103</v>
      </c>
      <c r="Q263" s="73"/>
      <c r="R263" s="83">
        <v>197.72627413100003</v>
      </c>
      <c r="S263" s="84">
        <v>4.4456928000000001E-5</v>
      </c>
      <c r="T263" s="84">
        <f t="shared" si="3"/>
        <v>2.2798024716181864E-3</v>
      </c>
      <c r="U263" s="84">
        <f>R263/'סכום נכסי הקרן'!$C$42</f>
        <v>6.6599062099639806E-4</v>
      </c>
    </row>
    <row r="264" spans="2:21">
      <c r="B264" s="76" t="s">
        <v>906</v>
      </c>
      <c r="C264" s="73" t="s">
        <v>907</v>
      </c>
      <c r="D264" s="86" t="s">
        <v>27</v>
      </c>
      <c r="E264" s="86" t="s">
        <v>863</v>
      </c>
      <c r="F264" s="73"/>
      <c r="G264" s="86" t="s">
        <v>904</v>
      </c>
      <c r="H264" s="73" t="s">
        <v>905</v>
      </c>
      <c r="I264" s="73" t="s">
        <v>870</v>
      </c>
      <c r="J264" s="73"/>
      <c r="K264" s="83">
        <v>7.3399999999976258</v>
      </c>
      <c r="L264" s="86" t="s">
        <v>120</v>
      </c>
      <c r="M264" s="87">
        <v>3.9329999999999997E-2</v>
      </c>
      <c r="N264" s="87">
        <v>2.3399999999976259E-2</v>
      </c>
      <c r="O264" s="83">
        <v>48439.527800000003</v>
      </c>
      <c r="P264" s="85">
        <v>113.5929</v>
      </c>
      <c r="Q264" s="73"/>
      <c r="R264" s="83">
        <v>176.90172396299999</v>
      </c>
      <c r="S264" s="84">
        <v>3.2293018533333333E-5</v>
      </c>
      <c r="T264" s="84">
        <f t="shared" si="3"/>
        <v>2.039693456506269E-3</v>
      </c>
      <c r="U264" s="84">
        <f>R264/'סכום נכסי הקרן'!$C$42</f>
        <v>5.9584842487547004E-4</v>
      </c>
    </row>
    <row r="265" spans="2:21">
      <c r="B265" s="76" t="s">
        <v>908</v>
      </c>
      <c r="C265" s="73" t="s">
        <v>909</v>
      </c>
      <c r="D265" s="86" t="s">
        <v>27</v>
      </c>
      <c r="E265" s="86" t="s">
        <v>863</v>
      </c>
      <c r="F265" s="73"/>
      <c r="G265" s="86" t="s">
        <v>901</v>
      </c>
      <c r="H265" s="73" t="s">
        <v>905</v>
      </c>
      <c r="I265" s="73" t="s">
        <v>284</v>
      </c>
      <c r="J265" s="73"/>
      <c r="K265" s="83">
        <v>3.440000010012203</v>
      </c>
      <c r="L265" s="86" t="s">
        <v>120</v>
      </c>
      <c r="M265" s="87">
        <v>4.4999999999999998E-2</v>
      </c>
      <c r="N265" s="87">
        <v>2.3500000011919285E-2</v>
      </c>
      <c r="O265" s="83">
        <v>24.080835999999998</v>
      </c>
      <c r="P265" s="85">
        <v>108.367</v>
      </c>
      <c r="Q265" s="73"/>
      <c r="R265" s="83">
        <v>8.3897614000000023E-2</v>
      </c>
      <c r="S265" s="84">
        <v>4.8161671999999993E-8</v>
      </c>
      <c r="T265" s="84">
        <f t="shared" si="3"/>
        <v>9.6734735229646859E-7</v>
      </c>
      <c r="U265" s="84">
        <f>R265/'סכום נכסי הקרן'!$C$42</f>
        <v>2.8258775569177573E-7</v>
      </c>
    </row>
    <row r="266" spans="2:21">
      <c r="B266" s="76" t="s">
        <v>910</v>
      </c>
      <c r="C266" s="73" t="s">
        <v>911</v>
      </c>
      <c r="D266" s="86" t="s">
        <v>27</v>
      </c>
      <c r="E266" s="86" t="s">
        <v>863</v>
      </c>
      <c r="F266" s="73"/>
      <c r="G266" s="86" t="s">
        <v>904</v>
      </c>
      <c r="H266" s="73" t="s">
        <v>905</v>
      </c>
      <c r="I266" s="73" t="s">
        <v>870</v>
      </c>
      <c r="J266" s="73"/>
      <c r="K266" s="83">
        <v>7.2700000000136553</v>
      </c>
      <c r="L266" s="86" t="s">
        <v>120</v>
      </c>
      <c r="M266" s="87">
        <v>4.1100000000000005E-2</v>
      </c>
      <c r="N266" s="87">
        <v>2.340000000003447E-2</v>
      </c>
      <c r="O266" s="83">
        <v>40752.184000000001</v>
      </c>
      <c r="P266" s="85">
        <v>115.143</v>
      </c>
      <c r="Q266" s="73"/>
      <c r="R266" s="83">
        <v>150.85836842200001</v>
      </c>
      <c r="S266" s="84">
        <v>3.2601747200000002E-5</v>
      </c>
      <c r="T266" s="84">
        <f t="shared" si="3"/>
        <v>1.7394111263377152E-3</v>
      </c>
      <c r="U266" s="84">
        <f>R266/'סכום נכסי הקרן'!$C$42</f>
        <v>5.0812801136032332E-4</v>
      </c>
    </row>
    <row r="267" spans="2:21">
      <c r="B267" s="76" t="s">
        <v>912</v>
      </c>
      <c r="C267" s="73" t="s">
        <v>913</v>
      </c>
      <c r="D267" s="86" t="s">
        <v>27</v>
      </c>
      <c r="E267" s="86" t="s">
        <v>863</v>
      </c>
      <c r="F267" s="73"/>
      <c r="G267" s="86" t="s">
        <v>914</v>
      </c>
      <c r="H267" s="73" t="s">
        <v>915</v>
      </c>
      <c r="I267" s="73" t="s">
        <v>898</v>
      </c>
      <c r="J267" s="73"/>
      <c r="K267" s="83">
        <v>16.379999999985362</v>
      </c>
      <c r="L267" s="86" t="s">
        <v>120</v>
      </c>
      <c r="M267" s="87">
        <v>4.4500000000000005E-2</v>
      </c>
      <c r="N267" s="87">
        <v>2.8899999999978176E-2</v>
      </c>
      <c r="O267" s="83">
        <v>57149.380943999997</v>
      </c>
      <c r="P267" s="85">
        <v>127.17861000000001</v>
      </c>
      <c r="Q267" s="73"/>
      <c r="R267" s="83">
        <v>233.67195145900001</v>
      </c>
      <c r="S267" s="84">
        <v>2.8574690471999998E-5</v>
      </c>
      <c r="T267" s="84">
        <f t="shared" ref="T267:T330" si="4">IFERROR(R267/$R$11,0)</f>
        <v>2.6942595000355139E-3</v>
      </c>
      <c r="U267" s="84">
        <f>R267/'סכום נכסי הקרן'!$C$42</f>
        <v>7.8706448470532619E-4</v>
      </c>
    </row>
    <row r="268" spans="2:21">
      <c r="B268" s="76" t="s">
        <v>916</v>
      </c>
      <c r="C268" s="73" t="s">
        <v>917</v>
      </c>
      <c r="D268" s="86" t="s">
        <v>27</v>
      </c>
      <c r="E268" s="86" t="s">
        <v>863</v>
      </c>
      <c r="F268" s="73"/>
      <c r="G268" s="86" t="s">
        <v>918</v>
      </c>
      <c r="H268" s="73" t="s">
        <v>864</v>
      </c>
      <c r="I268" s="73" t="s">
        <v>284</v>
      </c>
      <c r="J268" s="73"/>
      <c r="K268" s="83">
        <v>16.250000000009354</v>
      </c>
      <c r="L268" s="86" t="s">
        <v>120</v>
      </c>
      <c r="M268" s="87">
        <v>5.5500000000000001E-2</v>
      </c>
      <c r="N268" s="87">
        <v>3.230000000003555E-2</v>
      </c>
      <c r="O268" s="83">
        <v>46309.3</v>
      </c>
      <c r="P268" s="85">
        <v>143.56242</v>
      </c>
      <c r="Q268" s="73"/>
      <c r="R268" s="83">
        <v>213.74204198800001</v>
      </c>
      <c r="S268" s="84">
        <v>1.1577325E-5</v>
      </c>
      <c r="T268" s="84">
        <f t="shared" si="4"/>
        <v>2.4644657760056485E-3</v>
      </c>
      <c r="U268" s="84">
        <f>R268/'סכום נכסי הקרן'!$C$42</f>
        <v>7.1993565803154071E-4</v>
      </c>
    </row>
    <row r="269" spans="2:21">
      <c r="B269" s="76" t="s">
        <v>919</v>
      </c>
      <c r="C269" s="73" t="s">
        <v>920</v>
      </c>
      <c r="D269" s="86" t="s">
        <v>27</v>
      </c>
      <c r="E269" s="86" t="s">
        <v>863</v>
      </c>
      <c r="F269" s="73"/>
      <c r="G269" s="86" t="s">
        <v>921</v>
      </c>
      <c r="H269" s="73" t="s">
        <v>864</v>
      </c>
      <c r="I269" s="73" t="s">
        <v>870</v>
      </c>
      <c r="J269" s="73"/>
      <c r="K269" s="83">
        <v>8.2100000000133289</v>
      </c>
      <c r="L269" s="86" t="s">
        <v>120</v>
      </c>
      <c r="M269" s="87">
        <v>3.875E-2</v>
      </c>
      <c r="N269" s="87">
        <v>2.4400000000051835E-2</v>
      </c>
      <c r="O269" s="83">
        <v>73687.358160000003</v>
      </c>
      <c r="P269" s="85">
        <v>114.00901</v>
      </c>
      <c r="Q269" s="73"/>
      <c r="R269" s="83">
        <v>270.09289074000003</v>
      </c>
      <c r="S269" s="84">
        <v>1.842183954E-4</v>
      </c>
      <c r="T269" s="84">
        <f t="shared" si="4"/>
        <v>3.1141963433124371E-3</v>
      </c>
      <c r="U269" s="84">
        <f>R269/'סכום נכסי הקרן'!$C$42</f>
        <v>9.0973914731973889E-4</v>
      </c>
    </row>
    <row r="270" spans="2:21">
      <c r="B270" s="76" t="s">
        <v>922</v>
      </c>
      <c r="C270" s="73" t="s">
        <v>923</v>
      </c>
      <c r="D270" s="86" t="s">
        <v>27</v>
      </c>
      <c r="E270" s="86" t="s">
        <v>863</v>
      </c>
      <c r="F270" s="73"/>
      <c r="G270" s="86" t="s">
        <v>896</v>
      </c>
      <c r="H270" s="73" t="s">
        <v>864</v>
      </c>
      <c r="I270" s="73" t="s">
        <v>870</v>
      </c>
      <c r="J270" s="73"/>
      <c r="K270" s="83">
        <v>21.470000000010756</v>
      </c>
      <c r="L270" s="86" t="s">
        <v>120</v>
      </c>
      <c r="M270" s="87">
        <v>3.5000000000000003E-2</v>
      </c>
      <c r="N270" s="87">
        <v>3.5300000000004481E-2</v>
      </c>
      <c r="O270" s="83">
        <v>27785.58</v>
      </c>
      <c r="P270" s="85">
        <v>99.921440000000004</v>
      </c>
      <c r="Q270" s="73"/>
      <c r="R270" s="83">
        <v>89.260465531999998</v>
      </c>
      <c r="S270" s="84">
        <v>1.8523720000000002E-5</v>
      </c>
      <c r="T270" s="84">
        <f t="shared" si="4"/>
        <v>1.0291815330663678E-3</v>
      </c>
      <c r="U270" s="84">
        <f>R270/'סכום נכסי הקרן'!$C$42</f>
        <v>3.0065115590404009E-4</v>
      </c>
    </row>
    <row r="271" spans="2:21">
      <c r="B271" s="76" t="s">
        <v>924</v>
      </c>
      <c r="C271" s="73" t="s">
        <v>925</v>
      </c>
      <c r="D271" s="86" t="s">
        <v>27</v>
      </c>
      <c r="E271" s="86" t="s">
        <v>863</v>
      </c>
      <c r="F271" s="73"/>
      <c r="G271" s="86" t="s">
        <v>896</v>
      </c>
      <c r="H271" s="73" t="s">
        <v>864</v>
      </c>
      <c r="I271" s="73" t="s">
        <v>870</v>
      </c>
      <c r="J271" s="73"/>
      <c r="K271" s="83">
        <v>20.76999999997507</v>
      </c>
      <c r="L271" s="86" t="s">
        <v>120</v>
      </c>
      <c r="M271" s="87">
        <v>3.6499999999999998E-2</v>
      </c>
      <c r="N271" s="87">
        <v>3.5999999999980936E-2</v>
      </c>
      <c r="O271" s="83">
        <v>64319.912956</v>
      </c>
      <c r="P271" s="85">
        <v>101.47317</v>
      </c>
      <c r="Q271" s="73"/>
      <c r="R271" s="83">
        <v>209.83485969900002</v>
      </c>
      <c r="S271" s="84">
        <v>9.8953697016354308E-6</v>
      </c>
      <c r="T271" s="84">
        <f t="shared" si="4"/>
        <v>2.4194155980327234E-3</v>
      </c>
      <c r="U271" s="84">
        <f>R271/'סכום נכסי הקרן'!$C$42</f>
        <v>7.0677530910758727E-4</v>
      </c>
    </row>
    <row r="272" spans="2:21">
      <c r="B272" s="76" t="s">
        <v>926</v>
      </c>
      <c r="C272" s="73" t="s">
        <v>927</v>
      </c>
      <c r="D272" s="86" t="s">
        <v>27</v>
      </c>
      <c r="E272" s="86" t="s">
        <v>863</v>
      </c>
      <c r="F272" s="73"/>
      <c r="G272" s="86" t="s">
        <v>868</v>
      </c>
      <c r="H272" s="73" t="s">
        <v>864</v>
      </c>
      <c r="I272" s="73" t="s">
        <v>870</v>
      </c>
      <c r="J272" s="73"/>
      <c r="K272" s="83">
        <v>7.6200000000122685</v>
      </c>
      <c r="L272" s="86" t="s">
        <v>120</v>
      </c>
      <c r="M272" s="87">
        <v>4.8750000000000002E-2</v>
      </c>
      <c r="N272" s="87">
        <v>3.4400000000040891E-2</v>
      </c>
      <c r="O272" s="83">
        <v>68537.763999999996</v>
      </c>
      <c r="P272" s="85">
        <v>110.98033</v>
      </c>
      <c r="Q272" s="73"/>
      <c r="R272" s="83">
        <v>244.5439562</v>
      </c>
      <c r="S272" s="84">
        <v>2.7415105599999998E-5</v>
      </c>
      <c r="T272" s="84">
        <f t="shared" si="4"/>
        <v>2.8196147336225024E-3</v>
      </c>
      <c r="U272" s="84">
        <f>R272/'סכום נכסי הקרן'!$C$42</f>
        <v>8.236840650861166E-4</v>
      </c>
    </row>
    <row r="273" spans="2:21">
      <c r="B273" s="76" t="s">
        <v>928</v>
      </c>
      <c r="C273" s="73" t="s">
        <v>929</v>
      </c>
      <c r="D273" s="86" t="s">
        <v>27</v>
      </c>
      <c r="E273" s="86" t="s">
        <v>863</v>
      </c>
      <c r="F273" s="73"/>
      <c r="G273" s="86" t="s">
        <v>930</v>
      </c>
      <c r="H273" s="73" t="s">
        <v>864</v>
      </c>
      <c r="I273" s="73" t="s">
        <v>284</v>
      </c>
      <c r="J273" s="73"/>
      <c r="K273" s="83">
        <v>2.3800000021718946</v>
      </c>
      <c r="L273" s="86" t="s">
        <v>120</v>
      </c>
      <c r="M273" s="87">
        <v>6.5000000000000002E-2</v>
      </c>
      <c r="N273" s="87">
        <v>1.4100000020167591E-2</v>
      </c>
      <c r="O273" s="83">
        <v>87.061484000000007</v>
      </c>
      <c r="P273" s="85">
        <v>115.14694</v>
      </c>
      <c r="Q273" s="73"/>
      <c r="R273" s="83">
        <v>0.32229933499999996</v>
      </c>
      <c r="S273" s="84">
        <v>3.4824593600000005E-8</v>
      </c>
      <c r="T273" s="84">
        <f t="shared" si="4"/>
        <v>3.7161415384132669E-6</v>
      </c>
      <c r="U273" s="84">
        <f>R273/'סכום נכסי הקרן'!$C$42</f>
        <v>1.085583265080718E-6</v>
      </c>
    </row>
    <row r="274" spans="2:21">
      <c r="B274" s="76" t="s">
        <v>931</v>
      </c>
      <c r="C274" s="73" t="s">
        <v>932</v>
      </c>
      <c r="D274" s="86" t="s">
        <v>27</v>
      </c>
      <c r="E274" s="86" t="s">
        <v>863</v>
      </c>
      <c r="F274" s="73"/>
      <c r="G274" s="86" t="s">
        <v>933</v>
      </c>
      <c r="H274" s="73" t="s">
        <v>864</v>
      </c>
      <c r="I274" s="73" t="s">
        <v>870</v>
      </c>
      <c r="J274" s="73"/>
      <c r="K274" s="83">
        <v>8.0399999999795604</v>
      </c>
      <c r="L274" s="86" t="s">
        <v>120</v>
      </c>
      <c r="M274" s="87">
        <v>3.4000000000000002E-2</v>
      </c>
      <c r="N274" s="87">
        <v>2.0699999999951153E-2</v>
      </c>
      <c r="O274" s="83">
        <v>50014.044000000002</v>
      </c>
      <c r="P274" s="85">
        <v>110.76378</v>
      </c>
      <c r="Q274" s="73"/>
      <c r="R274" s="83">
        <v>178.10278424100002</v>
      </c>
      <c r="S274" s="84">
        <v>5.8840051764705883E-5</v>
      </c>
      <c r="T274" s="84">
        <f t="shared" si="4"/>
        <v>2.0535417940748652E-3</v>
      </c>
      <c r="U274" s="84">
        <f>R274/'סכום נכסי הקרן'!$C$42</f>
        <v>5.9989389067871166E-4</v>
      </c>
    </row>
    <row r="275" spans="2:21">
      <c r="B275" s="76" t="s">
        <v>934</v>
      </c>
      <c r="C275" s="73" t="s">
        <v>935</v>
      </c>
      <c r="D275" s="86" t="s">
        <v>27</v>
      </c>
      <c r="E275" s="86" t="s">
        <v>863</v>
      </c>
      <c r="F275" s="73"/>
      <c r="G275" s="86" t="s">
        <v>901</v>
      </c>
      <c r="H275" s="73" t="s">
        <v>864</v>
      </c>
      <c r="I275" s="73" t="s">
        <v>284</v>
      </c>
      <c r="J275" s="73"/>
      <c r="K275" s="83">
        <v>5.8299999999999992</v>
      </c>
      <c r="L275" s="86" t="s">
        <v>120</v>
      </c>
      <c r="M275" s="87">
        <v>4.4999999999999998E-2</v>
      </c>
      <c r="N275" s="87">
        <v>2.8199999999999999E-2</v>
      </c>
      <c r="O275" s="83">
        <v>33527.933199999999</v>
      </c>
      <c r="P275" s="85">
        <v>110.82899999999999</v>
      </c>
      <c r="Q275" s="73"/>
      <c r="R275" s="83">
        <v>119.46513400000001</v>
      </c>
      <c r="S275" s="84">
        <v>4.4703910933333331E-5</v>
      </c>
      <c r="T275" s="84">
        <f t="shared" si="4"/>
        <v>1.3774441912810871E-3</v>
      </c>
      <c r="U275" s="84">
        <f>R275/'סכום נכסי הקרן'!$C$42</f>
        <v>4.0238789270547365E-4</v>
      </c>
    </row>
    <row r="276" spans="2:21">
      <c r="B276" s="76" t="s">
        <v>936</v>
      </c>
      <c r="C276" s="73" t="s">
        <v>937</v>
      </c>
      <c r="D276" s="86" t="s">
        <v>27</v>
      </c>
      <c r="E276" s="86" t="s">
        <v>863</v>
      </c>
      <c r="F276" s="73"/>
      <c r="G276" s="86" t="s">
        <v>893</v>
      </c>
      <c r="H276" s="73" t="s">
        <v>864</v>
      </c>
      <c r="I276" s="73" t="s">
        <v>284</v>
      </c>
      <c r="J276" s="73"/>
      <c r="K276" s="83">
        <v>17.78999999994064</v>
      </c>
      <c r="L276" s="86" t="s">
        <v>120</v>
      </c>
      <c r="M276" s="87">
        <v>4.5999999999999999E-2</v>
      </c>
      <c r="N276" s="87">
        <v>3.0199999999896768E-2</v>
      </c>
      <c r="O276" s="83">
        <v>18523.72</v>
      </c>
      <c r="P276" s="85">
        <v>130.125</v>
      </c>
      <c r="Q276" s="73"/>
      <c r="R276" s="83">
        <v>77.49432994</v>
      </c>
      <c r="S276" s="84">
        <v>3.7047440000000003E-5</v>
      </c>
      <c r="T276" s="84">
        <f t="shared" si="4"/>
        <v>8.9351688696949038E-4</v>
      </c>
      <c r="U276" s="84">
        <f>R276/'סכום נכסי הקרן'!$C$42</f>
        <v>2.6101992336257117E-4</v>
      </c>
    </row>
    <row r="277" spans="2:21">
      <c r="B277" s="76" t="s">
        <v>938</v>
      </c>
      <c r="C277" s="73" t="s">
        <v>939</v>
      </c>
      <c r="D277" s="86" t="s">
        <v>27</v>
      </c>
      <c r="E277" s="86" t="s">
        <v>863</v>
      </c>
      <c r="F277" s="73"/>
      <c r="G277" s="86" t="s">
        <v>940</v>
      </c>
      <c r="H277" s="73" t="s">
        <v>869</v>
      </c>
      <c r="I277" s="73" t="s">
        <v>284</v>
      </c>
      <c r="J277" s="73"/>
      <c r="K277" s="83">
        <v>3.8599999999951957</v>
      </c>
      <c r="L277" s="86" t="s">
        <v>120</v>
      </c>
      <c r="M277" s="87">
        <v>6.5000000000000002E-2</v>
      </c>
      <c r="N277" s="87">
        <v>1.8300000000003175E-2</v>
      </c>
      <c r="O277" s="83">
        <v>55571.16</v>
      </c>
      <c r="P277" s="85">
        <v>123.49822</v>
      </c>
      <c r="Q277" s="73"/>
      <c r="R277" s="83">
        <v>220.64350387100001</v>
      </c>
      <c r="S277" s="84">
        <v>4.4456928000000001E-5</v>
      </c>
      <c r="T277" s="84">
        <f t="shared" si="4"/>
        <v>2.5440402783209952E-3</v>
      </c>
      <c r="U277" s="84">
        <f>R277/'סכום נכסי הקרן'!$C$42</f>
        <v>7.4318147554083608E-4</v>
      </c>
    </row>
    <row r="278" spans="2:21">
      <c r="B278" s="76" t="s">
        <v>941</v>
      </c>
      <c r="C278" s="73" t="s">
        <v>942</v>
      </c>
      <c r="D278" s="86" t="s">
        <v>27</v>
      </c>
      <c r="E278" s="86" t="s">
        <v>863</v>
      </c>
      <c r="F278" s="73"/>
      <c r="G278" s="86" t="s">
        <v>940</v>
      </c>
      <c r="H278" s="73" t="s">
        <v>869</v>
      </c>
      <c r="I278" s="73" t="s">
        <v>284</v>
      </c>
      <c r="J278" s="73"/>
      <c r="K278" s="83">
        <v>3.5600000000019354</v>
      </c>
      <c r="L278" s="86" t="s">
        <v>120</v>
      </c>
      <c r="M278" s="87">
        <v>4.2500000000000003E-2</v>
      </c>
      <c r="N278" s="87">
        <v>2.1099999999995168E-2</v>
      </c>
      <c r="O278" s="83">
        <v>40752.184000000001</v>
      </c>
      <c r="P278" s="85">
        <v>110.46053000000001</v>
      </c>
      <c r="Q278" s="73"/>
      <c r="R278" s="83">
        <v>144.72347423699998</v>
      </c>
      <c r="S278" s="84">
        <v>6.792030666666667E-5</v>
      </c>
      <c r="T278" s="84">
        <f t="shared" si="4"/>
        <v>1.6686752214229606E-3</v>
      </c>
      <c r="U278" s="84">
        <f>R278/'סכום נכסי הקרן'!$C$42</f>
        <v>4.8746418200343978E-4</v>
      </c>
    </row>
    <row r="279" spans="2:21">
      <c r="B279" s="76" t="s">
        <v>943</v>
      </c>
      <c r="C279" s="73" t="s">
        <v>944</v>
      </c>
      <c r="D279" s="86" t="s">
        <v>27</v>
      </c>
      <c r="E279" s="86" t="s">
        <v>863</v>
      </c>
      <c r="F279" s="73"/>
      <c r="G279" s="86" t="s">
        <v>940</v>
      </c>
      <c r="H279" s="73" t="s">
        <v>869</v>
      </c>
      <c r="I279" s="73" t="s">
        <v>284</v>
      </c>
      <c r="J279" s="73"/>
      <c r="K279" s="83">
        <v>0.56000000000178152</v>
      </c>
      <c r="L279" s="86" t="s">
        <v>120</v>
      </c>
      <c r="M279" s="87">
        <v>5.2499999999999998E-2</v>
      </c>
      <c r="N279" s="87">
        <v>1.4000000000044539E-2</v>
      </c>
      <c r="O279" s="83">
        <v>51605.231548000003</v>
      </c>
      <c r="P279" s="85">
        <v>108.26692</v>
      </c>
      <c r="Q279" s="73"/>
      <c r="R279" s="83">
        <v>179.62652862799996</v>
      </c>
      <c r="S279" s="84">
        <v>8.6008719246666668E-5</v>
      </c>
      <c r="T279" s="84">
        <f t="shared" si="4"/>
        <v>2.0711107096621547E-3</v>
      </c>
      <c r="U279" s="84">
        <f>R279/'סכום נכסי הקרן'!$C$42</f>
        <v>6.0502623576030423E-4</v>
      </c>
    </row>
    <row r="280" spans="2:21">
      <c r="B280" s="76" t="s">
        <v>945</v>
      </c>
      <c r="C280" s="73" t="s">
        <v>946</v>
      </c>
      <c r="D280" s="86" t="s">
        <v>27</v>
      </c>
      <c r="E280" s="86" t="s">
        <v>863</v>
      </c>
      <c r="F280" s="73"/>
      <c r="G280" s="86" t="s">
        <v>947</v>
      </c>
      <c r="H280" s="73" t="s">
        <v>869</v>
      </c>
      <c r="I280" s="73" t="s">
        <v>284</v>
      </c>
      <c r="J280" s="73"/>
      <c r="K280" s="83">
        <v>6.82999999997761</v>
      </c>
      <c r="L280" s="86" t="s">
        <v>120</v>
      </c>
      <c r="M280" s="87">
        <v>4.7500000000000001E-2</v>
      </c>
      <c r="N280" s="87">
        <v>2.1199999999944028E-2</v>
      </c>
      <c r="O280" s="83">
        <v>27785.58</v>
      </c>
      <c r="P280" s="85">
        <v>119.99258</v>
      </c>
      <c r="Q280" s="73"/>
      <c r="R280" s="83">
        <v>107.19014228</v>
      </c>
      <c r="S280" s="84">
        <v>9.2715487684630441E-6</v>
      </c>
      <c r="T280" s="84">
        <f t="shared" si="4"/>
        <v>1.2359123863384211E-3</v>
      </c>
      <c r="U280" s="84">
        <f>R280/'סכום נכסי הקרן'!$C$42</f>
        <v>3.6104270783180218E-4</v>
      </c>
    </row>
    <row r="281" spans="2:21">
      <c r="B281" s="76" t="s">
        <v>948</v>
      </c>
      <c r="C281" s="73" t="s">
        <v>949</v>
      </c>
      <c r="D281" s="86" t="s">
        <v>27</v>
      </c>
      <c r="E281" s="86" t="s">
        <v>863</v>
      </c>
      <c r="F281" s="73"/>
      <c r="G281" s="86" t="s">
        <v>930</v>
      </c>
      <c r="H281" s="73" t="s">
        <v>869</v>
      </c>
      <c r="I281" s="73" t="s">
        <v>284</v>
      </c>
      <c r="J281" s="73"/>
      <c r="K281" s="83">
        <v>4.5499999999909697</v>
      </c>
      <c r="L281" s="86" t="s">
        <v>120</v>
      </c>
      <c r="M281" s="87">
        <v>3.6249999999999998E-2</v>
      </c>
      <c r="N281" s="87">
        <v>2.9399999999960177E-2</v>
      </c>
      <c r="O281" s="83">
        <v>64925.638599999991</v>
      </c>
      <c r="P281" s="85">
        <v>103.44965000000001</v>
      </c>
      <c r="Q281" s="73"/>
      <c r="R281" s="83">
        <v>215.93659286899998</v>
      </c>
      <c r="S281" s="84">
        <v>8.1157048249999993E-5</v>
      </c>
      <c r="T281" s="84">
        <f t="shared" si="4"/>
        <v>2.4897691533366799E-3</v>
      </c>
      <c r="U281" s="84">
        <f>R281/'סכום נכסי הקרן'!$C$42</f>
        <v>7.2732744402694688E-4</v>
      </c>
    </row>
    <row r="282" spans="2:21">
      <c r="B282" s="76" t="s">
        <v>950</v>
      </c>
      <c r="C282" s="73" t="s">
        <v>951</v>
      </c>
      <c r="D282" s="86" t="s">
        <v>27</v>
      </c>
      <c r="E282" s="86" t="s">
        <v>863</v>
      </c>
      <c r="F282" s="73"/>
      <c r="G282" s="86" t="s">
        <v>952</v>
      </c>
      <c r="H282" s="73" t="s">
        <v>953</v>
      </c>
      <c r="I282" s="73" t="s">
        <v>898</v>
      </c>
      <c r="J282" s="73"/>
      <c r="K282" s="83">
        <v>7.8899999999924644</v>
      </c>
      <c r="L282" s="86" t="s">
        <v>120</v>
      </c>
      <c r="M282" s="87">
        <v>3.875E-2</v>
      </c>
      <c r="N282" s="87">
        <v>2.8799999999987703E-2</v>
      </c>
      <c r="O282" s="83">
        <v>74094.880000000005</v>
      </c>
      <c r="P282" s="85">
        <v>109.17524</v>
      </c>
      <c r="Q282" s="73"/>
      <c r="R282" s="83">
        <v>260.07183146399996</v>
      </c>
      <c r="S282" s="84">
        <v>1.1399212307692309E-4</v>
      </c>
      <c r="T282" s="84">
        <f t="shared" si="4"/>
        <v>2.9986525906874266E-3</v>
      </c>
      <c r="U282" s="84">
        <f>R282/'סכום נכסי הקרן'!$C$42</f>
        <v>8.7598576012020411E-4</v>
      </c>
    </row>
    <row r="283" spans="2:21">
      <c r="B283" s="76" t="s">
        <v>954</v>
      </c>
      <c r="C283" s="73" t="s">
        <v>955</v>
      </c>
      <c r="D283" s="86" t="s">
        <v>27</v>
      </c>
      <c r="E283" s="86" t="s">
        <v>863</v>
      </c>
      <c r="F283" s="73"/>
      <c r="G283" s="86" t="s">
        <v>940</v>
      </c>
      <c r="H283" s="73" t="s">
        <v>869</v>
      </c>
      <c r="I283" s="73" t="s">
        <v>284</v>
      </c>
      <c r="J283" s="73"/>
      <c r="K283" s="83">
        <v>18.729999999987651</v>
      </c>
      <c r="L283" s="86" t="s">
        <v>120</v>
      </c>
      <c r="M283" s="87">
        <v>5.9299999999999999E-2</v>
      </c>
      <c r="N283" s="87">
        <v>3.8499999999965645E-2</v>
      </c>
      <c r="O283" s="83">
        <v>92618.6</v>
      </c>
      <c r="P283" s="85">
        <v>141.72185999999999</v>
      </c>
      <c r="Q283" s="73"/>
      <c r="R283" s="83">
        <v>422.00348377699999</v>
      </c>
      <c r="S283" s="84">
        <v>2.6462457142857143E-5</v>
      </c>
      <c r="T283" s="84">
        <f t="shared" si="4"/>
        <v>4.8657397180754932E-3</v>
      </c>
      <c r="U283" s="84">
        <f>R283/'סכום נכסי הקרן'!$C$42</f>
        <v>1.4214113094402551E-3</v>
      </c>
    </row>
    <row r="284" spans="2:21">
      <c r="B284" s="76" t="s">
        <v>956</v>
      </c>
      <c r="C284" s="73" t="s">
        <v>957</v>
      </c>
      <c r="D284" s="86" t="s">
        <v>27</v>
      </c>
      <c r="E284" s="86" t="s">
        <v>863</v>
      </c>
      <c r="F284" s="73"/>
      <c r="G284" s="86" t="s">
        <v>947</v>
      </c>
      <c r="H284" s="73" t="s">
        <v>869</v>
      </c>
      <c r="I284" s="73" t="s">
        <v>284</v>
      </c>
      <c r="J284" s="73"/>
      <c r="K284" s="83">
        <v>7.4900000000075506</v>
      </c>
      <c r="L284" s="86" t="s">
        <v>120</v>
      </c>
      <c r="M284" s="87">
        <v>0.05</v>
      </c>
      <c r="N284" s="87">
        <v>2.3300000000048043E-2</v>
      </c>
      <c r="O284" s="83">
        <v>37047.440000000002</v>
      </c>
      <c r="P284" s="85">
        <v>122.30867000000001</v>
      </c>
      <c r="Q284" s="73"/>
      <c r="R284" s="83">
        <v>145.67881911000001</v>
      </c>
      <c r="S284" s="84">
        <v>1.6484210994682863E-5</v>
      </c>
      <c r="T284" s="84">
        <f t="shared" si="4"/>
        <v>1.6796904373434824E-3</v>
      </c>
      <c r="U284" s="84">
        <f>R284/'סכום נכסי הקרן'!$C$42</f>
        <v>4.9068201801451782E-4</v>
      </c>
    </row>
    <row r="285" spans="2:21">
      <c r="B285" s="76" t="s">
        <v>958</v>
      </c>
      <c r="C285" s="73" t="s">
        <v>959</v>
      </c>
      <c r="D285" s="86" t="s">
        <v>27</v>
      </c>
      <c r="E285" s="86" t="s">
        <v>863</v>
      </c>
      <c r="F285" s="73"/>
      <c r="G285" s="86" t="s">
        <v>868</v>
      </c>
      <c r="H285" s="73" t="s">
        <v>953</v>
      </c>
      <c r="I285" s="73" t="s">
        <v>898</v>
      </c>
      <c r="J285" s="73"/>
      <c r="K285" s="83">
        <v>7.3099999999820486</v>
      </c>
      <c r="L285" s="86" t="s">
        <v>120</v>
      </c>
      <c r="M285" s="87">
        <v>3.7000000000000005E-2</v>
      </c>
      <c r="N285" s="87">
        <v>2.2399999999964879E-2</v>
      </c>
      <c r="O285" s="83">
        <v>28711.766</v>
      </c>
      <c r="P285" s="85">
        <v>111.03149999999999</v>
      </c>
      <c r="Q285" s="73"/>
      <c r="R285" s="83">
        <v>102.49132086399997</v>
      </c>
      <c r="S285" s="84">
        <v>1.9155071144937129E-5</v>
      </c>
      <c r="T285" s="84">
        <f t="shared" si="4"/>
        <v>1.181734535038841E-3</v>
      </c>
      <c r="U285" s="84">
        <f>R285/'סכום נכסי הקרן'!$C$42</f>
        <v>3.4521592402906014E-4</v>
      </c>
    </row>
    <row r="286" spans="2:21">
      <c r="B286" s="76" t="s">
        <v>960</v>
      </c>
      <c r="C286" s="73" t="s">
        <v>961</v>
      </c>
      <c r="D286" s="86" t="s">
        <v>27</v>
      </c>
      <c r="E286" s="86" t="s">
        <v>863</v>
      </c>
      <c r="F286" s="73"/>
      <c r="G286" s="86" t="s">
        <v>868</v>
      </c>
      <c r="H286" s="73" t="s">
        <v>953</v>
      </c>
      <c r="I286" s="73" t="s">
        <v>898</v>
      </c>
      <c r="J286" s="73"/>
      <c r="K286" s="83">
        <v>2.7699999999991025</v>
      </c>
      <c r="L286" s="86" t="s">
        <v>120</v>
      </c>
      <c r="M286" s="87">
        <v>7.0000000000000007E-2</v>
      </c>
      <c r="N286" s="87">
        <v>1.2099999999993019E-2</v>
      </c>
      <c r="O286" s="83">
        <v>53511.322335999997</v>
      </c>
      <c r="P286" s="85">
        <v>116.544</v>
      </c>
      <c r="Q286" s="73"/>
      <c r="R286" s="83">
        <v>200.50101713399999</v>
      </c>
      <c r="S286" s="84">
        <v>4.2811455310297373E-5</v>
      </c>
      <c r="T286" s="84">
        <f t="shared" si="4"/>
        <v>2.3117955184914283E-3</v>
      </c>
      <c r="U286" s="84">
        <f>R286/'סכום נכסי הקרן'!$C$42</f>
        <v>6.7533663646042799E-4</v>
      </c>
    </row>
    <row r="287" spans="2:21">
      <c r="B287" s="76" t="s">
        <v>962</v>
      </c>
      <c r="C287" s="73" t="s">
        <v>963</v>
      </c>
      <c r="D287" s="86" t="s">
        <v>27</v>
      </c>
      <c r="E287" s="86" t="s">
        <v>863</v>
      </c>
      <c r="F287" s="73"/>
      <c r="G287" s="86" t="s">
        <v>868</v>
      </c>
      <c r="H287" s="73" t="s">
        <v>953</v>
      </c>
      <c r="I287" s="73" t="s">
        <v>898</v>
      </c>
      <c r="J287" s="73"/>
      <c r="K287" s="83">
        <v>5.3000000000242569</v>
      </c>
      <c r="L287" s="86" t="s">
        <v>120</v>
      </c>
      <c r="M287" s="87">
        <v>5.1249999999999997E-2</v>
      </c>
      <c r="N287" s="87">
        <v>1.8700000000144486E-2</v>
      </c>
      <c r="O287" s="83">
        <v>25007.022000000001</v>
      </c>
      <c r="P287" s="85">
        <v>117.93899999999999</v>
      </c>
      <c r="Q287" s="73"/>
      <c r="R287" s="83">
        <v>94.820096848999995</v>
      </c>
      <c r="S287" s="84">
        <v>1.6671348000000002E-5</v>
      </c>
      <c r="T287" s="84">
        <f t="shared" si="4"/>
        <v>1.0932846031995005E-3</v>
      </c>
      <c r="U287" s="84">
        <f>R287/'סכום נכסי הקרן'!$C$42</f>
        <v>3.1937735872960248E-4</v>
      </c>
    </row>
    <row r="288" spans="2:21">
      <c r="B288" s="76" t="s">
        <v>964</v>
      </c>
      <c r="C288" s="73" t="s">
        <v>965</v>
      </c>
      <c r="D288" s="86" t="s">
        <v>27</v>
      </c>
      <c r="E288" s="86" t="s">
        <v>863</v>
      </c>
      <c r="F288" s="73"/>
      <c r="G288" s="86" t="s">
        <v>933</v>
      </c>
      <c r="H288" s="73" t="s">
        <v>869</v>
      </c>
      <c r="I288" s="73" t="s">
        <v>284</v>
      </c>
      <c r="J288" s="73"/>
      <c r="K288" s="83">
        <v>7.040000000010787</v>
      </c>
      <c r="L288" s="86" t="s">
        <v>120</v>
      </c>
      <c r="M288" s="87">
        <v>5.2999999999999999E-2</v>
      </c>
      <c r="N288" s="87">
        <v>2.3800000000004373E-2</v>
      </c>
      <c r="O288" s="83">
        <v>34639.356399999997</v>
      </c>
      <c r="P288" s="85">
        <v>123.19828</v>
      </c>
      <c r="Q288" s="73"/>
      <c r="R288" s="83">
        <v>137.20041601300002</v>
      </c>
      <c r="S288" s="84">
        <v>1.9793917942857141E-5</v>
      </c>
      <c r="T288" s="84">
        <f t="shared" si="4"/>
        <v>1.5819336550399342E-3</v>
      </c>
      <c r="U288" s="84">
        <f>R288/'סכום נכסי הקרן'!$C$42</f>
        <v>4.6212467545372193E-4</v>
      </c>
    </row>
    <row r="289" spans="2:21">
      <c r="B289" s="76" t="s">
        <v>966</v>
      </c>
      <c r="C289" s="73" t="s">
        <v>967</v>
      </c>
      <c r="D289" s="86" t="s">
        <v>27</v>
      </c>
      <c r="E289" s="86" t="s">
        <v>863</v>
      </c>
      <c r="F289" s="73"/>
      <c r="G289" s="86" t="s">
        <v>933</v>
      </c>
      <c r="H289" s="73" t="s">
        <v>869</v>
      </c>
      <c r="I289" s="73" t="s">
        <v>284</v>
      </c>
      <c r="J289" s="73"/>
      <c r="K289" s="83">
        <v>7.3199999999745602</v>
      </c>
      <c r="L289" s="86" t="s">
        <v>120</v>
      </c>
      <c r="M289" s="87">
        <v>6.2E-2</v>
      </c>
      <c r="N289" s="87">
        <v>2.5799999999883395E-2</v>
      </c>
      <c r="O289" s="83">
        <v>22228.464</v>
      </c>
      <c r="P289" s="85">
        <v>132.01267000000001</v>
      </c>
      <c r="Q289" s="73"/>
      <c r="R289" s="83">
        <v>94.342207694999999</v>
      </c>
      <c r="S289" s="84">
        <v>2.9637951999999998E-5</v>
      </c>
      <c r="T289" s="84">
        <f t="shared" si="4"/>
        <v>1.0877744964661539E-3</v>
      </c>
      <c r="U289" s="84">
        <f>R289/'סכום נכסי הקרן'!$C$42</f>
        <v>3.1776771076633261E-4</v>
      </c>
    </row>
    <row r="290" spans="2:21">
      <c r="B290" s="76" t="s">
        <v>968</v>
      </c>
      <c r="C290" s="73" t="s">
        <v>969</v>
      </c>
      <c r="D290" s="86" t="s">
        <v>27</v>
      </c>
      <c r="E290" s="86" t="s">
        <v>863</v>
      </c>
      <c r="F290" s="73"/>
      <c r="G290" s="86" t="s">
        <v>868</v>
      </c>
      <c r="H290" s="73" t="s">
        <v>953</v>
      </c>
      <c r="I290" s="73" t="s">
        <v>898</v>
      </c>
      <c r="J290" s="73"/>
      <c r="K290" s="83">
        <v>7.5299999999865372</v>
      </c>
      <c r="L290" s="86" t="s">
        <v>122</v>
      </c>
      <c r="M290" s="87">
        <v>3.3750000000000002E-2</v>
      </c>
      <c r="N290" s="87">
        <v>2.3899999999943543E-2</v>
      </c>
      <c r="O290" s="83">
        <v>54089.2624</v>
      </c>
      <c r="P290" s="85">
        <v>107.93747999999999</v>
      </c>
      <c r="Q290" s="73"/>
      <c r="R290" s="83">
        <v>230.26675937000002</v>
      </c>
      <c r="S290" s="84">
        <v>3.6059508266666664E-5</v>
      </c>
      <c r="T290" s="84">
        <f t="shared" si="4"/>
        <v>2.6549973161150626E-3</v>
      </c>
      <c r="U290" s="84">
        <f>R290/'סכום נכסי הקרן'!$C$42</f>
        <v>7.7559496198290523E-4</v>
      </c>
    </row>
    <row r="291" spans="2:21">
      <c r="B291" s="76" t="s">
        <v>970</v>
      </c>
      <c r="C291" s="73" t="s">
        <v>971</v>
      </c>
      <c r="D291" s="86" t="s">
        <v>27</v>
      </c>
      <c r="E291" s="86" t="s">
        <v>863</v>
      </c>
      <c r="F291" s="73"/>
      <c r="G291" s="86" t="s">
        <v>868</v>
      </c>
      <c r="H291" s="73" t="s">
        <v>869</v>
      </c>
      <c r="I291" s="73" t="s">
        <v>284</v>
      </c>
      <c r="J291" s="73"/>
      <c r="K291" s="83">
        <v>6.7100000000137126</v>
      </c>
      <c r="L291" s="86" t="s">
        <v>120</v>
      </c>
      <c r="M291" s="87">
        <v>5.2499999999999998E-2</v>
      </c>
      <c r="N291" s="87">
        <v>2.8800000000042195E-2</v>
      </c>
      <c r="O291" s="83">
        <v>62713.906432000011</v>
      </c>
      <c r="P291" s="85">
        <v>117.52875</v>
      </c>
      <c r="Q291" s="73"/>
      <c r="R291" s="83">
        <v>236.96758802500003</v>
      </c>
      <c r="S291" s="84">
        <v>4.1809270954666675E-5</v>
      </c>
      <c r="T291" s="84">
        <f t="shared" si="4"/>
        <v>2.7322584985082421E-3</v>
      </c>
      <c r="U291" s="84">
        <f>R291/'סכום נכסי הקרן'!$C$42</f>
        <v>7.9816499753709391E-4</v>
      </c>
    </row>
    <row r="292" spans="2:21">
      <c r="B292" s="76" t="s">
        <v>972</v>
      </c>
      <c r="C292" s="73" t="s">
        <v>973</v>
      </c>
      <c r="D292" s="86" t="s">
        <v>27</v>
      </c>
      <c r="E292" s="86" t="s">
        <v>863</v>
      </c>
      <c r="F292" s="73"/>
      <c r="G292" s="86" t="s">
        <v>974</v>
      </c>
      <c r="H292" s="73" t="s">
        <v>869</v>
      </c>
      <c r="I292" s="73" t="s">
        <v>284</v>
      </c>
      <c r="J292" s="73"/>
      <c r="K292" s="83">
        <v>3.6599999999986608</v>
      </c>
      <c r="L292" s="86" t="s">
        <v>120</v>
      </c>
      <c r="M292" s="87">
        <v>6.25E-2</v>
      </c>
      <c r="N292" s="87">
        <v>2.139999999999426E-2</v>
      </c>
      <c r="O292" s="83">
        <v>55571.16</v>
      </c>
      <c r="P292" s="85">
        <v>116.97131</v>
      </c>
      <c r="Q292" s="73"/>
      <c r="R292" s="83">
        <v>208.98243105799997</v>
      </c>
      <c r="S292" s="84">
        <v>2.7785580000000002E-5</v>
      </c>
      <c r="T292" s="84">
        <f t="shared" si="4"/>
        <v>2.4095870159124609E-3</v>
      </c>
      <c r="U292" s="84">
        <f>R292/'סכום נכסי הקרן'!$C$42</f>
        <v>7.0390412022553405E-4</v>
      </c>
    </row>
    <row r="293" spans="2:21">
      <c r="B293" s="76" t="s">
        <v>975</v>
      </c>
      <c r="C293" s="73" t="s">
        <v>976</v>
      </c>
      <c r="D293" s="86" t="s">
        <v>27</v>
      </c>
      <c r="E293" s="86" t="s">
        <v>863</v>
      </c>
      <c r="F293" s="73"/>
      <c r="G293" s="86" t="s">
        <v>933</v>
      </c>
      <c r="H293" s="73" t="s">
        <v>869</v>
      </c>
      <c r="I293" s="73" t="s">
        <v>284</v>
      </c>
      <c r="J293" s="73"/>
      <c r="K293" s="83">
        <v>7.5900000000083425</v>
      </c>
      <c r="L293" s="86" t="s">
        <v>120</v>
      </c>
      <c r="M293" s="87">
        <v>4.8750000000000002E-2</v>
      </c>
      <c r="N293" s="87">
        <v>2.3499999999999997E-2</v>
      </c>
      <c r="O293" s="83">
        <v>55571.16</v>
      </c>
      <c r="P293" s="85">
        <v>120.76600000000001</v>
      </c>
      <c r="Q293" s="73"/>
      <c r="R293" s="83">
        <v>215.76208068000003</v>
      </c>
      <c r="S293" s="84">
        <v>8.5494092307692311E-5</v>
      </c>
      <c r="T293" s="84">
        <f t="shared" si="4"/>
        <v>2.4877570114422445E-3</v>
      </c>
      <c r="U293" s="84">
        <f>R293/'סכום נכסי הקרן'!$C$42</f>
        <v>7.2673964414231176E-4</v>
      </c>
    </row>
    <row r="294" spans="2:21">
      <c r="B294" s="76" t="s">
        <v>977</v>
      </c>
      <c r="C294" s="73" t="s">
        <v>978</v>
      </c>
      <c r="D294" s="86" t="s">
        <v>27</v>
      </c>
      <c r="E294" s="86" t="s">
        <v>863</v>
      </c>
      <c r="F294" s="73"/>
      <c r="G294" s="86" t="s">
        <v>940</v>
      </c>
      <c r="H294" s="73" t="s">
        <v>869</v>
      </c>
      <c r="I294" s="73" t="s">
        <v>284</v>
      </c>
      <c r="J294" s="73"/>
      <c r="K294" s="83">
        <v>8.1399999999905024</v>
      </c>
      <c r="L294" s="86" t="s">
        <v>120</v>
      </c>
      <c r="M294" s="87">
        <v>3.5000000000000003E-2</v>
      </c>
      <c r="N294" s="87">
        <v>2.6199999999990006E-2</v>
      </c>
      <c r="O294" s="83">
        <v>46309.3</v>
      </c>
      <c r="P294" s="85">
        <v>107.4965</v>
      </c>
      <c r="Q294" s="73"/>
      <c r="R294" s="83">
        <v>160.04551851799999</v>
      </c>
      <c r="S294" s="84">
        <v>9.2618600000000001E-5</v>
      </c>
      <c r="T294" s="84">
        <f t="shared" si="4"/>
        <v>1.8453398279634351E-3</v>
      </c>
      <c r="U294" s="84">
        <f>R294/'סכום נכסי הקרן'!$C$42</f>
        <v>5.3907258776784929E-4</v>
      </c>
    </row>
    <row r="295" spans="2:21">
      <c r="B295" s="76" t="s">
        <v>979</v>
      </c>
      <c r="C295" s="73" t="s">
        <v>980</v>
      </c>
      <c r="D295" s="86" t="s">
        <v>27</v>
      </c>
      <c r="E295" s="86" t="s">
        <v>863</v>
      </c>
      <c r="F295" s="73"/>
      <c r="G295" s="86" t="s">
        <v>930</v>
      </c>
      <c r="H295" s="73" t="s">
        <v>869</v>
      </c>
      <c r="I295" s="73" t="s">
        <v>284</v>
      </c>
      <c r="J295" s="73"/>
      <c r="K295" s="83">
        <v>4.6500000000032893</v>
      </c>
      <c r="L295" s="86" t="s">
        <v>120</v>
      </c>
      <c r="M295" s="87">
        <v>3.4000000000000002E-2</v>
      </c>
      <c r="N295" s="87">
        <v>3.5200000000026314E-2</v>
      </c>
      <c r="O295" s="83">
        <v>33342.696000000004</v>
      </c>
      <c r="P295" s="85">
        <v>99.268889999999999</v>
      </c>
      <c r="Q295" s="73"/>
      <c r="R295" s="83">
        <v>106.41304016100001</v>
      </c>
      <c r="S295" s="84">
        <v>3.3342696000000004E-5</v>
      </c>
      <c r="T295" s="84">
        <f t="shared" si="4"/>
        <v>1.226952326076414E-3</v>
      </c>
      <c r="U295" s="84">
        <f>R295/'סכום נכסי הקרן'!$C$42</f>
        <v>3.5842523716390532E-4</v>
      </c>
    </row>
    <row r="296" spans="2:21">
      <c r="B296" s="76" t="s">
        <v>981</v>
      </c>
      <c r="C296" s="73" t="s">
        <v>982</v>
      </c>
      <c r="D296" s="86" t="s">
        <v>27</v>
      </c>
      <c r="E296" s="86" t="s">
        <v>863</v>
      </c>
      <c r="F296" s="73"/>
      <c r="G296" s="86" t="s">
        <v>930</v>
      </c>
      <c r="H296" s="73" t="s">
        <v>869</v>
      </c>
      <c r="I296" s="73" t="s">
        <v>284</v>
      </c>
      <c r="J296" s="73"/>
      <c r="K296" s="83">
        <v>3.6600000000203394</v>
      </c>
      <c r="L296" s="86" t="s">
        <v>120</v>
      </c>
      <c r="M296" s="87">
        <v>4.1250000000000002E-2</v>
      </c>
      <c r="N296" s="87">
        <v>2.8900000000125003E-2</v>
      </c>
      <c r="O296" s="83">
        <v>27785.58</v>
      </c>
      <c r="P296" s="85">
        <v>105.67229</v>
      </c>
      <c r="Q296" s="73"/>
      <c r="R296" s="83">
        <v>94.397734138000004</v>
      </c>
      <c r="S296" s="84">
        <v>5.9118255319148939E-5</v>
      </c>
      <c r="T296" s="84">
        <f t="shared" si="4"/>
        <v>1.088414721557877E-3</v>
      </c>
      <c r="U296" s="84">
        <f>R296/'סכום נכסי הקרן'!$C$42</f>
        <v>3.1795473745470685E-4</v>
      </c>
    </row>
    <row r="297" spans="2:21">
      <c r="B297" s="76" t="s">
        <v>983</v>
      </c>
      <c r="C297" s="73" t="s">
        <v>984</v>
      </c>
      <c r="D297" s="86" t="s">
        <v>27</v>
      </c>
      <c r="E297" s="86" t="s">
        <v>863</v>
      </c>
      <c r="F297" s="73"/>
      <c r="G297" s="86" t="s">
        <v>985</v>
      </c>
      <c r="H297" s="73" t="s">
        <v>869</v>
      </c>
      <c r="I297" s="73" t="s">
        <v>284</v>
      </c>
      <c r="J297" s="73"/>
      <c r="K297" s="83">
        <v>5.4899999999998634</v>
      </c>
      <c r="L297" s="86" t="s">
        <v>120</v>
      </c>
      <c r="M297" s="87">
        <v>6.8000000000000005E-2</v>
      </c>
      <c r="N297" s="87">
        <v>2.0800000000010872E-2</v>
      </c>
      <c r="O297" s="83">
        <v>52792.601999999999</v>
      </c>
      <c r="P297" s="85">
        <v>130.07410999999999</v>
      </c>
      <c r="Q297" s="73"/>
      <c r="R297" s="83">
        <v>220.77246754700002</v>
      </c>
      <c r="S297" s="84">
        <v>5.2792601999999999E-5</v>
      </c>
      <c r="T297" s="84">
        <f t="shared" si="4"/>
        <v>2.5455272415917389E-3</v>
      </c>
      <c r="U297" s="84">
        <f>R297/'סכום נכסי הקרן'!$C$42</f>
        <v>7.436158568543095E-4</v>
      </c>
    </row>
    <row r="298" spans="2:21">
      <c r="B298" s="76" t="s">
        <v>986</v>
      </c>
      <c r="C298" s="73" t="s">
        <v>987</v>
      </c>
      <c r="D298" s="86" t="s">
        <v>27</v>
      </c>
      <c r="E298" s="86" t="s">
        <v>863</v>
      </c>
      <c r="F298" s="73"/>
      <c r="G298" s="86" t="s">
        <v>933</v>
      </c>
      <c r="H298" s="73" t="s">
        <v>869</v>
      </c>
      <c r="I298" s="73" t="s">
        <v>284</v>
      </c>
      <c r="J298" s="73"/>
      <c r="K298" s="83">
        <v>8.4799999999910618</v>
      </c>
      <c r="L298" s="86" t="s">
        <v>120</v>
      </c>
      <c r="M298" s="87">
        <v>0.03</v>
      </c>
      <c r="N298" s="87">
        <v>2.2499999999958109E-2</v>
      </c>
      <c r="O298" s="83">
        <v>51866.415999999997</v>
      </c>
      <c r="P298" s="85">
        <v>107.37067</v>
      </c>
      <c r="Q298" s="73"/>
      <c r="R298" s="83">
        <v>179.041152995</v>
      </c>
      <c r="S298" s="84">
        <v>8.6444026666666665E-5</v>
      </c>
      <c r="T298" s="84">
        <f t="shared" si="4"/>
        <v>2.0643612737523162E-3</v>
      </c>
      <c r="U298" s="84">
        <f>R298/'סכום נכסי הקרן'!$C$42</f>
        <v>6.0305454695439714E-4</v>
      </c>
    </row>
    <row r="299" spans="2:21">
      <c r="B299" s="76" t="s">
        <v>988</v>
      </c>
      <c r="C299" s="73" t="s">
        <v>989</v>
      </c>
      <c r="D299" s="86" t="s">
        <v>27</v>
      </c>
      <c r="E299" s="86" t="s">
        <v>863</v>
      </c>
      <c r="F299" s="73"/>
      <c r="G299" s="86" t="s">
        <v>933</v>
      </c>
      <c r="H299" s="73" t="s">
        <v>869</v>
      </c>
      <c r="I299" s="73" t="s">
        <v>284</v>
      </c>
      <c r="J299" s="73"/>
      <c r="K299" s="83">
        <v>8.2399999996002933</v>
      </c>
      <c r="L299" s="86" t="s">
        <v>120</v>
      </c>
      <c r="M299" s="87">
        <v>3.4209999999999997E-2</v>
      </c>
      <c r="N299" s="87">
        <v>2.7499999999603467E-2</v>
      </c>
      <c r="O299" s="83">
        <v>1852.3720000000001</v>
      </c>
      <c r="P299" s="85">
        <v>105.86416</v>
      </c>
      <c r="Q299" s="73"/>
      <c r="R299" s="83">
        <v>6.3046088229999997</v>
      </c>
      <c r="S299" s="84">
        <v>1.8523720000000001E-6</v>
      </c>
      <c r="T299" s="84">
        <f t="shared" si="4"/>
        <v>7.2692730596534051E-5</v>
      </c>
      <c r="U299" s="84">
        <f>R299/'סכום נכסי הקרן'!$C$42</f>
        <v>2.1235469912244908E-5</v>
      </c>
    </row>
    <row r="300" spans="2:21">
      <c r="B300" s="76" t="s">
        <v>990</v>
      </c>
      <c r="C300" s="73" t="s">
        <v>991</v>
      </c>
      <c r="D300" s="86" t="s">
        <v>27</v>
      </c>
      <c r="E300" s="86" t="s">
        <v>863</v>
      </c>
      <c r="F300" s="73"/>
      <c r="G300" s="86" t="s">
        <v>933</v>
      </c>
      <c r="H300" s="73" t="s">
        <v>869</v>
      </c>
      <c r="I300" s="73" t="s">
        <v>284</v>
      </c>
      <c r="J300" s="73"/>
      <c r="K300" s="83">
        <v>8.2399999999811637</v>
      </c>
      <c r="L300" s="86" t="s">
        <v>120</v>
      </c>
      <c r="M300" s="87">
        <v>3.4209999999999997E-2</v>
      </c>
      <c r="N300" s="87">
        <v>2.7499999999936017E-2</v>
      </c>
      <c r="O300" s="83">
        <v>57423.531999999999</v>
      </c>
      <c r="P300" s="85">
        <v>105.82116000000001</v>
      </c>
      <c r="Q300" s="73"/>
      <c r="R300" s="83">
        <v>195.36348830699998</v>
      </c>
      <c r="S300" s="84">
        <v>5.7423531999999998E-5</v>
      </c>
      <c r="T300" s="84">
        <f t="shared" si="4"/>
        <v>2.2525593296274012E-3</v>
      </c>
      <c r="U300" s="84">
        <f>R300/'סכום נכסי הקרן'!$C$42</f>
        <v>6.5803217842156498E-4</v>
      </c>
    </row>
    <row r="301" spans="2:21">
      <c r="B301" s="76" t="s">
        <v>992</v>
      </c>
      <c r="C301" s="73" t="s">
        <v>993</v>
      </c>
      <c r="D301" s="86" t="s">
        <v>27</v>
      </c>
      <c r="E301" s="86" t="s">
        <v>863</v>
      </c>
      <c r="F301" s="73"/>
      <c r="G301" s="86" t="s">
        <v>930</v>
      </c>
      <c r="H301" s="73" t="s">
        <v>953</v>
      </c>
      <c r="I301" s="73" t="s">
        <v>898</v>
      </c>
      <c r="J301" s="73"/>
      <c r="K301" s="83">
        <v>8.1100000000215005</v>
      </c>
      <c r="L301" s="86" t="s">
        <v>120</v>
      </c>
      <c r="M301" s="87">
        <v>3.6240000000000001E-2</v>
      </c>
      <c r="N301" s="87">
        <v>2.5000000000052189E-2</v>
      </c>
      <c r="O301" s="83">
        <v>54644.974000000002</v>
      </c>
      <c r="P301" s="85">
        <v>109.0758</v>
      </c>
      <c r="Q301" s="73"/>
      <c r="R301" s="83">
        <v>191.62828280799999</v>
      </c>
      <c r="S301" s="84">
        <v>7.2859965333333331E-5</v>
      </c>
      <c r="T301" s="84">
        <f t="shared" si="4"/>
        <v>2.2094920601608246E-3</v>
      </c>
      <c r="U301" s="84">
        <f>R301/'סכום נכסי הקרן'!$C$42</f>
        <v>6.4545108953612906E-4</v>
      </c>
    </row>
    <row r="302" spans="2:21">
      <c r="B302" s="76" t="s">
        <v>994</v>
      </c>
      <c r="C302" s="73" t="s">
        <v>995</v>
      </c>
      <c r="D302" s="86" t="s">
        <v>27</v>
      </c>
      <c r="E302" s="86" t="s">
        <v>863</v>
      </c>
      <c r="F302" s="73"/>
      <c r="G302" s="86" t="s">
        <v>952</v>
      </c>
      <c r="H302" s="73" t="s">
        <v>869</v>
      </c>
      <c r="I302" s="73" t="s">
        <v>870</v>
      </c>
      <c r="J302" s="73"/>
      <c r="K302" s="83">
        <v>9.5699999999736622</v>
      </c>
      <c r="L302" s="86" t="s">
        <v>120</v>
      </c>
      <c r="M302" s="87">
        <v>3.5000000000000003E-2</v>
      </c>
      <c r="N302" s="87">
        <v>2.5199999999951882E-2</v>
      </c>
      <c r="O302" s="83">
        <v>44456.928</v>
      </c>
      <c r="P302" s="85">
        <v>110.50122</v>
      </c>
      <c r="Q302" s="73"/>
      <c r="R302" s="83">
        <v>157.938317888</v>
      </c>
      <c r="S302" s="84">
        <v>4.4456928000000001E-5</v>
      </c>
      <c r="T302" s="84">
        <f t="shared" si="4"/>
        <v>1.8210436072128909E-3</v>
      </c>
      <c r="U302" s="84">
        <f>R302/'סכום נכסי הקרן'!$C$42</f>
        <v>5.3197501885696229E-4</v>
      </c>
    </row>
    <row r="303" spans="2:21">
      <c r="B303" s="76" t="s">
        <v>996</v>
      </c>
      <c r="C303" s="73" t="s">
        <v>997</v>
      </c>
      <c r="D303" s="86" t="s">
        <v>27</v>
      </c>
      <c r="E303" s="86" t="s">
        <v>863</v>
      </c>
      <c r="F303" s="73"/>
      <c r="G303" s="86" t="s">
        <v>974</v>
      </c>
      <c r="H303" s="73" t="s">
        <v>869</v>
      </c>
      <c r="I303" s="73" t="s">
        <v>870</v>
      </c>
      <c r="J303" s="73"/>
      <c r="K303" s="83">
        <v>8.3499999999881283</v>
      </c>
      <c r="L303" s="86" t="s">
        <v>120</v>
      </c>
      <c r="M303" s="87">
        <v>3.0499999999999999E-2</v>
      </c>
      <c r="N303" s="87">
        <v>2.5199999999979465E-2</v>
      </c>
      <c r="O303" s="83">
        <v>46309.3</v>
      </c>
      <c r="P303" s="85">
        <v>104.66328</v>
      </c>
      <c r="Q303" s="73"/>
      <c r="R303" s="83">
        <v>155.827292591</v>
      </c>
      <c r="S303" s="84">
        <v>3.7047440000000003E-5</v>
      </c>
      <c r="T303" s="84">
        <f t="shared" si="4"/>
        <v>1.7967032876933895E-3</v>
      </c>
      <c r="U303" s="84">
        <f>R303/'סכום נכסי הקרן'!$C$42</f>
        <v>5.2486456752889724E-4</v>
      </c>
    </row>
    <row r="304" spans="2:21">
      <c r="B304" s="76" t="s">
        <v>998</v>
      </c>
      <c r="C304" s="73" t="s">
        <v>999</v>
      </c>
      <c r="D304" s="86" t="s">
        <v>27</v>
      </c>
      <c r="E304" s="86" t="s">
        <v>863</v>
      </c>
      <c r="F304" s="73"/>
      <c r="G304" s="86" t="s">
        <v>914</v>
      </c>
      <c r="H304" s="73" t="s">
        <v>953</v>
      </c>
      <c r="I304" s="73" t="s">
        <v>898</v>
      </c>
      <c r="J304" s="73"/>
      <c r="K304" s="83">
        <v>7.3800000000135881</v>
      </c>
      <c r="L304" s="86" t="s">
        <v>122</v>
      </c>
      <c r="M304" s="87">
        <v>2.8750000000000001E-2</v>
      </c>
      <c r="N304" s="87">
        <v>1.5100000000003579E-2</v>
      </c>
      <c r="O304" s="83">
        <v>38158.8632</v>
      </c>
      <c r="P304" s="85">
        <v>111.5067</v>
      </c>
      <c r="Q304" s="73"/>
      <c r="R304" s="83">
        <v>167.82022679399995</v>
      </c>
      <c r="S304" s="84">
        <v>3.81588632E-5</v>
      </c>
      <c r="T304" s="84">
        <f t="shared" si="4"/>
        <v>1.9349829430306408E-3</v>
      </c>
      <c r="U304" s="84">
        <f>R304/'סכום נכסי הקרן'!$C$42</f>
        <v>5.6525971345742013E-4</v>
      </c>
    </row>
    <row r="305" spans="2:21">
      <c r="B305" s="76" t="s">
        <v>1000</v>
      </c>
      <c r="C305" s="73" t="s">
        <v>1001</v>
      </c>
      <c r="D305" s="86" t="s">
        <v>27</v>
      </c>
      <c r="E305" s="86" t="s">
        <v>863</v>
      </c>
      <c r="F305" s="73"/>
      <c r="G305" s="86" t="s">
        <v>918</v>
      </c>
      <c r="H305" s="73" t="s">
        <v>869</v>
      </c>
      <c r="I305" s="73" t="s">
        <v>284</v>
      </c>
      <c r="J305" s="73"/>
      <c r="K305" s="83">
        <v>16.100000000011374</v>
      </c>
      <c r="L305" s="86" t="s">
        <v>120</v>
      </c>
      <c r="M305" s="87">
        <v>4.2000000000000003E-2</v>
      </c>
      <c r="N305" s="87">
        <v>3.3500000000048116E-2</v>
      </c>
      <c r="O305" s="83">
        <v>61128.275999999998</v>
      </c>
      <c r="P305" s="85">
        <v>116.324</v>
      </c>
      <c r="Q305" s="73"/>
      <c r="R305" s="83">
        <v>228.60854131400001</v>
      </c>
      <c r="S305" s="84">
        <v>3.3960153333333335E-5</v>
      </c>
      <c r="T305" s="84">
        <f t="shared" si="4"/>
        <v>2.6358779065213428E-3</v>
      </c>
      <c r="U305" s="84">
        <f>R305/'סכום נכסי הקרן'!$C$42</f>
        <v>7.7000967657904831E-4</v>
      </c>
    </row>
    <row r="306" spans="2:21">
      <c r="B306" s="76" t="s">
        <v>1002</v>
      </c>
      <c r="C306" s="73" t="s">
        <v>1003</v>
      </c>
      <c r="D306" s="86" t="s">
        <v>27</v>
      </c>
      <c r="E306" s="86" t="s">
        <v>863</v>
      </c>
      <c r="F306" s="73"/>
      <c r="G306" s="86" t="s">
        <v>930</v>
      </c>
      <c r="H306" s="73" t="s">
        <v>869</v>
      </c>
      <c r="I306" s="73" t="s">
        <v>284</v>
      </c>
      <c r="J306" s="73"/>
      <c r="K306" s="83">
        <v>5.0100000000026581</v>
      </c>
      <c r="L306" s="86" t="s">
        <v>120</v>
      </c>
      <c r="M306" s="87">
        <v>3.4000000000000002E-2</v>
      </c>
      <c r="N306" s="87">
        <v>3.1499999999983389E-2</v>
      </c>
      <c r="O306" s="83">
        <v>37047.440000000002</v>
      </c>
      <c r="P306" s="85">
        <v>101.10378</v>
      </c>
      <c r="Q306" s="73"/>
      <c r="R306" s="83">
        <v>120.422201968</v>
      </c>
      <c r="S306" s="84">
        <v>3.7047440000000003E-5</v>
      </c>
      <c r="T306" s="84">
        <f t="shared" si="4"/>
        <v>1.3884792746484465E-3</v>
      </c>
      <c r="U306" s="84">
        <f>R306/'סכום נכסי הקרן'!$C$42</f>
        <v>4.0561153252342613E-4</v>
      </c>
    </row>
    <row r="307" spans="2:21">
      <c r="B307" s="76" t="s">
        <v>1004</v>
      </c>
      <c r="C307" s="73" t="s">
        <v>1005</v>
      </c>
      <c r="D307" s="86" t="s">
        <v>27</v>
      </c>
      <c r="E307" s="86" t="s">
        <v>863</v>
      </c>
      <c r="F307" s="73"/>
      <c r="G307" s="86" t="s">
        <v>930</v>
      </c>
      <c r="H307" s="73" t="s">
        <v>869</v>
      </c>
      <c r="I307" s="73" t="s">
        <v>284</v>
      </c>
      <c r="J307" s="73"/>
      <c r="K307" s="83">
        <v>4.0899999999967269</v>
      </c>
      <c r="L307" s="86" t="s">
        <v>120</v>
      </c>
      <c r="M307" s="87">
        <v>3.7499999999999999E-2</v>
      </c>
      <c r="N307" s="87">
        <v>2.7499999999978278E-2</v>
      </c>
      <c r="O307" s="83">
        <v>101880.46</v>
      </c>
      <c r="P307" s="85">
        <v>105.40383</v>
      </c>
      <c r="Q307" s="73"/>
      <c r="R307" s="83">
        <v>345.245701457</v>
      </c>
      <c r="S307" s="84">
        <v>2.0376092000000002E-4</v>
      </c>
      <c r="T307" s="84">
        <f t="shared" si="4"/>
        <v>3.9807152941937762E-3</v>
      </c>
      <c r="U307" s="84">
        <f>R307/'סכום נכסי הקרן'!$C$42</f>
        <v>1.1628722592392966E-3</v>
      </c>
    </row>
    <row r="308" spans="2:21">
      <c r="B308" s="76" t="s">
        <v>1006</v>
      </c>
      <c r="C308" s="73" t="s">
        <v>1007</v>
      </c>
      <c r="D308" s="86" t="s">
        <v>27</v>
      </c>
      <c r="E308" s="86" t="s">
        <v>863</v>
      </c>
      <c r="F308" s="73"/>
      <c r="G308" s="86" t="s">
        <v>893</v>
      </c>
      <c r="H308" s="73" t="s">
        <v>869</v>
      </c>
      <c r="I308" s="73" t="s">
        <v>870</v>
      </c>
      <c r="J308" s="73"/>
      <c r="K308" s="83">
        <v>4.0000000000061515</v>
      </c>
      <c r="L308" s="86" t="s">
        <v>120</v>
      </c>
      <c r="M308" s="87">
        <v>4.6249999999999999E-2</v>
      </c>
      <c r="N308" s="87">
        <v>1.4700000000029833E-2</v>
      </c>
      <c r="O308" s="83">
        <v>87417.139423999994</v>
      </c>
      <c r="P308" s="85">
        <v>115.68403000000001</v>
      </c>
      <c r="Q308" s="73"/>
      <c r="R308" s="83">
        <v>325.12545214900001</v>
      </c>
      <c r="S308" s="84">
        <v>1.7516990438480126E-4</v>
      </c>
      <c r="T308" s="84">
        <f t="shared" si="4"/>
        <v>3.74872693400467E-3</v>
      </c>
      <c r="U308" s="84">
        <f>R308/'סכום נכסי הקרן'!$C$42</f>
        <v>1.095102321277691E-3</v>
      </c>
    </row>
    <row r="309" spans="2:21">
      <c r="B309" s="76" t="s">
        <v>1008</v>
      </c>
      <c r="C309" s="73" t="s">
        <v>1009</v>
      </c>
      <c r="D309" s="86" t="s">
        <v>27</v>
      </c>
      <c r="E309" s="86" t="s">
        <v>863</v>
      </c>
      <c r="F309" s="73"/>
      <c r="G309" s="86" t="s">
        <v>914</v>
      </c>
      <c r="H309" s="73" t="s">
        <v>869</v>
      </c>
      <c r="I309" s="73" t="s">
        <v>284</v>
      </c>
      <c r="J309" s="73"/>
      <c r="K309" s="83">
        <v>18.539999999984243</v>
      </c>
      <c r="L309" s="86" t="s">
        <v>120</v>
      </c>
      <c r="M309" s="87">
        <v>3.5499999999999997E-2</v>
      </c>
      <c r="N309" s="87">
        <v>3.2099999999960611E-2</v>
      </c>
      <c r="O309" s="83">
        <v>74094.880000000005</v>
      </c>
      <c r="P309" s="85">
        <v>106.57261</v>
      </c>
      <c r="Q309" s="73"/>
      <c r="R309" s="83">
        <v>253.8719873</v>
      </c>
      <c r="S309" s="84">
        <v>7.4094880000000006E-5</v>
      </c>
      <c r="T309" s="84">
        <f t="shared" si="4"/>
        <v>2.9271678064276968E-3</v>
      </c>
      <c r="U309" s="84">
        <f>R309/'סכום נכסי הקרן'!$C$42</f>
        <v>8.5510316329279613E-4</v>
      </c>
    </row>
    <row r="310" spans="2:21">
      <c r="B310" s="76" t="s">
        <v>1010</v>
      </c>
      <c r="C310" s="73" t="s">
        <v>1011</v>
      </c>
      <c r="D310" s="86" t="s">
        <v>27</v>
      </c>
      <c r="E310" s="86" t="s">
        <v>863</v>
      </c>
      <c r="F310" s="73"/>
      <c r="G310" s="86" t="s">
        <v>868</v>
      </c>
      <c r="H310" s="73" t="s">
        <v>869</v>
      </c>
      <c r="I310" s="73" t="s">
        <v>284</v>
      </c>
      <c r="J310" s="73"/>
      <c r="K310" s="83">
        <v>7.5099999999793861</v>
      </c>
      <c r="L310" s="86" t="s">
        <v>120</v>
      </c>
      <c r="M310" s="87">
        <v>4.4999999999999998E-2</v>
      </c>
      <c r="N310" s="87">
        <v>2.1599999999973821E-2</v>
      </c>
      <c r="O310" s="83">
        <v>47976.434800000003</v>
      </c>
      <c r="P310" s="85">
        <v>118.87949999999999</v>
      </c>
      <c r="Q310" s="73"/>
      <c r="R310" s="83">
        <v>183.36477877799999</v>
      </c>
      <c r="S310" s="84">
        <v>2.3988217400000001E-5</v>
      </c>
      <c r="T310" s="84">
        <f t="shared" si="4"/>
        <v>2.1142130842401064E-3</v>
      </c>
      <c r="U310" s="84">
        <f>R310/'סכום נכסי הקרן'!$C$42</f>
        <v>6.1761757977758401E-4</v>
      </c>
    </row>
    <row r="311" spans="2:21">
      <c r="B311" s="76" t="s">
        <v>1012</v>
      </c>
      <c r="C311" s="73" t="s">
        <v>1013</v>
      </c>
      <c r="D311" s="86" t="s">
        <v>27</v>
      </c>
      <c r="E311" s="86" t="s">
        <v>863</v>
      </c>
      <c r="F311" s="73"/>
      <c r="G311" s="86" t="s">
        <v>901</v>
      </c>
      <c r="H311" s="73" t="s">
        <v>869</v>
      </c>
      <c r="I311" s="73" t="s">
        <v>284</v>
      </c>
      <c r="J311" s="73"/>
      <c r="K311" s="83">
        <v>4.1299999999972545</v>
      </c>
      <c r="L311" s="86" t="s">
        <v>120</v>
      </c>
      <c r="M311" s="87">
        <v>5.7500000000000002E-2</v>
      </c>
      <c r="N311" s="87">
        <v>2.5500000000068641E-2</v>
      </c>
      <c r="O311" s="83">
        <v>15698.852699999999</v>
      </c>
      <c r="P311" s="85">
        <v>115.45522</v>
      </c>
      <c r="Q311" s="73"/>
      <c r="R311" s="83">
        <v>58.272342031999997</v>
      </c>
      <c r="S311" s="84">
        <v>2.2426932428571429E-5</v>
      </c>
      <c r="T311" s="84">
        <f t="shared" si="4"/>
        <v>6.7188556490735722E-4</v>
      </c>
      <c r="U311" s="84">
        <f>R311/'סכום נכסי הקרן'!$C$42</f>
        <v>1.9627555026447362E-4</v>
      </c>
    </row>
    <row r="312" spans="2:21">
      <c r="B312" s="76" t="s">
        <v>1014</v>
      </c>
      <c r="C312" s="73" t="s">
        <v>1015</v>
      </c>
      <c r="D312" s="86" t="s">
        <v>27</v>
      </c>
      <c r="E312" s="86" t="s">
        <v>863</v>
      </c>
      <c r="F312" s="73"/>
      <c r="G312" s="86" t="s">
        <v>896</v>
      </c>
      <c r="H312" s="73" t="s">
        <v>869</v>
      </c>
      <c r="I312" s="73" t="s">
        <v>284</v>
      </c>
      <c r="J312" s="73"/>
      <c r="K312" s="83">
        <v>21.75</v>
      </c>
      <c r="L312" s="86" t="s">
        <v>120</v>
      </c>
      <c r="M312" s="87">
        <v>3.6000000000000004E-2</v>
      </c>
      <c r="N312" s="87">
        <v>3.3100000000003606E-2</v>
      </c>
      <c r="O312" s="83">
        <v>64833.02</v>
      </c>
      <c r="P312" s="85">
        <v>106.398</v>
      </c>
      <c r="Q312" s="73"/>
      <c r="R312" s="83">
        <v>221.77403273199999</v>
      </c>
      <c r="S312" s="84">
        <v>6.4833019999999995E-5</v>
      </c>
      <c r="T312" s="84">
        <f t="shared" si="4"/>
        <v>2.5570753820413831E-3</v>
      </c>
      <c r="U312" s="84">
        <f>R312/'סכום נכסי הקרן'!$C$42</f>
        <v>7.4698937422046678E-4</v>
      </c>
    </row>
    <row r="313" spans="2:21">
      <c r="B313" s="76" t="s">
        <v>1016</v>
      </c>
      <c r="C313" s="73" t="s">
        <v>1017</v>
      </c>
      <c r="D313" s="86" t="s">
        <v>27</v>
      </c>
      <c r="E313" s="86" t="s">
        <v>863</v>
      </c>
      <c r="F313" s="73"/>
      <c r="G313" s="86" t="s">
        <v>868</v>
      </c>
      <c r="H313" s="73" t="s">
        <v>869</v>
      </c>
      <c r="I313" s="73" t="s">
        <v>870</v>
      </c>
      <c r="J313" s="73"/>
      <c r="K313" s="83">
        <v>5.3100000000115335</v>
      </c>
      <c r="L313" s="86" t="s">
        <v>120</v>
      </c>
      <c r="M313" s="87">
        <v>5.2999999999999999E-2</v>
      </c>
      <c r="N313" s="87">
        <v>4.0900000000097123E-2</v>
      </c>
      <c r="O313" s="83">
        <v>57330.913399999998</v>
      </c>
      <c r="P313" s="85">
        <v>107.25583</v>
      </c>
      <c r="Q313" s="73"/>
      <c r="R313" s="83">
        <v>197.692757812</v>
      </c>
      <c r="S313" s="84">
        <v>3.8220608933333333E-5</v>
      </c>
      <c r="T313" s="84">
        <f t="shared" si="4"/>
        <v>2.2794160253189698E-3</v>
      </c>
      <c r="U313" s="84">
        <f>R313/'סכום נכסי הקרן'!$C$42</f>
        <v>6.6587772980779682E-4</v>
      </c>
    </row>
    <row r="314" spans="2:21">
      <c r="B314" s="76" t="s">
        <v>1018</v>
      </c>
      <c r="C314" s="73" t="s">
        <v>1019</v>
      </c>
      <c r="D314" s="86" t="s">
        <v>27</v>
      </c>
      <c r="E314" s="86" t="s">
        <v>863</v>
      </c>
      <c r="F314" s="73"/>
      <c r="G314" s="86" t="s">
        <v>868</v>
      </c>
      <c r="H314" s="73" t="s">
        <v>869</v>
      </c>
      <c r="I314" s="73" t="s">
        <v>870</v>
      </c>
      <c r="J314" s="73"/>
      <c r="K314" s="83">
        <v>4.809999999948646</v>
      </c>
      <c r="L314" s="86" t="s">
        <v>120</v>
      </c>
      <c r="M314" s="87">
        <v>5.8749999999999997E-2</v>
      </c>
      <c r="N314" s="87">
        <v>3.5099999999676661E-2</v>
      </c>
      <c r="O314" s="83">
        <v>12966.603999999999</v>
      </c>
      <c r="P314" s="85">
        <v>113.50713</v>
      </c>
      <c r="Q314" s="73"/>
      <c r="R314" s="83">
        <v>47.318432402999996</v>
      </c>
      <c r="S314" s="84">
        <v>1.0805503333333333E-5</v>
      </c>
      <c r="T314" s="84">
        <f t="shared" si="4"/>
        <v>5.4558596028561027E-4</v>
      </c>
      <c r="U314" s="84">
        <f>R314/'סכום נכסי הקרן'!$C$42</f>
        <v>1.5938009411825186E-4</v>
      </c>
    </row>
    <row r="315" spans="2:21">
      <c r="B315" s="76" t="s">
        <v>1020</v>
      </c>
      <c r="C315" s="73" t="s">
        <v>1021</v>
      </c>
      <c r="D315" s="86" t="s">
        <v>27</v>
      </c>
      <c r="E315" s="86" t="s">
        <v>863</v>
      </c>
      <c r="F315" s="73"/>
      <c r="G315" s="86" t="s">
        <v>985</v>
      </c>
      <c r="H315" s="73" t="s">
        <v>869</v>
      </c>
      <c r="I315" s="73" t="s">
        <v>284</v>
      </c>
      <c r="J315" s="73"/>
      <c r="K315" s="83">
        <v>6.4199999999839026</v>
      </c>
      <c r="L315" s="86" t="s">
        <v>122</v>
      </c>
      <c r="M315" s="87">
        <v>4.6249999999999999E-2</v>
      </c>
      <c r="N315" s="87">
        <v>2.6899999999938452E-2</v>
      </c>
      <c r="O315" s="83">
        <v>27970.817200000001</v>
      </c>
      <c r="P315" s="85">
        <v>114.87452</v>
      </c>
      <c r="Q315" s="73"/>
      <c r="R315" s="83">
        <v>126.72922656199999</v>
      </c>
      <c r="S315" s="84">
        <v>1.8647211466666666E-5</v>
      </c>
      <c r="T315" s="84">
        <f t="shared" si="4"/>
        <v>1.4611998593110165E-3</v>
      </c>
      <c r="U315" s="84">
        <f>R315/'סכום נכסי הקרן'!$C$42</f>
        <v>4.2685513934532322E-4</v>
      </c>
    </row>
    <row r="316" spans="2:21">
      <c r="B316" s="76" t="s">
        <v>1022</v>
      </c>
      <c r="C316" s="73" t="s">
        <v>1023</v>
      </c>
      <c r="D316" s="86" t="s">
        <v>27</v>
      </c>
      <c r="E316" s="86" t="s">
        <v>863</v>
      </c>
      <c r="F316" s="73"/>
      <c r="G316" s="86" t="s">
        <v>1024</v>
      </c>
      <c r="H316" s="73" t="s">
        <v>869</v>
      </c>
      <c r="I316" s="73" t="s">
        <v>284</v>
      </c>
      <c r="J316" s="73"/>
      <c r="K316" s="83">
        <v>17.360000000035164</v>
      </c>
      <c r="L316" s="86" t="s">
        <v>120</v>
      </c>
      <c r="M316" s="87">
        <v>4.0999999999999995E-2</v>
      </c>
      <c r="N316" s="87">
        <v>3.7500000000047433E-2</v>
      </c>
      <c r="O316" s="83">
        <v>46309.3</v>
      </c>
      <c r="P316" s="85">
        <v>106.19217</v>
      </c>
      <c r="Q316" s="73"/>
      <c r="R316" s="83">
        <v>158.103569679</v>
      </c>
      <c r="S316" s="84">
        <v>4.6309300000000001E-5</v>
      </c>
      <c r="T316" s="84">
        <f t="shared" si="4"/>
        <v>1.8229489758505033E-3</v>
      </c>
      <c r="U316" s="84">
        <f>R316/'סכום נכסי הקרן'!$C$42</f>
        <v>5.3253162744827144E-4</v>
      </c>
    </row>
    <row r="317" spans="2:21">
      <c r="B317" s="76" t="s">
        <v>1025</v>
      </c>
      <c r="C317" s="73" t="s">
        <v>1026</v>
      </c>
      <c r="D317" s="86" t="s">
        <v>27</v>
      </c>
      <c r="E317" s="86" t="s">
        <v>863</v>
      </c>
      <c r="F317" s="73"/>
      <c r="G317" s="86" t="s">
        <v>1027</v>
      </c>
      <c r="H317" s="73" t="s">
        <v>1028</v>
      </c>
      <c r="I317" s="73" t="s">
        <v>870</v>
      </c>
      <c r="J317" s="73"/>
      <c r="K317" s="83">
        <v>8.1800000000218045</v>
      </c>
      <c r="L317" s="86" t="s">
        <v>120</v>
      </c>
      <c r="M317" s="87">
        <v>2.8750000000000001E-2</v>
      </c>
      <c r="N317" s="87">
        <v>2.8500000000095706E-2</v>
      </c>
      <c r="O317" s="83">
        <v>37047.440000000002</v>
      </c>
      <c r="P317" s="85">
        <v>100.88113</v>
      </c>
      <c r="Q317" s="73"/>
      <c r="R317" s="83">
        <v>120.15700574100001</v>
      </c>
      <c r="S317" s="84">
        <v>2.8498030769230771E-5</v>
      </c>
      <c r="T317" s="84">
        <f t="shared" si="4"/>
        <v>1.3854215372969714E-3</v>
      </c>
      <c r="U317" s="84">
        <f>R317/'סכום נכסי הקרן'!$C$42</f>
        <v>4.047182865414146E-4</v>
      </c>
    </row>
    <row r="318" spans="2:21">
      <c r="B318" s="76" t="s">
        <v>1029</v>
      </c>
      <c r="C318" s="73" t="s">
        <v>1030</v>
      </c>
      <c r="D318" s="86" t="s">
        <v>27</v>
      </c>
      <c r="E318" s="86" t="s">
        <v>863</v>
      </c>
      <c r="F318" s="73"/>
      <c r="G318" s="86" t="s">
        <v>914</v>
      </c>
      <c r="H318" s="73" t="s">
        <v>1028</v>
      </c>
      <c r="I318" s="73" t="s">
        <v>870</v>
      </c>
      <c r="J318" s="73"/>
      <c r="K318" s="83">
        <v>6.2599999999959204</v>
      </c>
      <c r="L318" s="86" t="s">
        <v>122</v>
      </c>
      <c r="M318" s="87">
        <v>3.125E-2</v>
      </c>
      <c r="N318" s="87">
        <v>2.2899999999977872E-2</v>
      </c>
      <c r="O318" s="83">
        <v>55571.16</v>
      </c>
      <c r="P318" s="85">
        <v>105.17052</v>
      </c>
      <c r="Q318" s="73"/>
      <c r="R318" s="83">
        <v>230.51086661900004</v>
      </c>
      <c r="S318" s="84">
        <v>7.4094880000000006E-5</v>
      </c>
      <c r="T318" s="84">
        <f t="shared" si="4"/>
        <v>2.6578118955737414E-3</v>
      </c>
      <c r="U318" s="84">
        <f>R318/'סכום נכסי הקרן'!$C$42</f>
        <v>7.7641717511095693E-4</v>
      </c>
    </row>
    <row r="319" spans="2:21">
      <c r="B319" s="76" t="s">
        <v>1031</v>
      </c>
      <c r="C319" s="73" t="s">
        <v>1032</v>
      </c>
      <c r="D319" s="86" t="s">
        <v>27</v>
      </c>
      <c r="E319" s="86" t="s">
        <v>863</v>
      </c>
      <c r="F319" s="73"/>
      <c r="G319" s="86" t="s">
        <v>868</v>
      </c>
      <c r="H319" s="73" t="s">
        <v>1033</v>
      </c>
      <c r="I319" s="73" t="s">
        <v>898</v>
      </c>
      <c r="J319" s="73"/>
      <c r="K319" s="83">
        <v>5.0499999999968166</v>
      </c>
      <c r="L319" s="86" t="s">
        <v>120</v>
      </c>
      <c r="M319" s="87">
        <v>0.06</v>
      </c>
      <c r="N319" s="87">
        <v>4.7199999999952974E-2</v>
      </c>
      <c r="O319" s="83">
        <v>58368.241720000005</v>
      </c>
      <c r="P319" s="85">
        <v>108.81667</v>
      </c>
      <c r="Q319" s="73"/>
      <c r="R319" s="83">
        <v>204.198715693</v>
      </c>
      <c r="S319" s="84">
        <v>7.7824322293333344E-5</v>
      </c>
      <c r="T319" s="84">
        <f t="shared" si="4"/>
        <v>2.3544303294246588E-3</v>
      </c>
      <c r="U319" s="84">
        <f>R319/'סכום נכסי הקרן'!$C$42</f>
        <v>6.8779139276628108E-4</v>
      </c>
    </row>
    <row r="320" spans="2:21">
      <c r="B320" s="76" t="s">
        <v>1034</v>
      </c>
      <c r="C320" s="73" t="s">
        <v>1035</v>
      </c>
      <c r="D320" s="86" t="s">
        <v>27</v>
      </c>
      <c r="E320" s="86" t="s">
        <v>863</v>
      </c>
      <c r="F320" s="73"/>
      <c r="G320" s="86" t="s">
        <v>918</v>
      </c>
      <c r="H320" s="73" t="s">
        <v>1028</v>
      </c>
      <c r="I320" s="73" t="s">
        <v>284</v>
      </c>
      <c r="J320" s="73"/>
      <c r="K320" s="83">
        <v>8.1900000000089968</v>
      </c>
      <c r="L320" s="86" t="s">
        <v>120</v>
      </c>
      <c r="M320" s="87">
        <v>4.2500000000000003E-2</v>
      </c>
      <c r="N320" s="87">
        <v>2.8800000000033247E-2</v>
      </c>
      <c r="O320" s="83">
        <v>56497.345999999998</v>
      </c>
      <c r="P320" s="85">
        <v>112.60486</v>
      </c>
      <c r="Q320" s="73"/>
      <c r="R320" s="83">
        <v>204.534306964</v>
      </c>
      <c r="S320" s="84">
        <v>4.1849885925925928E-5</v>
      </c>
      <c r="T320" s="84">
        <f t="shared" si="4"/>
        <v>2.3582997282308709E-3</v>
      </c>
      <c r="U320" s="84">
        <f>R320/'סכום נכסי הקרן'!$C$42</f>
        <v>6.8892174653416814E-4</v>
      </c>
    </row>
    <row r="321" spans="2:21">
      <c r="B321" s="76" t="s">
        <v>1036</v>
      </c>
      <c r="C321" s="73" t="s">
        <v>1037</v>
      </c>
      <c r="D321" s="86" t="s">
        <v>27</v>
      </c>
      <c r="E321" s="86" t="s">
        <v>863</v>
      </c>
      <c r="F321" s="73"/>
      <c r="G321" s="86" t="s">
        <v>1027</v>
      </c>
      <c r="H321" s="73" t="s">
        <v>1028</v>
      </c>
      <c r="I321" s="73" t="s">
        <v>870</v>
      </c>
      <c r="J321" s="73"/>
      <c r="K321" s="83">
        <v>3.3299999999985821</v>
      </c>
      <c r="L321" s="86" t="s">
        <v>122</v>
      </c>
      <c r="M321" s="87">
        <v>0.03</v>
      </c>
      <c r="N321" s="87">
        <v>1.6499999999981627E-2</v>
      </c>
      <c r="O321" s="83">
        <v>45753.588400000001</v>
      </c>
      <c r="P321" s="85">
        <v>105.55423</v>
      </c>
      <c r="Q321" s="73"/>
      <c r="R321" s="83">
        <v>190.47971491900003</v>
      </c>
      <c r="S321" s="84">
        <v>9.1507176800000004E-5</v>
      </c>
      <c r="T321" s="84">
        <f t="shared" si="4"/>
        <v>2.1962489647569809E-3</v>
      </c>
      <c r="U321" s="84">
        <f>R321/'סכום נכסי הקרן'!$C$42</f>
        <v>6.4158243098271493E-4</v>
      </c>
    </row>
    <row r="322" spans="2:21">
      <c r="B322" s="76" t="s">
        <v>1038</v>
      </c>
      <c r="C322" s="73" t="s">
        <v>1039</v>
      </c>
      <c r="D322" s="86" t="s">
        <v>27</v>
      </c>
      <c r="E322" s="86" t="s">
        <v>863</v>
      </c>
      <c r="F322" s="73"/>
      <c r="G322" s="86" t="s">
        <v>904</v>
      </c>
      <c r="H322" s="73" t="s">
        <v>1028</v>
      </c>
      <c r="I322" s="73" t="s">
        <v>870</v>
      </c>
      <c r="J322" s="73"/>
      <c r="K322" s="83">
        <v>3.5800000000041976</v>
      </c>
      <c r="L322" s="86" t="s">
        <v>120</v>
      </c>
      <c r="M322" s="87">
        <v>3.7539999999999997E-2</v>
      </c>
      <c r="N322" s="87">
        <v>1.8800000000051106E-2</v>
      </c>
      <c r="O322" s="83">
        <v>63536.359599999996</v>
      </c>
      <c r="P322" s="85">
        <v>107.28924000000001</v>
      </c>
      <c r="Q322" s="73"/>
      <c r="R322" s="83">
        <v>219.15908037599999</v>
      </c>
      <c r="S322" s="84">
        <v>8.471514613333333E-5</v>
      </c>
      <c r="T322" s="84">
        <f t="shared" si="4"/>
        <v>2.5269247363036151E-3</v>
      </c>
      <c r="U322" s="84">
        <f>R322/'סכום נכסי הקרן'!$C$42</f>
        <v>7.3818157287437649E-4</v>
      </c>
    </row>
    <row r="323" spans="2:21">
      <c r="B323" s="76" t="s">
        <v>1040</v>
      </c>
      <c r="C323" s="73" t="s">
        <v>1041</v>
      </c>
      <c r="D323" s="86" t="s">
        <v>27</v>
      </c>
      <c r="E323" s="86" t="s">
        <v>863</v>
      </c>
      <c r="F323" s="73"/>
      <c r="G323" s="86" t="s">
        <v>947</v>
      </c>
      <c r="H323" s="73" t="s">
        <v>1028</v>
      </c>
      <c r="I323" s="73" t="s">
        <v>870</v>
      </c>
      <c r="J323" s="73"/>
      <c r="K323" s="83">
        <v>7.2200000000029654</v>
      </c>
      <c r="L323" s="86" t="s">
        <v>120</v>
      </c>
      <c r="M323" s="87">
        <v>3.3750000000000002E-2</v>
      </c>
      <c r="N323" s="87">
        <v>2.9200000000036114E-2</v>
      </c>
      <c r="O323" s="83">
        <v>46309.3</v>
      </c>
      <c r="P323" s="85">
        <v>104.15513</v>
      </c>
      <c r="Q323" s="73"/>
      <c r="R323" s="83">
        <v>155.07073240700001</v>
      </c>
      <c r="S323" s="84">
        <v>6.6156142857142858E-5</v>
      </c>
      <c r="T323" s="84">
        <f t="shared" si="4"/>
        <v>1.7879800778671203E-3</v>
      </c>
      <c r="U323" s="84">
        <f>R323/'סכום נכסי הקרן'!$C$42</f>
        <v>5.2231628713987068E-4</v>
      </c>
    </row>
    <row r="324" spans="2:21">
      <c r="B324" s="76" t="s">
        <v>1042</v>
      </c>
      <c r="C324" s="73" t="s">
        <v>1043</v>
      </c>
      <c r="D324" s="86" t="s">
        <v>27</v>
      </c>
      <c r="E324" s="86" t="s">
        <v>863</v>
      </c>
      <c r="F324" s="73"/>
      <c r="G324" s="86" t="s">
        <v>933</v>
      </c>
      <c r="H324" s="73" t="s">
        <v>1028</v>
      </c>
      <c r="I324" s="73" t="s">
        <v>284</v>
      </c>
      <c r="J324" s="73"/>
      <c r="K324" s="83">
        <v>7.0400000000271161</v>
      </c>
      <c r="L324" s="86" t="s">
        <v>120</v>
      </c>
      <c r="M324" s="87">
        <v>4.0910000000000002E-2</v>
      </c>
      <c r="N324" s="87">
        <v>3.1500000000105922E-2</v>
      </c>
      <c r="O324" s="83">
        <v>34435.595480000004</v>
      </c>
      <c r="P324" s="85">
        <v>106.59855</v>
      </c>
      <c r="Q324" s="73"/>
      <c r="R324" s="83">
        <v>118.01572624499998</v>
      </c>
      <c r="S324" s="84">
        <v>6.8871190960000008E-5</v>
      </c>
      <c r="T324" s="84">
        <f t="shared" si="4"/>
        <v>1.3607323840275787E-3</v>
      </c>
      <c r="U324" s="84">
        <f>R324/'סכום נכסי הקרן'!$C$42</f>
        <v>3.9750593164555946E-4</v>
      </c>
    </row>
    <row r="325" spans="2:21">
      <c r="B325" s="76" t="s">
        <v>1044</v>
      </c>
      <c r="C325" s="73" t="s">
        <v>1045</v>
      </c>
      <c r="D325" s="86" t="s">
        <v>27</v>
      </c>
      <c r="E325" s="86" t="s">
        <v>863</v>
      </c>
      <c r="F325" s="73"/>
      <c r="G325" s="86" t="s">
        <v>933</v>
      </c>
      <c r="H325" s="73" t="s">
        <v>1028</v>
      </c>
      <c r="I325" s="73" t="s">
        <v>284</v>
      </c>
      <c r="J325" s="73"/>
      <c r="K325" s="83">
        <v>8.0300000000587772</v>
      </c>
      <c r="L325" s="86" t="s">
        <v>120</v>
      </c>
      <c r="M325" s="87">
        <v>4.1250000000000002E-2</v>
      </c>
      <c r="N325" s="87">
        <v>3.2800000000253807E-2</v>
      </c>
      <c r="O325" s="83">
        <v>17134.440999999999</v>
      </c>
      <c r="P325" s="85">
        <v>108.71267</v>
      </c>
      <c r="Q325" s="73"/>
      <c r="R325" s="83">
        <v>59.886794316</v>
      </c>
      <c r="S325" s="84">
        <v>3.4268881999999997E-5</v>
      </c>
      <c r="T325" s="84">
        <f t="shared" si="4"/>
        <v>6.9050035104819293E-4</v>
      </c>
      <c r="U325" s="84">
        <f>R325/'סכום נכסי הקרן'!$C$42</f>
        <v>2.0171342180641069E-4</v>
      </c>
    </row>
    <row r="326" spans="2:21">
      <c r="B326" s="76" t="s">
        <v>1046</v>
      </c>
      <c r="C326" s="73" t="s">
        <v>1047</v>
      </c>
      <c r="D326" s="86" t="s">
        <v>27</v>
      </c>
      <c r="E326" s="86" t="s">
        <v>863</v>
      </c>
      <c r="F326" s="73"/>
      <c r="G326" s="86" t="s">
        <v>933</v>
      </c>
      <c r="H326" s="73" t="s">
        <v>1028</v>
      </c>
      <c r="I326" s="73" t="s">
        <v>284</v>
      </c>
      <c r="J326" s="73"/>
      <c r="K326" s="83">
        <v>5.420000000032295</v>
      </c>
      <c r="L326" s="86" t="s">
        <v>120</v>
      </c>
      <c r="M326" s="87">
        <v>4.8750000000000002E-2</v>
      </c>
      <c r="N326" s="87">
        <v>2.8200000000123189E-2</v>
      </c>
      <c r="O326" s="83">
        <v>16771.376088000001</v>
      </c>
      <c r="P326" s="85">
        <v>111.40625</v>
      </c>
      <c r="Q326" s="73"/>
      <c r="R326" s="83">
        <v>60.070221192999995</v>
      </c>
      <c r="S326" s="84">
        <v>3.3208146887956948E-5</v>
      </c>
      <c r="T326" s="84">
        <f t="shared" si="4"/>
        <v>6.9261528013075252E-4</v>
      </c>
      <c r="U326" s="84">
        <f>R326/'סכום נכסי הקרן'!$C$42</f>
        <v>2.0233124854824127E-4</v>
      </c>
    </row>
    <row r="327" spans="2:21">
      <c r="B327" s="76" t="s">
        <v>1048</v>
      </c>
      <c r="C327" s="73" t="s">
        <v>1049</v>
      </c>
      <c r="D327" s="86" t="s">
        <v>27</v>
      </c>
      <c r="E327" s="86" t="s">
        <v>863</v>
      </c>
      <c r="F327" s="73"/>
      <c r="G327" s="86" t="s">
        <v>1027</v>
      </c>
      <c r="H327" s="73" t="s">
        <v>1028</v>
      </c>
      <c r="I327" s="73" t="s">
        <v>870</v>
      </c>
      <c r="J327" s="73"/>
      <c r="K327" s="83">
        <v>2.9299999999970487</v>
      </c>
      <c r="L327" s="86" t="s">
        <v>122</v>
      </c>
      <c r="M327" s="87">
        <v>4.2500000000000003E-2</v>
      </c>
      <c r="N327" s="87">
        <v>1.5199999999955733E-2</v>
      </c>
      <c r="O327" s="83">
        <v>18523.72</v>
      </c>
      <c r="P327" s="85">
        <v>111.30643999999999</v>
      </c>
      <c r="Q327" s="73"/>
      <c r="R327" s="83">
        <v>81.319820567999997</v>
      </c>
      <c r="S327" s="84">
        <v>6.1745733333333334E-5</v>
      </c>
      <c r="T327" s="84">
        <f t="shared" si="4"/>
        <v>9.3762515243495104E-4</v>
      </c>
      <c r="U327" s="84">
        <f>R327/'סכום נכסי הקרן'!$C$42</f>
        <v>2.7390511472196355E-4</v>
      </c>
    </row>
    <row r="328" spans="2:21">
      <c r="B328" s="76" t="s">
        <v>1050</v>
      </c>
      <c r="C328" s="73" t="s">
        <v>1051</v>
      </c>
      <c r="D328" s="86" t="s">
        <v>27</v>
      </c>
      <c r="E328" s="86" t="s">
        <v>863</v>
      </c>
      <c r="F328" s="73"/>
      <c r="G328" s="86" t="s">
        <v>1052</v>
      </c>
      <c r="H328" s="73" t="s">
        <v>1028</v>
      </c>
      <c r="I328" s="73" t="s">
        <v>284</v>
      </c>
      <c r="J328" s="73"/>
      <c r="K328" s="83">
        <v>1.6300000000026942</v>
      </c>
      <c r="L328" s="86" t="s">
        <v>120</v>
      </c>
      <c r="M328" s="87">
        <v>4.7500000000000001E-2</v>
      </c>
      <c r="N328" s="87">
        <v>2.1900000000033285E-2</v>
      </c>
      <c r="O328" s="83">
        <v>74643.182111999995</v>
      </c>
      <c r="P328" s="85">
        <v>105.17322</v>
      </c>
      <c r="Q328" s="73"/>
      <c r="R328" s="83">
        <v>252.39241696400001</v>
      </c>
      <c r="S328" s="84">
        <v>8.2936869013333333E-5</v>
      </c>
      <c r="T328" s="84">
        <f t="shared" si="4"/>
        <v>2.9101082217884247E-3</v>
      </c>
      <c r="U328" s="84">
        <f>R328/'סכום נכסי הקרן'!$C$42</f>
        <v>8.501196072570027E-4</v>
      </c>
    </row>
    <row r="329" spans="2:21">
      <c r="B329" s="76" t="s">
        <v>1053</v>
      </c>
      <c r="C329" s="73" t="s">
        <v>1054</v>
      </c>
      <c r="D329" s="86" t="s">
        <v>27</v>
      </c>
      <c r="E329" s="86" t="s">
        <v>863</v>
      </c>
      <c r="F329" s="73"/>
      <c r="G329" s="86" t="s">
        <v>883</v>
      </c>
      <c r="H329" s="73" t="s">
        <v>1033</v>
      </c>
      <c r="I329" s="73" t="s">
        <v>898</v>
      </c>
      <c r="J329" s="73"/>
      <c r="K329" s="83">
        <v>6.9999999999156542E-2</v>
      </c>
      <c r="L329" s="86" t="s">
        <v>120</v>
      </c>
      <c r="M329" s="87">
        <v>4.6249999999999999E-2</v>
      </c>
      <c r="N329" s="87">
        <v>-4.0000000000112446E-2</v>
      </c>
      <c r="O329" s="83">
        <v>54433.803591999997</v>
      </c>
      <c r="P329" s="85">
        <v>101.62183</v>
      </c>
      <c r="Q329" s="73"/>
      <c r="R329" s="83">
        <v>177.84296274500002</v>
      </c>
      <c r="S329" s="84">
        <v>7.2578404789333328E-5</v>
      </c>
      <c r="T329" s="84">
        <f t="shared" si="4"/>
        <v>2.0505460278755394E-3</v>
      </c>
      <c r="U329" s="84">
        <f>R329/'סכום נכסי הקרן'!$C$42</f>
        <v>5.9901874810987623E-4</v>
      </c>
    </row>
    <row r="330" spans="2:21">
      <c r="B330" s="76" t="s">
        <v>1055</v>
      </c>
      <c r="C330" s="73" t="s">
        <v>1056</v>
      </c>
      <c r="D330" s="86" t="s">
        <v>27</v>
      </c>
      <c r="E330" s="86" t="s">
        <v>863</v>
      </c>
      <c r="F330" s="73"/>
      <c r="G330" s="86" t="s">
        <v>896</v>
      </c>
      <c r="H330" s="73" t="s">
        <v>1028</v>
      </c>
      <c r="I330" s="73" t="s">
        <v>284</v>
      </c>
      <c r="J330" s="73"/>
      <c r="K330" s="83">
        <v>3.2099999999933138</v>
      </c>
      <c r="L330" s="86" t="s">
        <v>120</v>
      </c>
      <c r="M330" s="87">
        <v>6.2539999999999998E-2</v>
      </c>
      <c r="N330" s="87">
        <v>2.8699999999950418E-2</v>
      </c>
      <c r="O330" s="83">
        <v>61128.275999999998</v>
      </c>
      <c r="P330" s="85">
        <v>111.86438</v>
      </c>
      <c r="Q330" s="73"/>
      <c r="R330" s="83">
        <v>219.84417230700001</v>
      </c>
      <c r="S330" s="84">
        <v>4.702175076923077E-5</v>
      </c>
      <c r="T330" s="84">
        <f t="shared" si="4"/>
        <v>2.5348239104747965E-3</v>
      </c>
      <c r="U330" s="84">
        <f>R330/'סכום נכסי הקרן'!$C$42</f>
        <v>7.4048913064620825E-4</v>
      </c>
    </row>
    <row r="331" spans="2:21">
      <c r="B331" s="76" t="s">
        <v>1057</v>
      </c>
      <c r="C331" s="73" t="s">
        <v>1058</v>
      </c>
      <c r="D331" s="86" t="s">
        <v>27</v>
      </c>
      <c r="E331" s="86" t="s">
        <v>863</v>
      </c>
      <c r="F331" s="73"/>
      <c r="G331" s="86" t="s">
        <v>868</v>
      </c>
      <c r="H331" s="73" t="s">
        <v>1059</v>
      </c>
      <c r="I331" s="73" t="s">
        <v>284</v>
      </c>
      <c r="J331" s="73"/>
      <c r="K331" s="83">
        <v>3.4599999999954729</v>
      </c>
      <c r="L331" s="86" t="s">
        <v>120</v>
      </c>
      <c r="M331" s="87">
        <v>4.4999999999999998E-2</v>
      </c>
      <c r="N331" s="87">
        <v>3.2999999999970477E-2</v>
      </c>
      <c r="O331" s="83">
        <v>59461.141199999998</v>
      </c>
      <c r="P331" s="85">
        <v>106.3105</v>
      </c>
      <c r="Q331" s="73"/>
      <c r="R331" s="83">
        <v>203.23119840200002</v>
      </c>
      <c r="S331" s="84">
        <v>3.9643403693579568E-5</v>
      </c>
      <c r="T331" s="84">
        <f t="shared" ref="T331:T352" si="5">IFERROR(R331/$R$11,0)</f>
        <v>2.3432747643837995E-3</v>
      </c>
      <c r="U331" s="84">
        <f>R331/'סכום נכסי הקרן'!$C$42</f>
        <v>6.8453255706379414E-4</v>
      </c>
    </row>
    <row r="332" spans="2:21">
      <c r="B332" s="76" t="s">
        <v>1060</v>
      </c>
      <c r="C332" s="73" t="s">
        <v>1061</v>
      </c>
      <c r="D332" s="86" t="s">
        <v>27</v>
      </c>
      <c r="E332" s="86" t="s">
        <v>863</v>
      </c>
      <c r="F332" s="73"/>
      <c r="G332" s="86" t="s">
        <v>985</v>
      </c>
      <c r="H332" s="73" t="s">
        <v>1062</v>
      </c>
      <c r="I332" s="73" t="s">
        <v>898</v>
      </c>
      <c r="J332" s="73"/>
      <c r="K332" s="83">
        <v>6.6400000000018142</v>
      </c>
      <c r="L332" s="86" t="s">
        <v>120</v>
      </c>
      <c r="M332" s="87">
        <v>9.6250000000000002E-2</v>
      </c>
      <c r="N332" s="87">
        <v>4.0799999999986805E-2</v>
      </c>
      <c r="O332" s="83">
        <v>52792.601999999999</v>
      </c>
      <c r="P332" s="85">
        <v>142.85506000000001</v>
      </c>
      <c r="Q332" s="73"/>
      <c r="R332" s="83">
        <v>242.46533642899999</v>
      </c>
      <c r="S332" s="84">
        <v>5.2792601999999999E-5</v>
      </c>
      <c r="T332" s="84">
        <f t="shared" si="5"/>
        <v>2.7956480528548234E-3</v>
      </c>
      <c r="U332" s="84">
        <f>R332/'סכום נכסי הקרן'!$C$42</f>
        <v>8.1668276352319681E-4</v>
      </c>
    </row>
    <row r="333" spans="2:21">
      <c r="B333" s="76" t="s">
        <v>1063</v>
      </c>
      <c r="C333" s="73" t="s">
        <v>1064</v>
      </c>
      <c r="D333" s="86" t="s">
        <v>27</v>
      </c>
      <c r="E333" s="86" t="s">
        <v>863</v>
      </c>
      <c r="F333" s="73"/>
      <c r="G333" s="86" t="s">
        <v>952</v>
      </c>
      <c r="H333" s="73" t="s">
        <v>1059</v>
      </c>
      <c r="I333" s="73" t="s">
        <v>870</v>
      </c>
      <c r="J333" s="73"/>
      <c r="K333" s="83">
        <v>4.850000000007789</v>
      </c>
      <c r="L333" s="86" t="s">
        <v>120</v>
      </c>
      <c r="M333" s="87">
        <v>0.04</v>
      </c>
      <c r="N333" s="87">
        <v>3.0700000000039543E-2</v>
      </c>
      <c r="O333" s="83">
        <v>49087.858</v>
      </c>
      <c r="P333" s="85">
        <v>105.75322</v>
      </c>
      <c r="Q333" s="73"/>
      <c r="R333" s="83">
        <v>166.89705286200001</v>
      </c>
      <c r="S333" s="84">
        <v>4.4625325454545455E-5</v>
      </c>
      <c r="T333" s="84">
        <f t="shared" si="5"/>
        <v>1.9243386610749075E-3</v>
      </c>
      <c r="U333" s="84">
        <f>R333/'סכום נכסי הקרן'!$C$42</f>
        <v>5.6215023707163151E-4</v>
      </c>
    </row>
    <row r="334" spans="2:21">
      <c r="B334" s="76" t="s">
        <v>1065</v>
      </c>
      <c r="C334" s="73" t="s">
        <v>1066</v>
      </c>
      <c r="D334" s="86" t="s">
        <v>27</v>
      </c>
      <c r="E334" s="86" t="s">
        <v>863</v>
      </c>
      <c r="F334" s="73"/>
      <c r="G334" s="86" t="s">
        <v>930</v>
      </c>
      <c r="H334" s="73" t="s">
        <v>1062</v>
      </c>
      <c r="I334" s="73" t="s">
        <v>898</v>
      </c>
      <c r="J334" s="73"/>
      <c r="K334" s="83">
        <v>3.8599999999946619</v>
      </c>
      <c r="L334" s="86" t="s">
        <v>120</v>
      </c>
      <c r="M334" s="87">
        <v>3.6249999999999998E-2</v>
      </c>
      <c r="N334" s="87">
        <v>2.6799999999961997E-2</v>
      </c>
      <c r="O334" s="83">
        <v>64833.02</v>
      </c>
      <c r="P334" s="85">
        <v>106.05126</v>
      </c>
      <c r="Q334" s="73"/>
      <c r="R334" s="83">
        <v>221.05130236299999</v>
      </c>
      <c r="S334" s="84">
        <v>1.6208255E-4</v>
      </c>
      <c r="T334" s="84">
        <f t="shared" si="5"/>
        <v>2.5487422331525911E-3</v>
      </c>
      <c r="U334" s="84">
        <f>R334/'סכום נכסי הקרן'!$C$42</f>
        <v>7.4455504095151349E-4</v>
      </c>
    </row>
    <row r="335" spans="2:21">
      <c r="B335" s="76" t="s">
        <v>1067</v>
      </c>
      <c r="C335" s="73" t="s">
        <v>1068</v>
      </c>
      <c r="D335" s="86" t="s">
        <v>27</v>
      </c>
      <c r="E335" s="86" t="s">
        <v>863</v>
      </c>
      <c r="F335" s="73"/>
      <c r="G335" s="86" t="s">
        <v>940</v>
      </c>
      <c r="H335" s="73" t="s">
        <v>1069</v>
      </c>
      <c r="I335" s="73" t="s">
        <v>898</v>
      </c>
      <c r="J335" s="73"/>
      <c r="K335" s="83">
        <v>7.0300000000020271</v>
      </c>
      <c r="L335" s="86" t="s">
        <v>120</v>
      </c>
      <c r="M335" s="87">
        <v>3.7499999999999999E-2</v>
      </c>
      <c r="N335" s="87">
        <v>3.3600000000009358E-2</v>
      </c>
      <c r="O335" s="83">
        <v>38899.811999999998</v>
      </c>
      <c r="P335" s="85">
        <v>102.54407999999999</v>
      </c>
      <c r="Q335" s="73"/>
      <c r="R335" s="83">
        <v>128.24459985800002</v>
      </c>
      <c r="S335" s="84">
        <v>3.8899811999999996E-5</v>
      </c>
      <c r="T335" s="84">
        <f t="shared" si="5"/>
        <v>1.4786722554345391E-3</v>
      </c>
      <c r="U335" s="84">
        <f>R335/'סכום נכסי הקרן'!$C$42</f>
        <v>4.3195928853783657E-4</v>
      </c>
    </row>
    <row r="336" spans="2:21">
      <c r="B336" s="76" t="s">
        <v>1070</v>
      </c>
      <c r="C336" s="73" t="s">
        <v>1071</v>
      </c>
      <c r="D336" s="86" t="s">
        <v>27</v>
      </c>
      <c r="E336" s="86" t="s">
        <v>863</v>
      </c>
      <c r="F336" s="73"/>
      <c r="G336" s="86" t="s">
        <v>940</v>
      </c>
      <c r="H336" s="73" t="s">
        <v>1069</v>
      </c>
      <c r="I336" s="73" t="s">
        <v>898</v>
      </c>
      <c r="J336" s="73"/>
      <c r="K336" s="83">
        <v>3.1400000000361663</v>
      </c>
      <c r="L336" s="86" t="s">
        <v>120</v>
      </c>
      <c r="M336" s="87">
        <v>5.8749999999999997E-2</v>
      </c>
      <c r="N336" s="87">
        <v>3.2700000000733379E-2</v>
      </c>
      <c r="O336" s="83">
        <v>5557.116</v>
      </c>
      <c r="P336" s="85">
        <v>111.42825999999999</v>
      </c>
      <c r="Q336" s="73"/>
      <c r="R336" s="83">
        <v>19.907916201999999</v>
      </c>
      <c r="S336" s="84">
        <v>1.1114232E-5</v>
      </c>
      <c r="T336" s="84">
        <f t="shared" si="5"/>
        <v>2.2954013957708814E-4</v>
      </c>
      <c r="U336" s="84">
        <f>R336/'סכום נכסי הקרן'!$C$42</f>
        <v>6.7054747945789232E-5</v>
      </c>
    </row>
    <row r="337" spans="2:21">
      <c r="B337" s="76" t="s">
        <v>1072</v>
      </c>
      <c r="C337" s="73" t="s">
        <v>1073</v>
      </c>
      <c r="D337" s="86" t="s">
        <v>27</v>
      </c>
      <c r="E337" s="86" t="s">
        <v>863</v>
      </c>
      <c r="F337" s="73"/>
      <c r="G337" s="86" t="s">
        <v>896</v>
      </c>
      <c r="H337" s="73" t="s">
        <v>1069</v>
      </c>
      <c r="I337" s="73" t="s">
        <v>898</v>
      </c>
      <c r="J337" s="73"/>
      <c r="K337" s="83">
        <v>3.7800000000056504</v>
      </c>
      <c r="L337" s="86" t="s">
        <v>120</v>
      </c>
      <c r="M337" s="87">
        <v>0.04</v>
      </c>
      <c r="N337" s="87">
        <v>3.2600000000018829E-2</v>
      </c>
      <c r="O337" s="83">
        <v>57423.531999999999</v>
      </c>
      <c r="P337" s="85">
        <v>103.536</v>
      </c>
      <c r="Q337" s="73"/>
      <c r="R337" s="83">
        <v>191.14470031399998</v>
      </c>
      <c r="S337" s="84">
        <v>4.5938825599999999E-5</v>
      </c>
      <c r="T337" s="84">
        <f t="shared" si="5"/>
        <v>2.2039163086836986E-3</v>
      </c>
      <c r="U337" s="84">
        <f>R337/'סכום נכסי הקרן'!$C$42</f>
        <v>6.4382226500637194E-4</v>
      </c>
    </row>
    <row r="338" spans="2:21">
      <c r="B338" s="76" t="s">
        <v>1074</v>
      </c>
      <c r="C338" s="73" t="s">
        <v>1075</v>
      </c>
      <c r="D338" s="86" t="s">
        <v>27</v>
      </c>
      <c r="E338" s="86" t="s">
        <v>863</v>
      </c>
      <c r="F338" s="73"/>
      <c r="G338" s="86" t="s">
        <v>1052</v>
      </c>
      <c r="H338" s="73" t="s">
        <v>879</v>
      </c>
      <c r="I338" s="73" t="s">
        <v>870</v>
      </c>
      <c r="J338" s="73"/>
      <c r="K338" s="83">
        <v>4.3900000000033428</v>
      </c>
      <c r="L338" s="86" t="s">
        <v>123</v>
      </c>
      <c r="M338" s="87">
        <v>0.06</v>
      </c>
      <c r="N338" s="87">
        <v>2.9400000000022287E-2</v>
      </c>
      <c r="O338" s="83">
        <v>43901.216399999998</v>
      </c>
      <c r="P338" s="85">
        <v>116.36433</v>
      </c>
      <c r="Q338" s="73"/>
      <c r="R338" s="83">
        <v>224.36178287500002</v>
      </c>
      <c r="S338" s="84">
        <v>3.5120973119999995E-5</v>
      </c>
      <c r="T338" s="84">
        <f t="shared" si="5"/>
        <v>2.5869123837138725E-3</v>
      </c>
      <c r="U338" s="84">
        <f>R338/'סכום נכסי הקרן'!$C$42</f>
        <v>7.5570555183669132E-4</v>
      </c>
    </row>
    <row r="339" spans="2:21">
      <c r="B339" s="76" t="s">
        <v>1076</v>
      </c>
      <c r="C339" s="73" t="s">
        <v>1077</v>
      </c>
      <c r="D339" s="86" t="s">
        <v>27</v>
      </c>
      <c r="E339" s="86" t="s">
        <v>863</v>
      </c>
      <c r="F339" s="73"/>
      <c r="G339" s="86" t="s">
        <v>1052</v>
      </c>
      <c r="H339" s="73" t="s">
        <v>879</v>
      </c>
      <c r="I339" s="73" t="s">
        <v>870</v>
      </c>
      <c r="J339" s="73"/>
      <c r="K339" s="83">
        <v>4.4400000000220148</v>
      </c>
      <c r="L339" s="86" t="s">
        <v>122</v>
      </c>
      <c r="M339" s="87">
        <v>0.05</v>
      </c>
      <c r="N339" s="87">
        <v>1.8300000000107782E-2</v>
      </c>
      <c r="O339" s="83">
        <v>18523.72</v>
      </c>
      <c r="P339" s="85">
        <v>119.37445</v>
      </c>
      <c r="Q339" s="73"/>
      <c r="R339" s="83">
        <v>87.214264381999996</v>
      </c>
      <c r="S339" s="84">
        <v>1.8523720000000002E-5</v>
      </c>
      <c r="T339" s="84">
        <f t="shared" si="5"/>
        <v>1.0055886420370893E-3</v>
      </c>
      <c r="U339" s="84">
        <f>R339/'סכום נכסי הקרן'!$C$42</f>
        <v>2.9375904821343963E-4</v>
      </c>
    </row>
    <row r="340" spans="2:21">
      <c r="B340" s="76" t="s">
        <v>1078</v>
      </c>
      <c r="C340" s="73" t="s">
        <v>1079</v>
      </c>
      <c r="D340" s="86" t="s">
        <v>27</v>
      </c>
      <c r="E340" s="86" t="s">
        <v>863</v>
      </c>
      <c r="F340" s="73"/>
      <c r="G340" s="86" t="s">
        <v>1052</v>
      </c>
      <c r="H340" s="73" t="s">
        <v>879</v>
      </c>
      <c r="I340" s="73" t="s">
        <v>870</v>
      </c>
      <c r="J340" s="73"/>
      <c r="K340" s="83">
        <v>8.2299999999798086</v>
      </c>
      <c r="L340" s="86" t="s">
        <v>122</v>
      </c>
      <c r="M340" s="87">
        <v>3.3750000000000002E-2</v>
      </c>
      <c r="N340" s="87">
        <v>2.2699999999952637E-2</v>
      </c>
      <c r="O340" s="83">
        <v>18523.72</v>
      </c>
      <c r="P340" s="85">
        <v>109.82038</v>
      </c>
      <c r="Q340" s="73"/>
      <c r="R340" s="83">
        <v>80.234117793999999</v>
      </c>
      <c r="S340" s="84">
        <v>1.4818976000000001E-5</v>
      </c>
      <c r="T340" s="84">
        <f t="shared" si="5"/>
        <v>9.2510689769876957E-4</v>
      </c>
      <c r="U340" s="84">
        <f>R340/'סכום נכסי הקרן'!$C$42</f>
        <v>2.7024820130541521E-4</v>
      </c>
    </row>
    <row r="341" spans="2:21">
      <c r="B341" s="76" t="s">
        <v>1080</v>
      </c>
      <c r="C341" s="73" t="s">
        <v>1081</v>
      </c>
      <c r="D341" s="86" t="s">
        <v>27</v>
      </c>
      <c r="E341" s="86" t="s">
        <v>863</v>
      </c>
      <c r="F341" s="73"/>
      <c r="G341" s="86" t="s">
        <v>1082</v>
      </c>
      <c r="H341" s="73" t="s">
        <v>879</v>
      </c>
      <c r="I341" s="73" t="s">
        <v>870</v>
      </c>
      <c r="J341" s="73"/>
      <c r="K341" s="83">
        <v>6.2299999999968918</v>
      </c>
      <c r="L341" s="86" t="s">
        <v>120</v>
      </c>
      <c r="M341" s="87">
        <v>5.8749999999999997E-2</v>
      </c>
      <c r="N341" s="87">
        <v>2.8499999999972582E-2</v>
      </c>
      <c r="O341" s="83">
        <v>55571.16</v>
      </c>
      <c r="P341" s="85">
        <v>122.4716</v>
      </c>
      <c r="Q341" s="73"/>
      <c r="R341" s="83">
        <v>218.80932251599998</v>
      </c>
      <c r="S341" s="84">
        <v>5.5571160000000005E-5</v>
      </c>
      <c r="T341" s="84">
        <f t="shared" si="5"/>
        <v>2.5228919953985411E-3</v>
      </c>
      <c r="U341" s="84">
        <f>R341/'סכום נכסי הקרן'!$C$42</f>
        <v>7.3700350255770505E-4</v>
      </c>
    </row>
    <row r="342" spans="2:21">
      <c r="B342" s="76" t="s">
        <v>1083</v>
      </c>
      <c r="C342" s="73" t="s">
        <v>1084</v>
      </c>
      <c r="D342" s="86" t="s">
        <v>27</v>
      </c>
      <c r="E342" s="86" t="s">
        <v>863</v>
      </c>
      <c r="F342" s="73"/>
      <c r="G342" s="86" t="s">
        <v>868</v>
      </c>
      <c r="H342" s="73" t="s">
        <v>1069</v>
      </c>
      <c r="I342" s="73" t="s">
        <v>898</v>
      </c>
      <c r="J342" s="73"/>
      <c r="K342" s="83">
        <v>3.1999999999930404</v>
      </c>
      <c r="L342" s="86" t="s">
        <v>120</v>
      </c>
      <c r="M342" s="87">
        <v>5.1249999999999997E-2</v>
      </c>
      <c r="N342" s="87">
        <v>4.1999999999930406E-2</v>
      </c>
      <c r="O342" s="83">
        <v>51249.576123999999</v>
      </c>
      <c r="P342" s="85">
        <v>104.63954</v>
      </c>
      <c r="Q342" s="73"/>
      <c r="R342" s="83">
        <v>172.41183879099998</v>
      </c>
      <c r="S342" s="84">
        <v>9.3181047498181821E-5</v>
      </c>
      <c r="T342" s="84">
        <f t="shared" si="5"/>
        <v>1.9879246596814942E-3</v>
      </c>
      <c r="U342" s="84">
        <f>R342/'סכום נכסי הקרן'!$C$42</f>
        <v>5.8072538962360609E-4</v>
      </c>
    </row>
    <row r="343" spans="2:21">
      <c r="B343" s="76" t="s">
        <v>1085</v>
      </c>
      <c r="C343" s="73" t="s">
        <v>1086</v>
      </c>
      <c r="D343" s="86" t="s">
        <v>27</v>
      </c>
      <c r="E343" s="86" t="s">
        <v>863</v>
      </c>
      <c r="F343" s="73"/>
      <c r="G343" s="86" t="s">
        <v>868</v>
      </c>
      <c r="H343" s="73" t="s">
        <v>1069</v>
      </c>
      <c r="I343" s="73" t="s">
        <v>898</v>
      </c>
      <c r="J343" s="73"/>
      <c r="K343" s="83">
        <v>1.4400000000419866</v>
      </c>
      <c r="L343" s="86" t="s">
        <v>120</v>
      </c>
      <c r="M343" s="87">
        <v>6.5000000000000002E-2</v>
      </c>
      <c r="N343" s="87">
        <v>3.530000000053983E-2</v>
      </c>
      <c r="O343" s="83">
        <v>3704.7440000000001</v>
      </c>
      <c r="P343" s="85">
        <v>111.97917</v>
      </c>
      <c r="Q343" s="73"/>
      <c r="R343" s="83">
        <v>13.337560776</v>
      </c>
      <c r="S343" s="84">
        <v>5.2537934868312831E-6</v>
      </c>
      <c r="T343" s="84">
        <f t="shared" si="5"/>
        <v>1.5378332574221754E-4</v>
      </c>
      <c r="U343" s="84">
        <f>R343/'סכום נכסי הקרן'!$C$42</f>
        <v>4.4924178250081083E-5</v>
      </c>
    </row>
    <row r="344" spans="2:21">
      <c r="B344" s="76" t="s">
        <v>1087</v>
      </c>
      <c r="C344" s="73" t="s">
        <v>1088</v>
      </c>
      <c r="D344" s="86" t="s">
        <v>27</v>
      </c>
      <c r="E344" s="86" t="s">
        <v>863</v>
      </c>
      <c r="F344" s="73"/>
      <c r="G344" s="86" t="s">
        <v>868</v>
      </c>
      <c r="H344" s="73" t="s">
        <v>1069</v>
      </c>
      <c r="I344" s="73" t="s">
        <v>898</v>
      </c>
      <c r="J344" s="73"/>
      <c r="K344" s="83">
        <v>2.7200000000051099</v>
      </c>
      <c r="L344" s="86" t="s">
        <v>120</v>
      </c>
      <c r="M344" s="87">
        <v>6.8750000000000006E-2</v>
      </c>
      <c r="N344" s="87">
        <v>3.6900000000006386E-2</v>
      </c>
      <c r="O344" s="83">
        <v>42604.555999999997</v>
      </c>
      <c r="P344" s="85">
        <v>114.30604</v>
      </c>
      <c r="Q344" s="73"/>
      <c r="R344" s="83">
        <v>156.56915461</v>
      </c>
      <c r="S344" s="84">
        <v>6.2715182811400578E-5</v>
      </c>
      <c r="T344" s="84">
        <f t="shared" si="5"/>
        <v>1.8052570262996977E-3</v>
      </c>
      <c r="U344" s="84">
        <f>R344/'סכום נכסי הקרן'!$C$42</f>
        <v>5.2736334089070194E-4</v>
      </c>
    </row>
    <row r="345" spans="2:21">
      <c r="B345" s="76" t="s">
        <v>1089</v>
      </c>
      <c r="C345" s="73" t="s">
        <v>1090</v>
      </c>
      <c r="D345" s="86" t="s">
        <v>27</v>
      </c>
      <c r="E345" s="86" t="s">
        <v>863</v>
      </c>
      <c r="F345" s="73"/>
      <c r="G345" s="86" t="s">
        <v>952</v>
      </c>
      <c r="H345" s="73" t="s">
        <v>1069</v>
      </c>
      <c r="I345" s="73" t="s">
        <v>898</v>
      </c>
      <c r="J345" s="73"/>
      <c r="K345" s="83">
        <v>6.7099999999972333</v>
      </c>
      <c r="L345" s="86" t="s">
        <v>120</v>
      </c>
      <c r="M345" s="87">
        <v>3.3750000000000002E-2</v>
      </c>
      <c r="N345" s="87">
        <v>2.7999999999968078E-2</v>
      </c>
      <c r="O345" s="83">
        <v>55571.16</v>
      </c>
      <c r="P345" s="85">
        <v>105.20650000000001</v>
      </c>
      <c r="Q345" s="73"/>
      <c r="R345" s="83">
        <v>187.96327891200002</v>
      </c>
      <c r="S345" s="84">
        <v>6.5377835294117654E-5</v>
      </c>
      <c r="T345" s="84">
        <f t="shared" si="5"/>
        <v>2.1672342217561257E-3</v>
      </c>
      <c r="U345" s="84">
        <f>R345/'סכום נכסי הקרן'!$C$42</f>
        <v>6.331064568798029E-4</v>
      </c>
    </row>
    <row r="346" spans="2:21">
      <c r="B346" s="76" t="s">
        <v>1091</v>
      </c>
      <c r="C346" s="73" t="s">
        <v>1092</v>
      </c>
      <c r="D346" s="86" t="s">
        <v>27</v>
      </c>
      <c r="E346" s="86" t="s">
        <v>863</v>
      </c>
      <c r="F346" s="73"/>
      <c r="G346" s="86" t="s">
        <v>1093</v>
      </c>
      <c r="H346" s="73" t="s">
        <v>1069</v>
      </c>
      <c r="I346" s="73" t="s">
        <v>898</v>
      </c>
      <c r="J346" s="73"/>
      <c r="K346" s="83">
        <v>0.51999999999634394</v>
      </c>
      <c r="L346" s="86" t="s">
        <v>120</v>
      </c>
      <c r="M346" s="87">
        <v>4.6249999999999999E-2</v>
      </c>
      <c r="N346" s="87">
        <v>1.8600000000027418E-2</v>
      </c>
      <c r="O346" s="83">
        <v>38575.6469</v>
      </c>
      <c r="P346" s="85">
        <v>105.85778999999999</v>
      </c>
      <c r="Q346" s="73"/>
      <c r="R346" s="83">
        <v>131.285579324</v>
      </c>
      <c r="S346" s="84">
        <v>2.5717097933333333E-5</v>
      </c>
      <c r="T346" s="84">
        <f t="shared" si="5"/>
        <v>1.5137350336778274E-3</v>
      </c>
      <c r="U346" s="84">
        <f>R346/'סכום נכסי הקרן'!$C$42</f>
        <v>4.4220205375404054E-4</v>
      </c>
    </row>
    <row r="347" spans="2:21">
      <c r="B347" s="76" t="s">
        <v>1094</v>
      </c>
      <c r="C347" s="73" t="s">
        <v>1095</v>
      </c>
      <c r="D347" s="86" t="s">
        <v>27</v>
      </c>
      <c r="E347" s="86" t="s">
        <v>863</v>
      </c>
      <c r="F347" s="73"/>
      <c r="G347" s="86" t="s">
        <v>940</v>
      </c>
      <c r="H347" s="73" t="s">
        <v>879</v>
      </c>
      <c r="I347" s="73" t="s">
        <v>870</v>
      </c>
      <c r="J347" s="73"/>
      <c r="K347" s="83">
        <v>4.2199999999726101</v>
      </c>
      <c r="L347" s="86" t="s">
        <v>120</v>
      </c>
      <c r="M347" s="87">
        <v>3.875E-2</v>
      </c>
      <c r="N347" s="87">
        <v>3.1099999999703799E-2</v>
      </c>
      <c r="O347" s="83">
        <v>18523.72</v>
      </c>
      <c r="P347" s="85">
        <v>105.44293999999999</v>
      </c>
      <c r="Q347" s="73"/>
      <c r="R347" s="83">
        <v>62.795237825999997</v>
      </c>
      <c r="S347" s="84">
        <v>1.6839745454545456E-5</v>
      </c>
      <c r="T347" s="84">
        <f t="shared" si="5"/>
        <v>7.2403497729754435E-4</v>
      </c>
      <c r="U347" s="84">
        <f>R347/'סכום נכסי הקרן'!$C$42</f>
        <v>2.1150977339332483E-4</v>
      </c>
    </row>
    <row r="348" spans="2:21">
      <c r="B348" s="76" t="s">
        <v>1096</v>
      </c>
      <c r="C348" s="73" t="s">
        <v>1097</v>
      </c>
      <c r="D348" s="86" t="s">
        <v>27</v>
      </c>
      <c r="E348" s="86" t="s">
        <v>863</v>
      </c>
      <c r="F348" s="73"/>
      <c r="G348" s="86" t="s">
        <v>940</v>
      </c>
      <c r="H348" s="73" t="s">
        <v>879</v>
      </c>
      <c r="I348" s="73" t="s">
        <v>870</v>
      </c>
      <c r="J348" s="73"/>
      <c r="K348" s="83">
        <v>4.1299999999934238</v>
      </c>
      <c r="L348" s="86" t="s">
        <v>120</v>
      </c>
      <c r="M348" s="87">
        <v>0.04</v>
      </c>
      <c r="N348" s="87">
        <v>3.0399999999974951E-2</v>
      </c>
      <c r="O348" s="83">
        <v>46309.3</v>
      </c>
      <c r="P348" s="85">
        <v>107.23333</v>
      </c>
      <c r="Q348" s="73"/>
      <c r="R348" s="83">
        <v>159.653704385</v>
      </c>
      <c r="S348" s="84">
        <v>6.1745733333333334E-5</v>
      </c>
      <c r="T348" s="84">
        <f t="shared" si="5"/>
        <v>1.8408221742891616E-3</v>
      </c>
      <c r="U348" s="84">
        <f>R348/'סכום נכסי הקרן'!$C$42</f>
        <v>5.3775286160146765E-4</v>
      </c>
    </row>
    <row r="349" spans="2:21">
      <c r="B349" s="76" t="s">
        <v>1098</v>
      </c>
      <c r="C349" s="73" t="s">
        <v>1099</v>
      </c>
      <c r="D349" s="86" t="s">
        <v>27</v>
      </c>
      <c r="E349" s="86" t="s">
        <v>863</v>
      </c>
      <c r="F349" s="73"/>
      <c r="G349" s="86" t="s">
        <v>1093</v>
      </c>
      <c r="H349" s="73" t="s">
        <v>1100</v>
      </c>
      <c r="I349" s="73" t="s">
        <v>898</v>
      </c>
      <c r="J349" s="73"/>
      <c r="K349" s="83">
        <v>3.7500000000055889</v>
      </c>
      <c r="L349" s="86" t="s">
        <v>120</v>
      </c>
      <c r="M349" s="87">
        <v>4.4999999999999998E-2</v>
      </c>
      <c r="N349" s="87">
        <v>3.3099999999957538E-2</v>
      </c>
      <c r="O349" s="83">
        <v>12966.603999999999</v>
      </c>
      <c r="P349" s="85">
        <v>107.3125</v>
      </c>
      <c r="Q349" s="73"/>
      <c r="R349" s="83">
        <v>44.736039948999988</v>
      </c>
      <c r="S349" s="84">
        <v>4.7151287272727273E-6</v>
      </c>
      <c r="T349" s="84">
        <f t="shared" si="5"/>
        <v>5.1581073326941308E-4</v>
      </c>
      <c r="U349" s="84">
        <f>R349/'סכום נכסי הקרן'!$C$42</f>
        <v>1.5068196251356476E-4</v>
      </c>
    </row>
    <row r="350" spans="2:21">
      <c r="B350" s="76" t="s">
        <v>1101</v>
      </c>
      <c r="C350" s="73" t="s">
        <v>1102</v>
      </c>
      <c r="D350" s="86" t="s">
        <v>27</v>
      </c>
      <c r="E350" s="86" t="s">
        <v>863</v>
      </c>
      <c r="F350" s="73"/>
      <c r="G350" s="86" t="s">
        <v>1093</v>
      </c>
      <c r="H350" s="73" t="s">
        <v>1100</v>
      </c>
      <c r="I350" s="73" t="s">
        <v>898</v>
      </c>
      <c r="J350" s="73"/>
      <c r="K350" s="83">
        <v>3.3599999999986512</v>
      </c>
      <c r="L350" s="86" t="s">
        <v>120</v>
      </c>
      <c r="M350" s="87">
        <v>4.7500000000000001E-2</v>
      </c>
      <c r="N350" s="87">
        <v>3.0899999999984586E-2</v>
      </c>
      <c r="O350" s="83">
        <v>59275.904000000002</v>
      </c>
      <c r="P350" s="85">
        <v>108.92713999999999</v>
      </c>
      <c r="Q350" s="73"/>
      <c r="R350" s="83">
        <v>207.584661248</v>
      </c>
      <c r="S350" s="84">
        <v>1.943472262295082E-5</v>
      </c>
      <c r="T350" s="84">
        <f t="shared" si="5"/>
        <v>2.3934705990043066E-3</v>
      </c>
      <c r="U350" s="84">
        <f>R350/'סכום נכסי הקרן'!$C$42</f>
        <v>6.9919608843834152E-4</v>
      </c>
    </row>
    <row r="351" spans="2:21">
      <c r="B351" s="76" t="s">
        <v>1103</v>
      </c>
      <c r="C351" s="73" t="s">
        <v>1104</v>
      </c>
      <c r="D351" s="86" t="s">
        <v>27</v>
      </c>
      <c r="E351" s="86" t="s">
        <v>863</v>
      </c>
      <c r="F351" s="73"/>
      <c r="G351" s="86" t="s">
        <v>868</v>
      </c>
      <c r="H351" s="73" t="s">
        <v>1105</v>
      </c>
      <c r="I351" s="73" t="s">
        <v>870</v>
      </c>
      <c r="J351" s="73"/>
      <c r="K351" s="83">
        <v>2.3100000000054846</v>
      </c>
      <c r="L351" s="86" t="s">
        <v>120</v>
      </c>
      <c r="M351" s="87">
        <v>7.7499999999999999E-2</v>
      </c>
      <c r="N351" s="87">
        <v>8.6300000000347377E-2</v>
      </c>
      <c r="O351" s="83">
        <v>25612.747643999999</v>
      </c>
      <c r="P351" s="85">
        <v>99.636111</v>
      </c>
      <c r="Q351" s="73"/>
      <c r="R351" s="83">
        <v>82.045339405000007</v>
      </c>
      <c r="S351" s="84">
        <v>7.1146521233333336E-5</v>
      </c>
      <c r="T351" s="84">
        <f t="shared" si="5"/>
        <v>9.4599045262111817E-4</v>
      </c>
      <c r="U351" s="84">
        <f>R351/'סכום נכסי הקרן'!$C$42</f>
        <v>2.7634884023553945E-4</v>
      </c>
    </row>
    <row r="352" spans="2:21">
      <c r="B352" s="76" t="s">
        <v>1106</v>
      </c>
      <c r="C352" s="73" t="s">
        <v>1107</v>
      </c>
      <c r="D352" s="86" t="s">
        <v>27</v>
      </c>
      <c r="E352" s="86" t="s">
        <v>863</v>
      </c>
      <c r="F352" s="73"/>
      <c r="G352" s="86" t="s">
        <v>930</v>
      </c>
      <c r="H352" s="73" t="s">
        <v>626</v>
      </c>
      <c r="I352" s="73"/>
      <c r="J352" s="73"/>
      <c r="K352" s="83">
        <v>3.6799999999973414</v>
      </c>
      <c r="L352" s="86" t="s">
        <v>120</v>
      </c>
      <c r="M352" s="87">
        <v>4.2500000000000003E-2</v>
      </c>
      <c r="N352" s="87">
        <v>4.0199999999960129E-2</v>
      </c>
      <c r="O352" s="83">
        <v>68537.763999999996</v>
      </c>
      <c r="P352" s="85">
        <v>102.43556</v>
      </c>
      <c r="Q352" s="73"/>
      <c r="R352" s="83">
        <v>225.71563144500004</v>
      </c>
      <c r="S352" s="84">
        <v>1.442900294736842E-4</v>
      </c>
      <c r="T352" s="84">
        <f t="shared" si="5"/>
        <v>2.6025223846085333E-3</v>
      </c>
      <c r="U352" s="84">
        <f>R352/'סכום נכסי הקרן'!$C$42</f>
        <v>7.6026564610758235E-4</v>
      </c>
    </row>
    <row r="353" spans="2:21">
      <c r="B353" s="114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</row>
    <row r="354" spans="2:21">
      <c r="B354" s="114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</row>
    <row r="355" spans="2:21">
      <c r="B355" s="114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</row>
    <row r="356" spans="2:21">
      <c r="B356" s="116" t="s">
        <v>200</v>
      </c>
      <c r="C356" s="118"/>
      <c r="D356" s="118"/>
      <c r="E356" s="118"/>
      <c r="F356" s="118"/>
      <c r="G356" s="118"/>
      <c r="H356" s="118"/>
      <c r="I356" s="118"/>
      <c r="J356" s="118"/>
      <c r="K356" s="118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</row>
    <row r="357" spans="2:21">
      <c r="B357" s="116" t="s">
        <v>104</v>
      </c>
      <c r="C357" s="118"/>
      <c r="D357" s="118"/>
      <c r="E357" s="118"/>
      <c r="F357" s="118"/>
      <c r="G357" s="118"/>
      <c r="H357" s="118"/>
      <c r="I357" s="118"/>
      <c r="J357" s="118"/>
      <c r="K357" s="118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</row>
    <row r="358" spans="2:21">
      <c r="B358" s="116" t="s">
        <v>183</v>
      </c>
      <c r="C358" s="118"/>
      <c r="D358" s="118"/>
      <c r="E358" s="118"/>
      <c r="F358" s="118"/>
      <c r="G358" s="118"/>
      <c r="H358" s="118"/>
      <c r="I358" s="118"/>
      <c r="J358" s="118"/>
      <c r="K358" s="118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</row>
    <row r="359" spans="2:21">
      <c r="B359" s="116" t="s">
        <v>191</v>
      </c>
      <c r="C359" s="118"/>
      <c r="D359" s="118"/>
      <c r="E359" s="118"/>
      <c r="F359" s="118"/>
      <c r="G359" s="118"/>
      <c r="H359" s="118"/>
      <c r="I359" s="118"/>
      <c r="J359" s="118"/>
      <c r="K359" s="118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</row>
    <row r="360" spans="2:21">
      <c r="B360" s="138" t="s">
        <v>196</v>
      </c>
      <c r="C360" s="138"/>
      <c r="D360" s="138"/>
      <c r="E360" s="138"/>
      <c r="F360" s="138"/>
      <c r="G360" s="138"/>
      <c r="H360" s="138"/>
      <c r="I360" s="138"/>
      <c r="J360" s="138"/>
      <c r="K360" s="138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</row>
    <row r="361" spans="2:21">
      <c r="B361" s="114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</row>
    <row r="362" spans="2:21">
      <c r="B362" s="114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</row>
    <row r="363" spans="2:21">
      <c r="B363" s="114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</row>
    <row r="364" spans="2:21">
      <c r="B364" s="114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</row>
    <row r="365" spans="2:21">
      <c r="B365" s="114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</row>
    <row r="366" spans="2:21">
      <c r="B366" s="114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</row>
    <row r="367" spans="2:21">
      <c r="B367" s="114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</row>
    <row r="368" spans="2:21">
      <c r="B368" s="114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</row>
    <row r="369" spans="2:21">
      <c r="B369" s="114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</row>
    <row r="370" spans="2:21">
      <c r="B370" s="114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</row>
    <row r="371" spans="2:21">
      <c r="B371" s="114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</row>
    <row r="372" spans="2:21">
      <c r="B372" s="114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</row>
    <row r="373" spans="2:21">
      <c r="B373" s="114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</row>
    <row r="374" spans="2:21">
      <c r="B374" s="114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</row>
    <row r="375" spans="2:21">
      <c r="B375" s="114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</row>
    <row r="376" spans="2:21">
      <c r="B376" s="114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</row>
    <row r="377" spans="2:21">
      <c r="B377" s="114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</row>
    <row r="378" spans="2:21">
      <c r="B378" s="114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</row>
    <row r="379" spans="2:21">
      <c r="B379" s="114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</row>
    <row r="380" spans="2:21">
      <c r="B380" s="114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</row>
    <row r="381" spans="2:21">
      <c r="B381" s="114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</row>
    <row r="382" spans="2:21">
      <c r="B382" s="114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</row>
    <row r="383" spans="2:21">
      <c r="B383" s="114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</row>
    <row r="384" spans="2:21">
      <c r="B384" s="114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</row>
    <row r="385" spans="2:21">
      <c r="B385" s="114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</row>
    <row r="386" spans="2:21">
      <c r="B386" s="114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</row>
    <row r="387" spans="2:21">
      <c r="B387" s="114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</row>
    <row r="388" spans="2:21">
      <c r="B388" s="114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</row>
    <row r="389" spans="2:21">
      <c r="B389" s="114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</row>
    <row r="390" spans="2:21"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</row>
    <row r="391" spans="2:21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</row>
    <row r="392" spans="2:21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</row>
    <row r="393" spans="2:21"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</row>
    <row r="394" spans="2:21">
      <c r="B394" s="114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</row>
    <row r="395" spans="2:21">
      <c r="B395" s="114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</row>
    <row r="396" spans="2:21">
      <c r="B396" s="114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</row>
    <row r="397" spans="2:21">
      <c r="B397" s="114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</row>
    <row r="398" spans="2:21">
      <c r="B398" s="114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</row>
    <row r="399" spans="2:21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</row>
    <row r="400" spans="2:21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</row>
    <row r="401" spans="2:21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</row>
    <row r="402" spans="2:21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</row>
    <row r="403" spans="2:21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</row>
    <row r="404" spans="2:21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</row>
    <row r="405" spans="2:21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</row>
    <row r="406" spans="2:21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</row>
    <row r="407" spans="2:21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</row>
    <row r="408" spans="2:21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</row>
    <row r="409" spans="2:21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</row>
    <row r="410" spans="2:21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</row>
    <row r="411" spans="2:21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</row>
    <row r="412" spans="2:21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</row>
    <row r="413" spans="2:21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</row>
    <row r="414" spans="2:21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</row>
    <row r="415" spans="2:21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</row>
    <row r="416" spans="2:21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</row>
    <row r="417" spans="2:21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</row>
    <row r="418" spans="2:21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</row>
    <row r="419" spans="2:21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</row>
    <row r="420" spans="2:21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</row>
    <row r="421" spans="2:21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</row>
    <row r="422" spans="2:21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</row>
    <row r="423" spans="2:21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</row>
    <row r="424" spans="2:21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</row>
    <row r="425" spans="2:21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</row>
    <row r="426" spans="2:21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</row>
    <row r="427" spans="2:21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</row>
    <row r="428" spans="2:21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</row>
    <row r="429" spans="2:21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</row>
    <row r="430" spans="2:21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</row>
    <row r="431" spans="2:21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</row>
    <row r="432" spans="2:21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</row>
    <row r="433" spans="2:21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</row>
    <row r="434" spans="2:21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</row>
    <row r="435" spans="2:21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</row>
    <row r="436" spans="2:21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</row>
    <row r="437" spans="2:21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</row>
    <row r="438" spans="2:21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</row>
    <row r="439" spans="2:21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</row>
    <row r="440" spans="2:21"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</row>
    <row r="441" spans="2:21">
      <c r="B441" s="114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</row>
    <row r="442" spans="2:21">
      <c r="B442" s="114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</row>
    <row r="443" spans="2:21"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</row>
    <row r="444" spans="2:21"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</row>
    <row r="445" spans="2:21"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</row>
    <row r="446" spans="2:21"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</row>
    <row r="447" spans="2:21">
      <c r="B447" s="114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</row>
    <row r="448" spans="2:21">
      <c r="B448" s="114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</row>
    <row r="449" spans="2:21">
      <c r="B449" s="114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</row>
    <row r="450" spans="2:21">
      <c r="B450" s="114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</row>
    <row r="451" spans="2:21">
      <c r="B451" s="114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</row>
    <row r="452" spans="2:21">
      <c r="B452" s="114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</row>
    <row r="453" spans="2:21">
      <c r="B453" s="114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</row>
    <row r="454" spans="2:21">
      <c r="B454" s="114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</row>
    <row r="455" spans="2:21">
      <c r="B455" s="114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</row>
    <row r="456" spans="2:21">
      <c r="B456" s="114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</row>
    <row r="457" spans="2:21">
      <c r="B457" s="114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</row>
    <row r="458" spans="2:21">
      <c r="B458" s="114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</row>
    <row r="459" spans="2:21">
      <c r="B459" s="114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</row>
    <row r="460" spans="2:21">
      <c r="B460" s="114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</row>
    <row r="461" spans="2:21">
      <c r="B461" s="114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</row>
    <row r="462" spans="2:21">
      <c r="B462" s="114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</row>
    <row r="463" spans="2:21">
      <c r="B463" s="114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</row>
    <row r="464" spans="2:21">
      <c r="B464" s="114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</row>
    <row r="465" spans="2:21">
      <c r="B465" s="114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</row>
    <row r="466" spans="2:21">
      <c r="B466" s="114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</row>
    <row r="467" spans="2:21">
      <c r="B467" s="114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</row>
    <row r="468" spans="2:21">
      <c r="B468" s="114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</row>
    <row r="469" spans="2:21">
      <c r="B469" s="114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</row>
    <row r="470" spans="2:21">
      <c r="B470" s="114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</row>
    <row r="471" spans="2:21">
      <c r="B471" s="114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</row>
    <row r="472" spans="2:21">
      <c r="B472" s="114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</row>
    <row r="473" spans="2:21">
      <c r="B473" s="114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</row>
    <row r="474" spans="2:21">
      <c r="B474" s="114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</row>
    <row r="475" spans="2:21">
      <c r="B475" s="114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</row>
    <row r="476" spans="2:21">
      <c r="B476" s="114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</row>
    <row r="477" spans="2:21">
      <c r="B477" s="114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</row>
    <row r="478" spans="2:21">
      <c r="B478" s="114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</row>
    <row r="479" spans="2:21">
      <c r="B479" s="114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</row>
    <row r="480" spans="2:21">
      <c r="B480" s="114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</row>
    <row r="481" spans="2:21">
      <c r="B481" s="114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</row>
    <row r="482" spans="2:21">
      <c r="B482" s="114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</row>
    <row r="483" spans="2:21">
      <c r="B483" s="114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</row>
    <row r="484" spans="2:21">
      <c r="B484" s="114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</row>
    <row r="485" spans="2:21">
      <c r="B485" s="114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</row>
    <row r="486" spans="2:21">
      <c r="B486" s="114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</row>
    <row r="487" spans="2:21">
      <c r="B487" s="114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</row>
    <row r="488" spans="2:21">
      <c r="B488" s="114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</row>
    <row r="489" spans="2:21">
      <c r="B489" s="114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</row>
    <row r="490" spans="2:21">
      <c r="B490" s="114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</row>
    <row r="491" spans="2:21">
      <c r="B491" s="114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</row>
    <row r="492" spans="2:21">
      <c r="B492" s="114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</row>
    <row r="493" spans="2:21">
      <c r="B493" s="114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</row>
    <row r="494" spans="2:21">
      <c r="B494" s="114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</row>
    <row r="495" spans="2:21">
      <c r="B495" s="114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</row>
    <row r="496" spans="2:21">
      <c r="B496" s="114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</row>
    <row r="497" spans="2:21">
      <c r="B497" s="114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</row>
    <row r="498" spans="2:21">
      <c r="B498" s="114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</row>
    <row r="499" spans="2:21">
      <c r="B499" s="114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</row>
    <row r="500" spans="2:21">
      <c r="B500" s="114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</row>
    <row r="501" spans="2:21">
      <c r="B501" s="114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</row>
    <row r="502" spans="2:21">
      <c r="B502" s="114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</row>
    <row r="503" spans="2:21">
      <c r="B503" s="114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</row>
    <row r="504" spans="2:21">
      <c r="B504" s="114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</row>
    <row r="505" spans="2:21">
      <c r="B505" s="114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</row>
    <row r="506" spans="2:21">
      <c r="B506" s="114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</row>
    <row r="507" spans="2:21">
      <c r="B507" s="114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</row>
    <row r="508" spans="2:21">
      <c r="B508" s="114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</row>
    <row r="509" spans="2:21">
      <c r="B509" s="114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</row>
    <row r="510" spans="2:21">
      <c r="B510" s="114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</row>
    <row r="511" spans="2:21">
      <c r="B511" s="114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</row>
    <row r="512" spans="2:21">
      <c r="B512" s="114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</row>
    <row r="513" spans="2:21">
      <c r="B513" s="114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</row>
    <row r="514" spans="2:21">
      <c r="B514" s="114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</row>
    <row r="515" spans="2:21">
      <c r="B515" s="114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</row>
    <row r="516" spans="2:21">
      <c r="B516" s="114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</row>
    <row r="517" spans="2:21">
      <c r="B517" s="114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</row>
    <row r="518" spans="2:21">
      <c r="B518" s="114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</row>
    <row r="519" spans="2:21">
      <c r="B519" s="114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</row>
    <row r="520" spans="2:21">
      <c r="B520" s="114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</row>
    <row r="521" spans="2:21">
      <c r="B521" s="114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</row>
    <row r="522" spans="2:21">
      <c r="B522" s="114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</row>
    <row r="523" spans="2:21">
      <c r="B523" s="114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</row>
    <row r="524" spans="2:21">
      <c r="B524" s="114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</row>
    <row r="525" spans="2:21">
      <c r="B525" s="114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</row>
    <row r="526" spans="2:21">
      <c r="B526" s="114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</row>
    <row r="527" spans="2:21">
      <c r="B527" s="114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</row>
    <row r="528" spans="2:21">
      <c r="B528" s="114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</row>
    <row r="529" spans="2:21">
      <c r="B529" s="114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</row>
    <row r="530" spans="2:21">
      <c r="B530" s="114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</row>
    <row r="531" spans="2:21">
      <c r="B531" s="114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</row>
    <row r="532" spans="2:21">
      <c r="B532" s="114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</row>
    <row r="533" spans="2:21">
      <c r="B533" s="114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</row>
    <row r="534" spans="2:21">
      <c r="B534" s="114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</row>
    <row r="535" spans="2:21">
      <c r="B535" s="114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</row>
    <row r="536" spans="2:21">
      <c r="B536" s="114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</row>
    <row r="537" spans="2:21">
      <c r="B537" s="114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</row>
    <row r="538" spans="2:21">
      <c r="B538" s="114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</row>
    <row r="539" spans="2:21">
      <c r="B539" s="114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</row>
    <row r="540" spans="2:21">
      <c r="B540" s="114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</row>
    <row r="541" spans="2:21">
      <c r="B541" s="114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</row>
    <row r="542" spans="2:21">
      <c r="B542" s="114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</row>
    <row r="543" spans="2:21">
      <c r="B543" s="114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</row>
    <row r="544" spans="2:21">
      <c r="B544" s="114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</row>
    <row r="545" spans="2:21">
      <c r="B545" s="114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</row>
    <row r="546" spans="2:21">
      <c r="B546" s="114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</row>
    <row r="547" spans="2:21">
      <c r="B547" s="114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</row>
    <row r="548" spans="2:21">
      <c r="B548" s="114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</row>
    <row r="549" spans="2:21">
      <c r="B549" s="114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</row>
    <row r="550" spans="2:21">
      <c r="B550" s="114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</row>
    <row r="551" spans="2:21">
      <c r="B551" s="114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</row>
    <row r="552" spans="2:21">
      <c r="B552" s="114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</row>
    <row r="553" spans="2:21">
      <c r="B553" s="114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</row>
    <row r="554" spans="2:21">
      <c r="B554" s="114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</row>
    <row r="555" spans="2:21">
      <c r="B555" s="114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</row>
    <row r="556" spans="2:21">
      <c r="B556" s="114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</row>
    <row r="557" spans="2:21">
      <c r="B557" s="114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</row>
    <row r="558" spans="2:21">
      <c r="B558" s="114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</row>
    <row r="559" spans="2:21">
      <c r="B559" s="114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</row>
    <row r="560" spans="2:21">
      <c r="B560" s="114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</row>
    <row r="561" spans="2:21">
      <c r="B561" s="114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</row>
    <row r="562" spans="2:21">
      <c r="B562" s="114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</row>
    <row r="563" spans="2:21">
      <c r="B563" s="114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</row>
    <row r="564" spans="2:21">
      <c r="B564" s="114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</row>
    <row r="565" spans="2:21">
      <c r="B565" s="114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</row>
    <row r="566" spans="2:21">
      <c r="B566" s="114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</row>
    <row r="567" spans="2:21">
      <c r="B567" s="114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</row>
    <row r="568" spans="2:21">
      <c r="B568" s="114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</row>
    <row r="569" spans="2:21">
      <c r="B569" s="114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</row>
    <row r="570" spans="2:21">
      <c r="B570" s="114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</row>
    <row r="571" spans="2:21">
      <c r="B571" s="114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</row>
    <row r="572" spans="2:21">
      <c r="B572" s="114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</row>
    <row r="573" spans="2:21">
      <c r="B573" s="114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</row>
    <row r="574" spans="2:21">
      <c r="B574" s="114"/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  <c r="U574" s="115"/>
    </row>
    <row r="575" spans="2:21">
      <c r="B575" s="114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  <c r="U575" s="115"/>
    </row>
    <row r="576" spans="2:21">
      <c r="B576" s="114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</row>
    <row r="577" spans="2:21">
      <c r="B577" s="114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</row>
    <row r="578" spans="2:21">
      <c r="B578" s="114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</row>
    <row r="579" spans="2:21">
      <c r="B579" s="114"/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</row>
    <row r="580" spans="2:21">
      <c r="B580" s="114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</row>
    <row r="581" spans="2:21">
      <c r="B581" s="114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</row>
    <row r="582" spans="2:21">
      <c r="B582" s="114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</row>
    <row r="583" spans="2:21">
      <c r="B583" s="114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</row>
    <row r="584" spans="2:21">
      <c r="B584" s="114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</row>
    <row r="585" spans="2:21">
      <c r="B585" s="114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</row>
    <row r="586" spans="2:21">
      <c r="B586" s="114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</row>
    <row r="587" spans="2:21">
      <c r="B587" s="114"/>
      <c r="C587" s="115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</row>
    <row r="588" spans="2:21">
      <c r="B588" s="114"/>
      <c r="C588" s="115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</row>
    <row r="589" spans="2:21">
      <c r="B589" s="114"/>
      <c r="C589" s="115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</row>
    <row r="590" spans="2:21">
      <c r="B590" s="114"/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</row>
    <row r="591" spans="2:21">
      <c r="B591" s="114"/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</row>
    <row r="592" spans="2:21">
      <c r="B592" s="114"/>
      <c r="C592" s="115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</row>
    <row r="593" spans="2:21">
      <c r="B593" s="114"/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</row>
    <row r="594" spans="2:21">
      <c r="B594" s="114"/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</row>
    <row r="595" spans="2:21">
      <c r="B595" s="114"/>
      <c r="C595" s="115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</row>
    <row r="596" spans="2:21">
      <c r="B596" s="114"/>
      <c r="C596" s="115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</row>
    <row r="597" spans="2:21">
      <c r="B597" s="114"/>
      <c r="C597" s="115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</row>
    <row r="598" spans="2:21">
      <c r="B598" s="114"/>
      <c r="C598" s="115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</row>
    <row r="599" spans="2:21">
      <c r="B599" s="114"/>
      <c r="C599" s="115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</row>
    <row r="600" spans="2:21">
      <c r="B600" s="114"/>
      <c r="C600" s="11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</row>
    <row r="601" spans="2:21">
      <c r="B601" s="114"/>
      <c r="C601" s="11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</row>
    <row r="602" spans="2:21">
      <c r="B602" s="114"/>
      <c r="C602" s="115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</row>
    <row r="603" spans="2:21">
      <c r="B603" s="114"/>
      <c r="C603" s="115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</row>
    <row r="604" spans="2:21">
      <c r="B604" s="114"/>
      <c r="C604" s="11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</row>
    <row r="605" spans="2:21">
      <c r="B605" s="114"/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</row>
    <row r="606" spans="2:21">
      <c r="B606" s="114"/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</row>
    <row r="607" spans="2:21">
      <c r="B607" s="114"/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</row>
    <row r="608" spans="2:21">
      <c r="B608" s="114"/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</row>
    <row r="609" spans="2:21">
      <c r="B609" s="114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</row>
    <row r="610" spans="2:21">
      <c r="B610" s="114"/>
      <c r="C610" s="115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</row>
    <row r="611" spans="2:21">
      <c r="B611" s="114"/>
      <c r="C611" s="115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  <c r="U611" s="115"/>
    </row>
    <row r="612" spans="2:21">
      <c r="B612" s="114"/>
      <c r="C612" s="115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</row>
    <row r="613" spans="2:21">
      <c r="B613" s="114"/>
      <c r="C613" s="115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</row>
    <row r="614" spans="2:21">
      <c r="B614" s="114"/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</row>
    <row r="615" spans="2:21">
      <c r="B615" s="114"/>
      <c r="C615" s="115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</row>
    <row r="616" spans="2:21">
      <c r="B616" s="114"/>
      <c r="C616" s="115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</row>
    <row r="617" spans="2:21">
      <c r="B617" s="114"/>
      <c r="C617" s="115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</row>
    <row r="618" spans="2:21">
      <c r="B618" s="114"/>
      <c r="C618" s="115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</row>
    <row r="619" spans="2:21">
      <c r="B619" s="114"/>
      <c r="C619" s="115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</row>
    <row r="620" spans="2:21">
      <c r="B620" s="114"/>
      <c r="C620" s="11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</row>
    <row r="621" spans="2:21">
      <c r="B621" s="114"/>
      <c r="C621" s="115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</row>
    <row r="622" spans="2:21">
      <c r="B622" s="114"/>
      <c r="C622" s="11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</row>
    <row r="623" spans="2:21">
      <c r="B623" s="114"/>
      <c r="C623" s="115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</row>
    <row r="624" spans="2:21">
      <c r="B624" s="114"/>
      <c r="C624" s="115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</row>
    <row r="625" spans="2:21">
      <c r="B625" s="114"/>
      <c r="C625" s="115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</row>
    <row r="626" spans="2:21">
      <c r="B626" s="114"/>
      <c r="C626" s="115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</row>
    <row r="627" spans="2:21">
      <c r="B627" s="114"/>
      <c r="C627" s="115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</row>
    <row r="628" spans="2:21">
      <c r="B628" s="114"/>
      <c r="C628" s="11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</row>
    <row r="629" spans="2:21">
      <c r="B629" s="114"/>
      <c r="C629" s="115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</row>
    <row r="630" spans="2:21">
      <c r="B630" s="114"/>
      <c r="C630" s="115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</row>
    <row r="631" spans="2:21">
      <c r="B631" s="114"/>
      <c r="C631" s="115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</row>
    <row r="632" spans="2:21">
      <c r="B632" s="114"/>
      <c r="C632" s="115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</row>
    <row r="633" spans="2:21">
      <c r="B633" s="114"/>
      <c r="C633" s="115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</row>
    <row r="634" spans="2:21">
      <c r="B634" s="114"/>
      <c r="C634" s="115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</row>
    <row r="635" spans="2:21">
      <c r="B635" s="114"/>
      <c r="C635" s="115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</row>
    <row r="636" spans="2:21">
      <c r="B636" s="114"/>
      <c r="C636" s="115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</row>
    <row r="637" spans="2:21">
      <c r="B637" s="114"/>
      <c r="C637" s="115"/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</row>
    <row r="638" spans="2:21">
      <c r="B638" s="114"/>
      <c r="C638" s="115"/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</row>
    <row r="639" spans="2:21">
      <c r="B639" s="114"/>
      <c r="C639" s="115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</row>
    <row r="640" spans="2:21">
      <c r="B640" s="114"/>
      <c r="C640" s="115"/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</row>
    <row r="641" spans="2:21">
      <c r="B641" s="114"/>
      <c r="C641" s="115"/>
      <c r="D641" s="115"/>
      <c r="E641" s="115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  <c r="U641" s="115"/>
    </row>
    <row r="642" spans="2:21">
      <c r="B642" s="114"/>
      <c r="C642" s="115"/>
      <c r="D642" s="115"/>
      <c r="E642" s="115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  <c r="U642" s="115"/>
    </row>
    <row r="643" spans="2:21">
      <c r="B643" s="114"/>
      <c r="C643" s="115"/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  <c r="U643" s="115"/>
    </row>
    <row r="644" spans="2:21">
      <c r="B644" s="114"/>
      <c r="C644" s="115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</row>
    <row r="645" spans="2:21">
      <c r="B645" s="114"/>
      <c r="C645" s="115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  <c r="U645" s="115"/>
    </row>
    <row r="646" spans="2:21">
      <c r="B646" s="114"/>
      <c r="C646" s="115"/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  <c r="U646" s="115"/>
    </row>
    <row r="647" spans="2:21">
      <c r="B647" s="114"/>
      <c r="C647" s="115"/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  <c r="U647" s="115"/>
    </row>
    <row r="648" spans="2:21">
      <c r="B648" s="114"/>
      <c r="C648" s="115"/>
      <c r="D648" s="115"/>
      <c r="E648" s="115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  <c r="U648" s="115"/>
    </row>
    <row r="649" spans="2:21">
      <c r="B649" s="114"/>
      <c r="C649" s="115"/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</row>
    <row r="650" spans="2:21">
      <c r="B650" s="114"/>
      <c r="C650" s="115"/>
      <c r="D650" s="115"/>
      <c r="E650" s="115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  <c r="U650" s="115"/>
    </row>
    <row r="651" spans="2:21">
      <c r="B651" s="114"/>
      <c r="C651" s="115"/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  <c r="U651" s="115"/>
    </row>
    <row r="652" spans="2:21">
      <c r="B652" s="114"/>
      <c r="C652" s="115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  <c r="U652" s="115"/>
    </row>
    <row r="653" spans="2:21">
      <c r="B653" s="114"/>
      <c r="C653" s="115"/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</row>
    <row r="654" spans="2:21">
      <c r="B654" s="114"/>
      <c r="C654" s="115"/>
      <c r="D654" s="115"/>
      <c r="E654" s="115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  <c r="U654" s="115"/>
    </row>
    <row r="655" spans="2:21">
      <c r="B655" s="114"/>
      <c r="C655" s="115"/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  <c r="U655" s="115"/>
    </row>
    <row r="656" spans="2:21">
      <c r="B656" s="114"/>
      <c r="C656" s="115"/>
      <c r="D656" s="115"/>
      <c r="E656" s="115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  <c r="U656" s="115"/>
    </row>
    <row r="657" spans="2:21">
      <c r="B657" s="114"/>
      <c r="C657" s="115"/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</row>
    <row r="658" spans="2:21">
      <c r="B658" s="114"/>
      <c r="C658" s="115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  <c r="U658" s="115"/>
    </row>
    <row r="659" spans="2:21">
      <c r="B659" s="114"/>
      <c r="C659" s="115"/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  <c r="U659" s="115"/>
    </row>
    <row r="660" spans="2:21">
      <c r="B660" s="114"/>
      <c r="C660" s="115"/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  <c r="U660" s="115"/>
    </row>
    <row r="661" spans="2:21">
      <c r="B661" s="114"/>
      <c r="C661" s="115"/>
      <c r="D661" s="115"/>
      <c r="E661" s="115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  <c r="U661" s="115"/>
    </row>
    <row r="662" spans="2:21">
      <c r="B662" s="114"/>
      <c r="C662" s="115"/>
      <c r="D662" s="115"/>
      <c r="E662" s="115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  <c r="U662" s="115"/>
    </row>
    <row r="663" spans="2:21">
      <c r="B663" s="114"/>
      <c r="C663" s="115"/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  <c r="U663" s="115"/>
    </row>
    <row r="664" spans="2:21">
      <c r="B664" s="114"/>
      <c r="C664" s="115"/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  <c r="U664" s="115"/>
    </row>
    <row r="665" spans="2:21">
      <c r="B665" s="114"/>
      <c r="C665" s="115"/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  <c r="U665" s="115"/>
    </row>
    <row r="666" spans="2:21">
      <c r="B666" s="114"/>
      <c r="C666" s="115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  <c r="U666" s="115"/>
    </row>
    <row r="667" spans="2:21">
      <c r="B667" s="114"/>
      <c r="C667" s="115"/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  <c r="U667" s="115"/>
    </row>
    <row r="668" spans="2:21">
      <c r="B668" s="114"/>
      <c r="C668" s="115"/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</row>
    <row r="669" spans="2:21">
      <c r="B669" s="114"/>
      <c r="C669" s="115"/>
      <c r="D669" s="115"/>
      <c r="E669" s="115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  <c r="U669" s="115"/>
    </row>
    <row r="670" spans="2:21">
      <c r="B670" s="114"/>
      <c r="C670" s="115"/>
      <c r="D670" s="115"/>
      <c r="E670" s="115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  <c r="U670" s="115"/>
    </row>
    <row r="671" spans="2:21">
      <c r="B671" s="114"/>
      <c r="C671" s="115"/>
      <c r="D671" s="115"/>
      <c r="E671" s="115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  <c r="U671" s="115"/>
    </row>
    <row r="672" spans="2:21">
      <c r="B672" s="114"/>
      <c r="C672" s="115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  <c r="U672" s="115"/>
    </row>
    <row r="673" spans="2:21">
      <c r="B673" s="114"/>
      <c r="C673" s="115"/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  <c r="U673" s="115"/>
    </row>
    <row r="674" spans="2:21">
      <c r="B674" s="114"/>
      <c r="C674" s="115"/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  <c r="U674" s="115"/>
    </row>
    <row r="675" spans="2:21">
      <c r="B675" s="114"/>
      <c r="C675" s="115"/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  <c r="U675" s="115"/>
    </row>
    <row r="676" spans="2:21">
      <c r="B676" s="114"/>
      <c r="C676" s="115"/>
      <c r="D676" s="115"/>
      <c r="E676" s="115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  <c r="U676" s="115"/>
    </row>
    <row r="677" spans="2:21">
      <c r="B677" s="114"/>
      <c r="C677" s="115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  <c r="U677" s="115"/>
    </row>
    <row r="678" spans="2:21">
      <c r="B678" s="114"/>
      <c r="C678" s="115"/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  <c r="U678" s="115"/>
    </row>
    <row r="679" spans="2:21">
      <c r="B679" s="114"/>
      <c r="C679" s="115"/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</row>
    <row r="680" spans="2:21">
      <c r="B680" s="114"/>
      <c r="C680" s="115"/>
      <c r="D680" s="115"/>
      <c r="E680" s="115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  <c r="U680" s="115"/>
    </row>
    <row r="681" spans="2:21">
      <c r="B681" s="114"/>
      <c r="C681" s="115"/>
      <c r="D681" s="115"/>
      <c r="E681" s="115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  <c r="U681" s="115"/>
    </row>
    <row r="682" spans="2:21">
      <c r="B682" s="114"/>
      <c r="C682" s="115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</row>
    <row r="683" spans="2:21">
      <c r="B683" s="114"/>
      <c r="C683" s="115"/>
      <c r="D683" s="115"/>
      <c r="E683" s="115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  <c r="U683" s="115"/>
    </row>
    <row r="684" spans="2:21">
      <c r="B684" s="114"/>
      <c r="C684" s="115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</row>
    <row r="685" spans="2:21">
      <c r="B685" s="114"/>
      <c r="C685" s="115"/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</row>
    <row r="686" spans="2:21">
      <c r="B686" s="114"/>
      <c r="C686" s="115"/>
      <c r="D686" s="115"/>
      <c r="E686" s="115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</row>
    <row r="687" spans="2:21">
      <c r="B687" s="114"/>
      <c r="C687" s="115"/>
      <c r="D687" s="115"/>
      <c r="E687" s="115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  <c r="U687" s="115"/>
    </row>
    <row r="688" spans="2:21">
      <c r="B688" s="114"/>
      <c r="C688" s="115"/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  <c r="U688" s="115"/>
    </row>
    <row r="689" spans="2:21">
      <c r="B689" s="114"/>
      <c r="C689" s="11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</row>
    <row r="690" spans="2:21">
      <c r="B690" s="114"/>
      <c r="C690" s="115"/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  <c r="U690" s="115"/>
    </row>
    <row r="691" spans="2:21">
      <c r="B691" s="114"/>
      <c r="C691" s="115"/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  <c r="U691" s="115"/>
    </row>
    <row r="692" spans="2:21">
      <c r="B692" s="114"/>
      <c r="C692" s="115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  <c r="U692" s="115"/>
    </row>
    <row r="693" spans="2:21">
      <c r="B693" s="114"/>
      <c r="C693" s="115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  <c r="U693" s="115"/>
    </row>
    <row r="694" spans="2:21">
      <c r="B694" s="114"/>
      <c r="C694" s="115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  <c r="U694" s="115"/>
    </row>
    <row r="695" spans="2:21">
      <c r="B695" s="114"/>
      <c r="C695" s="115"/>
      <c r="D695" s="115"/>
      <c r="E695" s="115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  <c r="U695" s="115"/>
    </row>
    <row r="696" spans="2:21">
      <c r="B696" s="114"/>
      <c r="C696" s="115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  <c r="U696" s="115"/>
    </row>
    <row r="697" spans="2:21">
      <c r="B697" s="114"/>
      <c r="C697" s="115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  <c r="U697" s="115"/>
    </row>
    <row r="698" spans="2:21">
      <c r="B698" s="114"/>
      <c r="C698" s="115"/>
      <c r="D698" s="115"/>
      <c r="E698" s="115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  <c r="U698" s="115"/>
    </row>
    <row r="699" spans="2:21">
      <c r="B699" s="114"/>
      <c r="C699" s="115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  <c r="U699" s="115"/>
    </row>
    <row r="700" spans="2:21">
      <c r="B700" s="114"/>
      <c r="C700" s="115"/>
      <c r="D700" s="115"/>
      <c r="E700" s="115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  <c r="U700" s="115"/>
    </row>
    <row r="701" spans="2:21">
      <c r="B701" s="114"/>
      <c r="C701" s="115"/>
      <c r="D701" s="115"/>
      <c r="E701" s="115"/>
      <c r="F701" s="115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  <c r="U701" s="115"/>
    </row>
    <row r="702" spans="2:21">
      <c r="B702" s="114"/>
      <c r="C702" s="115"/>
      <c r="D702" s="115"/>
      <c r="E702" s="115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</row>
    <row r="703" spans="2:21">
      <c r="B703" s="114"/>
      <c r="C703" s="115"/>
      <c r="D703" s="115"/>
      <c r="E703" s="115"/>
      <c r="F703" s="115"/>
      <c r="G703" s="115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  <c r="U703" s="115"/>
    </row>
    <row r="704" spans="2:21">
      <c r="B704" s="114"/>
      <c r="C704" s="115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  <c r="U704" s="115"/>
    </row>
    <row r="705" spans="2:21">
      <c r="B705" s="114"/>
      <c r="C705" s="115"/>
      <c r="D705" s="115"/>
      <c r="E705" s="115"/>
      <c r="F705" s="115"/>
      <c r="G705" s="115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  <c r="U705" s="115"/>
    </row>
    <row r="706" spans="2:21">
      <c r="B706" s="114"/>
      <c r="C706" s="115"/>
      <c r="D706" s="115"/>
      <c r="E706" s="115"/>
      <c r="F706" s="115"/>
      <c r="G706" s="115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  <c r="U706" s="115"/>
    </row>
    <row r="707" spans="2:21">
      <c r="B707" s="114"/>
      <c r="C707" s="115"/>
      <c r="D707" s="115"/>
      <c r="E707" s="115"/>
      <c r="F707" s="115"/>
      <c r="G707" s="115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  <c r="U707" s="115"/>
    </row>
    <row r="708" spans="2:21">
      <c r="B708" s="114"/>
      <c r="C708" s="115"/>
      <c r="D708" s="115"/>
      <c r="E708" s="115"/>
      <c r="F708" s="115"/>
      <c r="G708" s="115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  <c r="U708" s="115"/>
    </row>
    <row r="709" spans="2:21">
      <c r="B709" s="114"/>
      <c r="C709" s="115"/>
      <c r="D709" s="115"/>
      <c r="E709" s="115"/>
      <c r="F709" s="115"/>
      <c r="G709" s="115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  <c r="U709" s="115"/>
    </row>
    <row r="710" spans="2:21">
      <c r="B710" s="114"/>
      <c r="C710" s="115"/>
      <c r="D710" s="115"/>
      <c r="E710" s="115"/>
      <c r="F710" s="115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  <c r="U710" s="115"/>
    </row>
    <row r="711" spans="2:21">
      <c r="B711" s="114"/>
      <c r="C711" s="115"/>
      <c r="D711" s="115"/>
      <c r="E711" s="115"/>
      <c r="F711" s="115"/>
      <c r="G711" s="115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  <c r="U711" s="115"/>
    </row>
    <row r="712" spans="2:21">
      <c r="B712" s="114"/>
      <c r="C712" s="115"/>
      <c r="D712" s="115"/>
      <c r="E712" s="115"/>
      <c r="F712" s="115"/>
      <c r="G712" s="115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  <c r="U712" s="115"/>
    </row>
    <row r="713" spans="2:21">
      <c r="B713" s="114"/>
      <c r="C713" s="115"/>
      <c r="D713" s="115"/>
      <c r="E713" s="115"/>
      <c r="F713" s="115"/>
      <c r="G713" s="115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  <c r="U713" s="115"/>
    </row>
    <row r="714" spans="2:21">
      <c r="B714" s="114"/>
      <c r="C714" s="115"/>
      <c r="D714" s="115"/>
      <c r="E714" s="115"/>
      <c r="F714" s="115"/>
      <c r="G714" s="115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  <c r="U714" s="115"/>
    </row>
    <row r="715" spans="2:21">
      <c r="B715" s="114"/>
      <c r="C715" s="115"/>
      <c r="D715" s="115"/>
      <c r="E715" s="115"/>
      <c r="F715" s="115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  <c r="U715" s="115"/>
    </row>
    <row r="716" spans="2:21">
      <c r="B716" s="114"/>
      <c r="C716" s="115"/>
      <c r="D716" s="115"/>
      <c r="E716" s="115"/>
      <c r="F716" s="115"/>
      <c r="G716" s="115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  <c r="U716" s="115"/>
    </row>
    <row r="717" spans="2:21">
      <c r="B717" s="114"/>
      <c r="C717" s="115"/>
      <c r="D717" s="115"/>
      <c r="E717" s="115"/>
      <c r="F717" s="115"/>
      <c r="G717" s="115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  <c r="U717" s="115"/>
    </row>
    <row r="718" spans="2:21">
      <c r="B718" s="114"/>
      <c r="C718" s="115"/>
      <c r="D718" s="115"/>
      <c r="E718" s="115"/>
      <c r="F718" s="115"/>
      <c r="G718" s="115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  <c r="U718" s="115"/>
    </row>
    <row r="719" spans="2:21">
      <c r="B719" s="114"/>
      <c r="C719" s="115"/>
      <c r="D719" s="115"/>
      <c r="E719" s="115"/>
      <c r="F719" s="115"/>
      <c r="G719" s="115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  <c r="U719" s="115"/>
    </row>
    <row r="720" spans="2:21">
      <c r="B720" s="114"/>
      <c r="C720" s="115"/>
      <c r="D720" s="115"/>
      <c r="E720" s="115"/>
      <c r="F720" s="115"/>
      <c r="G720" s="115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  <c r="U720" s="115"/>
    </row>
    <row r="721" spans="2:21">
      <c r="B721" s="114"/>
      <c r="C721" s="115"/>
      <c r="D721" s="115"/>
      <c r="E721" s="115"/>
      <c r="F721" s="115"/>
      <c r="G721" s="115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  <c r="U721" s="115"/>
    </row>
    <row r="722" spans="2:21">
      <c r="B722" s="114"/>
      <c r="C722" s="115"/>
      <c r="D722" s="115"/>
      <c r="E722" s="115"/>
      <c r="F722" s="115"/>
      <c r="G722" s="115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  <c r="U722" s="115"/>
    </row>
    <row r="723" spans="2:21">
      <c r="B723" s="114"/>
      <c r="C723" s="115"/>
      <c r="D723" s="115"/>
      <c r="E723" s="115"/>
      <c r="F723" s="115"/>
      <c r="G723" s="115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  <c r="U723" s="115"/>
    </row>
    <row r="724" spans="2:21">
      <c r="B724" s="114"/>
      <c r="C724" s="115"/>
      <c r="D724" s="115"/>
      <c r="E724" s="115"/>
      <c r="F724" s="115"/>
      <c r="G724" s="115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  <c r="U724" s="115"/>
    </row>
    <row r="725" spans="2:21">
      <c r="B725" s="114"/>
      <c r="C725" s="115"/>
      <c r="D725" s="115"/>
      <c r="E725" s="115"/>
      <c r="F725" s="115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  <c r="U725" s="115"/>
    </row>
    <row r="726" spans="2:21">
      <c r="B726" s="114"/>
      <c r="C726" s="115"/>
      <c r="D726" s="115"/>
      <c r="E726" s="115"/>
      <c r="F726" s="115"/>
      <c r="G726" s="115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  <c r="U726" s="115"/>
    </row>
    <row r="727" spans="2:21">
      <c r="B727" s="114"/>
      <c r="C727" s="115"/>
      <c r="D727" s="115"/>
      <c r="E727" s="115"/>
      <c r="F727" s="115"/>
      <c r="G727" s="115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  <c r="U727" s="115"/>
    </row>
    <row r="728" spans="2:21">
      <c r="B728" s="114"/>
      <c r="C728" s="115"/>
      <c r="D728" s="115"/>
      <c r="E728" s="115"/>
      <c r="F728" s="115"/>
      <c r="G728" s="115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  <c r="U728" s="115"/>
    </row>
    <row r="729" spans="2:21">
      <c r="B729" s="114"/>
      <c r="C729" s="115"/>
      <c r="D729" s="115"/>
      <c r="E729" s="115"/>
      <c r="F729" s="115"/>
      <c r="G729" s="115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  <c r="U729" s="115"/>
    </row>
    <row r="730" spans="2:21">
      <c r="B730" s="114"/>
      <c r="C730" s="115"/>
      <c r="D730" s="115"/>
      <c r="E730" s="115"/>
      <c r="F730" s="115"/>
      <c r="G730" s="115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  <c r="U730" s="115"/>
    </row>
    <row r="731" spans="2:21">
      <c r="B731" s="114"/>
      <c r="C731" s="115"/>
      <c r="D731" s="115"/>
      <c r="E731" s="115"/>
      <c r="F731" s="115"/>
      <c r="G731" s="115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</row>
    <row r="732" spans="2:21">
      <c r="B732" s="114"/>
      <c r="C732" s="115"/>
      <c r="D732" s="115"/>
      <c r="E732" s="115"/>
      <c r="F732" s="115"/>
      <c r="G732" s="115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  <c r="U732" s="115"/>
    </row>
    <row r="733" spans="2:21">
      <c r="B733" s="114"/>
      <c r="C733" s="115"/>
      <c r="D733" s="115"/>
      <c r="E733" s="115"/>
      <c r="F733" s="115"/>
      <c r="G733" s="115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  <c r="U733" s="115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60:K360"/>
  </mergeCells>
  <phoneticPr fontId="3" type="noConversion"/>
  <conditionalFormatting sqref="B12:B220 B222:B352">
    <cfRule type="cellIs" dxfId="10" priority="4" operator="equal">
      <formula>"NR3"</formula>
    </cfRule>
  </conditionalFormatting>
  <conditionalFormatting sqref="B12:B220 B222:B352">
    <cfRule type="containsText" dxfId="9" priority="3" operator="containsText" text="הפרשה ">
      <formula>NOT(ISERROR(SEARCH("הפרשה ",B12)))</formula>
    </cfRule>
  </conditionalFormatting>
  <conditionalFormatting sqref="B221">
    <cfRule type="cellIs" dxfId="8" priority="2" operator="equal">
      <formula>"NR3"</formula>
    </cfRule>
  </conditionalFormatting>
  <conditionalFormatting sqref="B221">
    <cfRule type="containsText" dxfId="7" priority="1" operator="containsText" text="הפרשה ">
      <formula>NOT(ISERROR(SEARCH("הפרשה ",B221)))</formula>
    </cfRule>
  </conditionalFormatting>
  <dataValidations count="6">
    <dataValidation allowBlank="1" showInputMessage="1" showErrorMessage="1" sqref="H2 B34 Q9 B36 B358 B360"/>
    <dataValidation type="list" allowBlank="1" showInputMessage="1" showErrorMessage="1" sqref="G555:G827">
      <formula1>#REF!</formula1>
    </dataValidation>
    <dataValidation type="list" allowBlank="1" showInputMessage="1" showErrorMessage="1" sqref="I12:I35 I37:I359 I361:I827">
      <formula1>#REF!</formula1>
    </dataValidation>
    <dataValidation type="list" allowBlank="1" showInputMessage="1" showErrorMessage="1" sqref="E12:E35 E37:E359 E361:E821">
      <formula1>#REF!</formula1>
    </dataValidation>
    <dataValidation type="list" allowBlank="1" showInputMessage="1" showErrorMessage="1" sqref="G12:G35 G37:G359 G361:G554">
      <formula1>#REF!</formula1>
    </dataValidation>
    <dataValidation type="list" allowBlank="1" showInputMessage="1" showErrorMessage="1" sqref="L12:L827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134</v>
      </c>
      <c r="C1" s="67" t="s" vm="1">
        <v>207</v>
      </c>
    </row>
    <row r="2" spans="2:15">
      <c r="B2" s="46" t="s">
        <v>133</v>
      </c>
      <c r="C2" s="67" t="s">
        <v>208</v>
      </c>
    </row>
    <row r="3" spans="2:15">
      <c r="B3" s="46" t="s">
        <v>135</v>
      </c>
      <c r="C3" s="67" t="s">
        <v>209</v>
      </c>
    </row>
    <row r="4" spans="2:15">
      <c r="B4" s="46" t="s">
        <v>136</v>
      </c>
      <c r="C4" s="67">
        <v>2144</v>
      </c>
    </row>
    <row r="6" spans="2:15" ht="26.25" customHeight="1">
      <c r="B6" s="129" t="s">
        <v>160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/>
    </row>
    <row r="7" spans="2:15" ht="26.25" customHeight="1">
      <c r="B7" s="129" t="s">
        <v>84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</row>
    <row r="8" spans="2:15" s="3" customFormat="1" ht="78.75">
      <c r="B8" s="21" t="s">
        <v>107</v>
      </c>
      <c r="C8" s="29" t="s">
        <v>42</v>
      </c>
      <c r="D8" s="29" t="s">
        <v>111</v>
      </c>
      <c r="E8" s="29" t="s">
        <v>176</v>
      </c>
      <c r="F8" s="29" t="s">
        <v>109</v>
      </c>
      <c r="G8" s="29" t="s">
        <v>61</v>
      </c>
      <c r="H8" s="29" t="s">
        <v>95</v>
      </c>
      <c r="I8" s="12" t="s">
        <v>185</v>
      </c>
      <c r="J8" s="12" t="s">
        <v>184</v>
      </c>
      <c r="K8" s="29" t="s">
        <v>199</v>
      </c>
      <c r="L8" s="12" t="s">
        <v>57</v>
      </c>
      <c r="M8" s="12" t="s">
        <v>54</v>
      </c>
      <c r="N8" s="12" t="s">
        <v>137</v>
      </c>
      <c r="O8" s="13" t="s">
        <v>139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192</v>
      </c>
      <c r="J9" s="15"/>
      <c r="K9" s="15" t="s">
        <v>188</v>
      </c>
      <c r="L9" s="15" t="s">
        <v>188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19" t="s">
        <v>28</v>
      </c>
      <c r="C11" s="88"/>
      <c r="D11" s="88"/>
      <c r="E11" s="88"/>
      <c r="F11" s="88"/>
      <c r="G11" s="88"/>
      <c r="H11" s="88"/>
      <c r="I11" s="88"/>
      <c r="J11" s="88"/>
      <c r="K11" s="88"/>
      <c r="L11" s="120">
        <v>0</v>
      </c>
      <c r="M11" s="88"/>
      <c r="N11" s="121">
        <v>0</v>
      </c>
      <c r="O11" s="121">
        <v>0</v>
      </c>
    </row>
    <row r="12" spans="2:15">
      <c r="B12" s="116" t="s">
        <v>200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16" t="s">
        <v>104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16" t="s">
        <v>183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116" t="s">
        <v>191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116" t="s">
        <v>197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114"/>
      <c r="C111" s="114"/>
      <c r="D111" s="114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</row>
    <row r="112" spans="2:15">
      <c r="B112" s="114"/>
      <c r="C112" s="114"/>
      <c r="D112" s="114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</row>
    <row r="113" spans="2:15">
      <c r="B113" s="114"/>
      <c r="C113" s="114"/>
      <c r="D113" s="114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</row>
    <row r="114" spans="2:15">
      <c r="B114" s="114"/>
      <c r="C114" s="114"/>
      <c r="D114" s="114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</row>
    <row r="115" spans="2:15">
      <c r="B115" s="114"/>
      <c r="C115" s="114"/>
      <c r="D115" s="114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</row>
    <row r="116" spans="2:15">
      <c r="B116" s="114"/>
      <c r="C116" s="114"/>
      <c r="D116" s="114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</row>
    <row r="117" spans="2:15">
      <c r="B117" s="114"/>
      <c r="C117" s="114"/>
      <c r="D117" s="114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</row>
    <row r="118" spans="2:15">
      <c r="B118" s="114"/>
      <c r="C118" s="114"/>
      <c r="D118" s="114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</row>
    <row r="119" spans="2:15">
      <c r="B119" s="114"/>
      <c r="C119" s="114"/>
      <c r="D119" s="114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</row>
    <row r="120" spans="2:15">
      <c r="B120" s="114"/>
      <c r="C120" s="114"/>
      <c r="D120" s="114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</row>
    <row r="121" spans="2:15">
      <c r="B121" s="114"/>
      <c r="C121" s="114"/>
      <c r="D121" s="114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</row>
    <row r="122" spans="2:15">
      <c r="B122" s="114"/>
      <c r="C122" s="114"/>
      <c r="D122" s="114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</row>
    <row r="123" spans="2:15">
      <c r="B123" s="114"/>
      <c r="C123" s="114"/>
      <c r="D123" s="114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</row>
    <row r="124" spans="2:15">
      <c r="B124" s="114"/>
      <c r="C124" s="114"/>
      <c r="D124" s="114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</row>
    <row r="125" spans="2:15">
      <c r="B125" s="114"/>
      <c r="C125" s="114"/>
      <c r="D125" s="114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</row>
    <row r="126" spans="2:15">
      <c r="B126" s="114"/>
      <c r="C126" s="114"/>
      <c r="D126" s="114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</row>
    <row r="127" spans="2:15">
      <c r="B127" s="114"/>
      <c r="C127" s="114"/>
      <c r="D127" s="114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</row>
    <row r="128" spans="2:15">
      <c r="B128" s="114"/>
      <c r="C128" s="114"/>
      <c r="D128" s="114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</row>
    <row r="129" spans="2:15">
      <c r="B129" s="114"/>
      <c r="C129" s="114"/>
      <c r="D129" s="114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</row>
    <row r="130" spans="2:15">
      <c r="B130" s="114"/>
      <c r="C130" s="114"/>
      <c r="D130" s="114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</row>
    <row r="131" spans="2:15">
      <c r="B131" s="114"/>
      <c r="C131" s="114"/>
      <c r="D131" s="114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</row>
    <row r="132" spans="2:15">
      <c r="B132" s="114"/>
      <c r="C132" s="114"/>
      <c r="D132" s="114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</row>
    <row r="133" spans="2:15">
      <c r="B133" s="114"/>
      <c r="C133" s="114"/>
      <c r="D133" s="114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</row>
    <row r="134" spans="2:15">
      <c r="B134" s="114"/>
      <c r="C134" s="114"/>
      <c r="D134" s="114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</row>
    <row r="135" spans="2:15">
      <c r="B135" s="114"/>
      <c r="C135" s="114"/>
      <c r="D135" s="114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</row>
    <row r="136" spans="2:15">
      <c r="B136" s="114"/>
      <c r="C136" s="114"/>
      <c r="D136" s="114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</row>
    <row r="137" spans="2:15">
      <c r="B137" s="114"/>
      <c r="C137" s="114"/>
      <c r="D137" s="114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</row>
    <row r="138" spans="2:15">
      <c r="B138" s="114"/>
      <c r="C138" s="114"/>
      <c r="D138" s="114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</row>
    <row r="139" spans="2:15">
      <c r="B139" s="114"/>
      <c r="C139" s="114"/>
      <c r="D139" s="114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</row>
    <row r="140" spans="2:15">
      <c r="B140" s="114"/>
      <c r="C140" s="114"/>
      <c r="D140" s="114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</row>
    <row r="141" spans="2:15">
      <c r="B141" s="114"/>
      <c r="C141" s="114"/>
      <c r="D141" s="114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</row>
    <row r="142" spans="2:15">
      <c r="B142" s="114"/>
      <c r="C142" s="114"/>
      <c r="D142" s="114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</row>
    <row r="143" spans="2:15">
      <c r="B143" s="114"/>
      <c r="C143" s="114"/>
      <c r="D143" s="114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</row>
    <row r="144" spans="2:15">
      <c r="B144" s="114"/>
      <c r="C144" s="114"/>
      <c r="D144" s="114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</row>
    <row r="145" spans="2:15">
      <c r="B145" s="114"/>
      <c r="C145" s="114"/>
      <c r="D145" s="114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</row>
    <row r="146" spans="2:15">
      <c r="B146" s="114"/>
      <c r="C146" s="114"/>
      <c r="D146" s="114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</row>
    <row r="147" spans="2:15">
      <c r="B147" s="114"/>
      <c r="C147" s="114"/>
      <c r="D147" s="114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</row>
    <row r="148" spans="2:15">
      <c r="B148" s="114"/>
      <c r="C148" s="114"/>
      <c r="D148" s="114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</row>
    <row r="149" spans="2:15">
      <c r="B149" s="114"/>
      <c r="C149" s="114"/>
      <c r="D149" s="114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</row>
    <row r="150" spans="2:15">
      <c r="B150" s="114"/>
      <c r="C150" s="114"/>
      <c r="D150" s="114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</row>
    <row r="151" spans="2:15">
      <c r="B151" s="114"/>
      <c r="C151" s="114"/>
      <c r="D151" s="114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</row>
    <row r="152" spans="2:15">
      <c r="B152" s="114"/>
      <c r="C152" s="114"/>
      <c r="D152" s="114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</row>
    <row r="153" spans="2:15">
      <c r="B153" s="114"/>
      <c r="C153" s="114"/>
      <c r="D153" s="114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</row>
    <row r="154" spans="2:15">
      <c r="B154" s="114"/>
      <c r="C154" s="114"/>
      <c r="D154" s="114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</row>
    <row r="155" spans="2:15">
      <c r="B155" s="114"/>
      <c r="C155" s="114"/>
      <c r="D155" s="114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</row>
    <row r="156" spans="2:15">
      <c r="B156" s="114"/>
      <c r="C156" s="114"/>
      <c r="D156" s="114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</row>
    <row r="157" spans="2:15">
      <c r="B157" s="114"/>
      <c r="C157" s="114"/>
      <c r="D157" s="114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</row>
    <row r="158" spans="2:15">
      <c r="B158" s="114"/>
      <c r="C158" s="114"/>
      <c r="D158" s="114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</row>
    <row r="159" spans="2:15">
      <c r="B159" s="114"/>
      <c r="C159" s="114"/>
      <c r="D159" s="114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</row>
    <row r="160" spans="2:15">
      <c r="B160" s="114"/>
      <c r="C160" s="114"/>
      <c r="D160" s="114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</row>
    <row r="161" spans="2:15">
      <c r="B161" s="114"/>
      <c r="C161" s="114"/>
      <c r="D161" s="114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</row>
    <row r="162" spans="2:15">
      <c r="B162" s="114"/>
      <c r="C162" s="114"/>
      <c r="D162" s="114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</row>
    <row r="163" spans="2:15">
      <c r="B163" s="114"/>
      <c r="C163" s="114"/>
      <c r="D163" s="114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</row>
    <row r="164" spans="2:15">
      <c r="B164" s="114"/>
      <c r="C164" s="114"/>
      <c r="D164" s="114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</row>
    <row r="165" spans="2:15">
      <c r="B165" s="114"/>
      <c r="C165" s="114"/>
      <c r="D165" s="114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</row>
    <row r="166" spans="2:15">
      <c r="B166" s="114"/>
      <c r="C166" s="114"/>
      <c r="D166" s="114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</row>
    <row r="167" spans="2:15">
      <c r="B167" s="114"/>
      <c r="C167" s="114"/>
      <c r="D167" s="114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</row>
    <row r="168" spans="2:15">
      <c r="B168" s="114"/>
      <c r="C168" s="114"/>
      <c r="D168" s="114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</row>
    <row r="169" spans="2:15">
      <c r="B169" s="114"/>
      <c r="C169" s="114"/>
      <c r="D169" s="114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</row>
    <row r="170" spans="2:15">
      <c r="B170" s="114"/>
      <c r="C170" s="114"/>
      <c r="D170" s="114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</row>
    <row r="171" spans="2:15">
      <c r="B171" s="114"/>
      <c r="C171" s="114"/>
      <c r="D171" s="114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</row>
    <row r="172" spans="2:15">
      <c r="B172" s="114"/>
      <c r="C172" s="114"/>
      <c r="D172" s="114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</row>
    <row r="173" spans="2:15">
      <c r="B173" s="114"/>
      <c r="C173" s="114"/>
      <c r="D173" s="114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</row>
    <row r="174" spans="2:15">
      <c r="B174" s="114"/>
      <c r="C174" s="114"/>
      <c r="D174" s="114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</row>
    <row r="175" spans="2:15">
      <c r="B175" s="114"/>
      <c r="C175" s="114"/>
      <c r="D175" s="114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</row>
    <row r="176" spans="2:15">
      <c r="B176" s="114"/>
      <c r="C176" s="114"/>
      <c r="D176" s="114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</row>
    <row r="177" spans="2:15">
      <c r="B177" s="114"/>
      <c r="C177" s="114"/>
      <c r="D177" s="114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</row>
    <row r="178" spans="2:15">
      <c r="B178" s="114"/>
      <c r="C178" s="114"/>
      <c r="D178" s="114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</row>
    <row r="179" spans="2:15">
      <c r="B179" s="114"/>
      <c r="C179" s="114"/>
      <c r="D179" s="114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</row>
    <row r="180" spans="2:15">
      <c r="B180" s="114"/>
      <c r="C180" s="114"/>
      <c r="D180" s="114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</row>
    <row r="181" spans="2:15">
      <c r="B181" s="114"/>
      <c r="C181" s="114"/>
      <c r="D181" s="114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</row>
    <row r="182" spans="2:15">
      <c r="B182" s="114"/>
      <c r="C182" s="114"/>
      <c r="D182" s="114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</row>
    <row r="183" spans="2:15">
      <c r="B183" s="114"/>
      <c r="C183" s="114"/>
      <c r="D183" s="114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</row>
    <row r="184" spans="2:15">
      <c r="B184" s="114"/>
      <c r="C184" s="114"/>
      <c r="D184" s="114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</row>
    <row r="185" spans="2:15">
      <c r="B185" s="114"/>
      <c r="C185" s="114"/>
      <c r="D185" s="114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</row>
    <row r="186" spans="2:15">
      <c r="B186" s="114"/>
      <c r="C186" s="114"/>
      <c r="D186" s="114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</row>
    <row r="187" spans="2:15">
      <c r="B187" s="114"/>
      <c r="C187" s="114"/>
      <c r="D187" s="114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</row>
    <row r="188" spans="2:15">
      <c r="B188" s="114"/>
      <c r="C188" s="114"/>
      <c r="D188" s="114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</row>
    <row r="189" spans="2:15">
      <c r="B189" s="114"/>
      <c r="C189" s="114"/>
      <c r="D189" s="114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</row>
    <row r="190" spans="2:15">
      <c r="B190" s="114"/>
      <c r="C190" s="114"/>
      <c r="D190" s="114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</row>
    <row r="191" spans="2:15">
      <c r="B191" s="114"/>
      <c r="C191" s="114"/>
      <c r="D191" s="114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</row>
    <row r="192" spans="2:15">
      <c r="B192" s="114"/>
      <c r="C192" s="114"/>
      <c r="D192" s="114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</row>
    <row r="193" spans="2:15">
      <c r="B193" s="114"/>
      <c r="C193" s="114"/>
      <c r="D193" s="114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</row>
    <row r="194" spans="2:15">
      <c r="B194" s="114"/>
      <c r="C194" s="114"/>
      <c r="D194" s="114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</row>
    <row r="195" spans="2:15">
      <c r="B195" s="114"/>
      <c r="C195" s="114"/>
      <c r="D195" s="114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</row>
    <row r="196" spans="2:15">
      <c r="B196" s="114"/>
      <c r="C196" s="114"/>
      <c r="D196" s="114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</row>
    <row r="197" spans="2:15">
      <c r="B197" s="114"/>
      <c r="C197" s="114"/>
      <c r="D197" s="114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</row>
    <row r="198" spans="2:15">
      <c r="B198" s="114"/>
      <c r="C198" s="114"/>
      <c r="D198" s="114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</row>
    <row r="199" spans="2:15">
      <c r="B199" s="114"/>
      <c r="C199" s="114"/>
      <c r="D199" s="114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</row>
    <row r="200" spans="2:15">
      <c r="B200" s="114"/>
      <c r="C200" s="114"/>
      <c r="D200" s="114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</row>
    <row r="201" spans="2:15">
      <c r="B201" s="114"/>
      <c r="C201" s="114"/>
      <c r="D201" s="114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</row>
    <row r="202" spans="2:15">
      <c r="B202" s="114"/>
      <c r="C202" s="114"/>
      <c r="D202" s="114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</row>
    <row r="203" spans="2:15">
      <c r="B203" s="114"/>
      <c r="C203" s="114"/>
      <c r="D203" s="114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</row>
    <row r="204" spans="2:15">
      <c r="B204" s="114"/>
      <c r="C204" s="114"/>
      <c r="D204" s="114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</row>
    <row r="205" spans="2:15">
      <c r="B205" s="114"/>
      <c r="C205" s="114"/>
      <c r="D205" s="114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</row>
    <row r="206" spans="2:15">
      <c r="B206" s="114"/>
      <c r="C206" s="114"/>
      <c r="D206" s="114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</row>
    <row r="207" spans="2:15">
      <c r="B207" s="114"/>
      <c r="C207" s="114"/>
      <c r="D207" s="114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</row>
    <row r="208" spans="2:15">
      <c r="B208" s="114"/>
      <c r="C208" s="114"/>
      <c r="D208" s="114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</row>
    <row r="209" spans="2:15">
      <c r="B209" s="114"/>
      <c r="C209" s="114"/>
      <c r="D209" s="114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</row>
    <row r="210" spans="2:15">
      <c r="B210" s="114"/>
      <c r="C210" s="114"/>
      <c r="D210" s="114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</row>
    <row r="211" spans="2:15">
      <c r="B211" s="114"/>
      <c r="C211" s="114"/>
      <c r="D211" s="114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</row>
    <row r="212" spans="2:15">
      <c r="B212" s="114"/>
      <c r="C212" s="114"/>
      <c r="D212" s="114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</row>
    <row r="213" spans="2:15">
      <c r="B213" s="114"/>
      <c r="C213" s="114"/>
      <c r="D213" s="114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</row>
    <row r="214" spans="2:15">
      <c r="B214" s="114"/>
      <c r="C214" s="114"/>
      <c r="D214" s="114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</row>
    <row r="215" spans="2:15">
      <c r="B215" s="114"/>
      <c r="C215" s="114"/>
      <c r="D215" s="114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</row>
    <row r="216" spans="2:15">
      <c r="B216" s="114"/>
      <c r="C216" s="114"/>
      <c r="D216" s="114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</row>
    <row r="217" spans="2:15">
      <c r="B217" s="114"/>
      <c r="C217" s="114"/>
      <c r="D217" s="114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</row>
    <row r="218" spans="2:15">
      <c r="B218" s="114"/>
      <c r="C218" s="114"/>
      <c r="D218" s="114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</row>
    <row r="219" spans="2:15">
      <c r="B219" s="114"/>
      <c r="C219" s="114"/>
      <c r="D219" s="114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</row>
    <row r="220" spans="2:15">
      <c r="B220" s="114"/>
      <c r="C220" s="114"/>
      <c r="D220" s="114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</row>
    <row r="221" spans="2:15">
      <c r="B221" s="114"/>
      <c r="C221" s="114"/>
      <c r="D221" s="114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</row>
    <row r="222" spans="2:15">
      <c r="B222" s="114"/>
      <c r="C222" s="114"/>
      <c r="D222" s="114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</row>
    <row r="223" spans="2:15">
      <c r="B223" s="114"/>
      <c r="C223" s="114"/>
      <c r="D223" s="114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</row>
    <row r="224" spans="2:15">
      <c r="B224" s="114"/>
      <c r="C224" s="114"/>
      <c r="D224" s="114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</row>
    <row r="225" spans="2:15">
      <c r="B225" s="114"/>
      <c r="C225" s="114"/>
      <c r="D225" s="114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</row>
    <row r="226" spans="2:15">
      <c r="B226" s="114"/>
      <c r="C226" s="114"/>
      <c r="D226" s="114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</row>
    <row r="227" spans="2:15">
      <c r="B227" s="114"/>
      <c r="C227" s="114"/>
      <c r="D227" s="114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</row>
    <row r="228" spans="2:15">
      <c r="B228" s="114"/>
      <c r="C228" s="114"/>
      <c r="D228" s="114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</row>
    <row r="229" spans="2:15">
      <c r="B229" s="114"/>
      <c r="C229" s="114"/>
      <c r="D229" s="114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</row>
    <row r="230" spans="2:15">
      <c r="B230" s="114"/>
      <c r="C230" s="114"/>
      <c r="D230" s="114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</row>
    <row r="231" spans="2:15">
      <c r="B231" s="114"/>
      <c r="C231" s="114"/>
      <c r="D231" s="114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</row>
    <row r="232" spans="2:15">
      <c r="B232" s="114"/>
      <c r="C232" s="114"/>
      <c r="D232" s="114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</row>
    <row r="233" spans="2:15">
      <c r="B233" s="114"/>
      <c r="C233" s="114"/>
      <c r="D233" s="114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</row>
    <row r="234" spans="2:15">
      <c r="B234" s="114"/>
      <c r="C234" s="114"/>
      <c r="D234" s="114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</row>
    <row r="235" spans="2:15">
      <c r="B235" s="114"/>
      <c r="C235" s="114"/>
      <c r="D235" s="114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</row>
    <row r="236" spans="2:15">
      <c r="B236" s="114"/>
      <c r="C236" s="114"/>
      <c r="D236" s="114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</row>
    <row r="237" spans="2:15">
      <c r="B237" s="114"/>
      <c r="C237" s="114"/>
      <c r="D237" s="114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</row>
    <row r="238" spans="2:15">
      <c r="B238" s="114"/>
      <c r="C238" s="114"/>
      <c r="D238" s="114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</row>
    <row r="239" spans="2:15">
      <c r="B239" s="114"/>
      <c r="C239" s="114"/>
      <c r="D239" s="114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</row>
    <row r="240" spans="2:15">
      <c r="B240" s="114"/>
      <c r="C240" s="114"/>
      <c r="D240" s="114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</row>
    <row r="241" spans="2:15">
      <c r="B241" s="114"/>
      <c r="C241" s="114"/>
      <c r="D241" s="114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</row>
    <row r="242" spans="2:15">
      <c r="B242" s="114"/>
      <c r="C242" s="114"/>
      <c r="D242" s="114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</row>
    <row r="243" spans="2:15">
      <c r="B243" s="114"/>
      <c r="C243" s="114"/>
      <c r="D243" s="114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</row>
    <row r="244" spans="2:15">
      <c r="B244" s="114"/>
      <c r="C244" s="114"/>
      <c r="D244" s="114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</row>
    <row r="245" spans="2:15">
      <c r="B245" s="114"/>
      <c r="C245" s="114"/>
      <c r="D245" s="114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</row>
    <row r="246" spans="2:15">
      <c r="B246" s="114"/>
      <c r="C246" s="114"/>
      <c r="D246" s="114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</row>
    <row r="247" spans="2:15">
      <c r="B247" s="114"/>
      <c r="C247" s="114"/>
      <c r="D247" s="114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</row>
    <row r="248" spans="2:15">
      <c r="B248" s="114"/>
      <c r="C248" s="114"/>
      <c r="D248" s="114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</row>
    <row r="249" spans="2:15">
      <c r="B249" s="114"/>
      <c r="C249" s="114"/>
      <c r="D249" s="114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</row>
    <row r="250" spans="2:15">
      <c r="B250" s="114"/>
      <c r="C250" s="114"/>
      <c r="D250" s="114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</row>
    <row r="251" spans="2:15">
      <c r="B251" s="114"/>
      <c r="C251" s="114"/>
      <c r="D251" s="114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</row>
    <row r="252" spans="2:15">
      <c r="B252" s="114"/>
      <c r="C252" s="114"/>
      <c r="D252" s="114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</row>
    <row r="253" spans="2:15">
      <c r="B253" s="114"/>
      <c r="C253" s="114"/>
      <c r="D253" s="114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</row>
    <row r="254" spans="2:15">
      <c r="B254" s="114"/>
      <c r="C254" s="114"/>
      <c r="D254" s="114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</row>
    <row r="255" spans="2:15">
      <c r="B255" s="114"/>
      <c r="C255" s="114"/>
      <c r="D255" s="114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</row>
    <row r="256" spans="2:15">
      <c r="B256" s="114"/>
      <c r="C256" s="114"/>
      <c r="D256" s="114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</row>
    <row r="257" spans="2:15">
      <c r="B257" s="114"/>
      <c r="C257" s="114"/>
      <c r="D257" s="114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</row>
    <row r="258" spans="2:15">
      <c r="B258" s="114"/>
      <c r="C258" s="114"/>
      <c r="D258" s="114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</row>
    <row r="259" spans="2:15">
      <c r="B259" s="114"/>
      <c r="C259" s="114"/>
      <c r="D259" s="114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</row>
    <row r="260" spans="2:15">
      <c r="B260" s="114"/>
      <c r="C260" s="114"/>
      <c r="D260" s="114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</row>
    <row r="261" spans="2:15">
      <c r="B261" s="114"/>
      <c r="C261" s="114"/>
      <c r="D261" s="114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</row>
    <row r="262" spans="2:15">
      <c r="B262" s="114"/>
      <c r="C262" s="114"/>
      <c r="D262" s="114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</row>
    <row r="263" spans="2:15">
      <c r="B263" s="114"/>
      <c r="C263" s="114"/>
      <c r="D263" s="114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</row>
    <row r="264" spans="2:15">
      <c r="B264" s="114"/>
      <c r="C264" s="114"/>
      <c r="D264" s="114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</row>
    <row r="265" spans="2:15">
      <c r="B265" s="114"/>
      <c r="C265" s="114"/>
      <c r="D265" s="114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</row>
    <row r="266" spans="2:15">
      <c r="B266" s="114"/>
      <c r="C266" s="114"/>
      <c r="D266" s="114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</row>
    <row r="267" spans="2:15">
      <c r="B267" s="114"/>
      <c r="C267" s="114"/>
      <c r="D267" s="114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</row>
    <row r="268" spans="2:15">
      <c r="B268" s="114"/>
      <c r="C268" s="114"/>
      <c r="D268" s="114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</row>
    <row r="269" spans="2:15">
      <c r="B269" s="114"/>
      <c r="C269" s="114"/>
      <c r="D269" s="114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</row>
    <row r="270" spans="2:15">
      <c r="B270" s="114"/>
      <c r="C270" s="114"/>
      <c r="D270" s="114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</row>
    <row r="271" spans="2:15">
      <c r="B271" s="114"/>
      <c r="C271" s="114"/>
      <c r="D271" s="114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</row>
    <row r="272" spans="2:15">
      <c r="B272" s="114"/>
      <c r="C272" s="114"/>
      <c r="D272" s="114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</row>
    <row r="273" spans="2:15">
      <c r="B273" s="122"/>
      <c r="C273" s="114"/>
      <c r="D273" s="114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</row>
    <row r="274" spans="2:15">
      <c r="B274" s="122"/>
      <c r="C274" s="114"/>
      <c r="D274" s="114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</row>
    <row r="275" spans="2:15">
      <c r="B275" s="123"/>
      <c r="C275" s="114"/>
      <c r="D275" s="114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</row>
    <row r="276" spans="2:15">
      <c r="B276" s="114"/>
      <c r="C276" s="114"/>
      <c r="D276" s="114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</row>
    <row r="277" spans="2:15">
      <c r="B277" s="114"/>
      <c r="C277" s="114"/>
      <c r="D277" s="114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</row>
    <row r="278" spans="2:15">
      <c r="B278" s="114"/>
      <c r="C278" s="114"/>
      <c r="D278" s="114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</row>
    <row r="279" spans="2:15">
      <c r="B279" s="114"/>
      <c r="C279" s="114"/>
      <c r="D279" s="114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</row>
    <row r="280" spans="2:15">
      <c r="B280" s="114"/>
      <c r="C280" s="114"/>
      <c r="D280" s="114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</row>
    <row r="281" spans="2:15">
      <c r="B281" s="114"/>
      <c r="C281" s="114"/>
      <c r="D281" s="114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</row>
    <row r="282" spans="2:15">
      <c r="B282" s="114"/>
      <c r="C282" s="114"/>
      <c r="D282" s="114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</row>
    <row r="283" spans="2:15">
      <c r="B283" s="114"/>
      <c r="C283" s="114"/>
      <c r="D283" s="114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</row>
    <row r="284" spans="2:15">
      <c r="B284" s="114"/>
      <c r="C284" s="114"/>
      <c r="D284" s="114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</row>
    <row r="285" spans="2:15">
      <c r="B285" s="114"/>
      <c r="C285" s="114"/>
      <c r="D285" s="114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</row>
    <row r="286" spans="2:15">
      <c r="B286" s="114"/>
      <c r="C286" s="114"/>
      <c r="D286" s="114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</row>
    <row r="287" spans="2:15">
      <c r="B287" s="114"/>
      <c r="C287" s="114"/>
      <c r="D287" s="114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</row>
    <row r="288" spans="2:15">
      <c r="B288" s="114"/>
      <c r="C288" s="114"/>
      <c r="D288" s="114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</row>
    <row r="289" spans="2:15">
      <c r="B289" s="114"/>
      <c r="C289" s="114"/>
      <c r="D289" s="114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</row>
    <row r="290" spans="2:15">
      <c r="B290" s="114"/>
      <c r="C290" s="114"/>
      <c r="D290" s="114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</row>
    <row r="291" spans="2:15">
      <c r="B291" s="114"/>
      <c r="C291" s="114"/>
      <c r="D291" s="114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</row>
    <row r="292" spans="2:15">
      <c r="B292" s="114"/>
      <c r="C292" s="114"/>
      <c r="D292" s="114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</row>
    <row r="293" spans="2:15">
      <c r="B293" s="114"/>
      <c r="C293" s="114"/>
      <c r="D293" s="114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</row>
    <row r="294" spans="2:15">
      <c r="B294" s="122"/>
      <c r="C294" s="114"/>
      <c r="D294" s="114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</row>
    <row r="295" spans="2:15">
      <c r="B295" s="122"/>
      <c r="C295" s="114"/>
      <c r="D295" s="114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</row>
    <row r="296" spans="2:15">
      <c r="B296" s="123"/>
      <c r="C296" s="114"/>
      <c r="D296" s="114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</row>
    <row r="297" spans="2:15">
      <c r="B297" s="114"/>
      <c r="C297" s="114"/>
      <c r="D297" s="114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</row>
    <row r="298" spans="2:15">
      <c r="B298" s="114"/>
      <c r="C298" s="114"/>
      <c r="D298" s="114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</row>
    <row r="299" spans="2:15">
      <c r="B299" s="114"/>
      <c r="C299" s="114"/>
      <c r="D299" s="114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</row>
    <row r="300" spans="2:15">
      <c r="B300" s="114"/>
      <c r="C300" s="114"/>
      <c r="D300" s="114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</row>
    <row r="301" spans="2:15">
      <c r="B301" s="114"/>
      <c r="C301" s="114"/>
      <c r="D301" s="114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</row>
    <row r="302" spans="2:15">
      <c r="B302" s="114"/>
      <c r="C302" s="114"/>
      <c r="D302" s="114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</row>
    <row r="303" spans="2:15">
      <c r="B303" s="114"/>
      <c r="C303" s="114"/>
      <c r="D303" s="114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</row>
    <row r="304" spans="2:15">
      <c r="B304" s="114"/>
      <c r="C304" s="114"/>
      <c r="D304" s="114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</row>
    <row r="305" spans="2:15">
      <c r="B305" s="114"/>
      <c r="C305" s="114"/>
      <c r="D305" s="114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</row>
    <row r="306" spans="2:15">
      <c r="B306" s="114"/>
      <c r="C306" s="114"/>
      <c r="D306" s="114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</row>
    <row r="307" spans="2:15">
      <c r="B307" s="114"/>
      <c r="C307" s="114"/>
      <c r="D307" s="114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</row>
    <row r="308" spans="2:15">
      <c r="B308" s="114"/>
      <c r="C308" s="114"/>
      <c r="D308" s="114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</row>
    <row r="309" spans="2:15">
      <c r="B309" s="114"/>
      <c r="C309" s="114"/>
      <c r="D309" s="114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</row>
    <row r="310" spans="2:15">
      <c r="B310" s="114"/>
      <c r="C310" s="114"/>
      <c r="D310" s="114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</row>
    <row r="311" spans="2:15">
      <c r="B311" s="114"/>
      <c r="C311" s="114"/>
      <c r="D311" s="114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</row>
    <row r="312" spans="2:15">
      <c r="B312" s="114"/>
      <c r="C312" s="114"/>
      <c r="D312" s="114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</row>
    <row r="313" spans="2:15">
      <c r="B313" s="114"/>
      <c r="C313" s="114"/>
      <c r="D313" s="114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</row>
    <row r="314" spans="2:15">
      <c r="B314" s="114"/>
      <c r="C314" s="114"/>
      <c r="D314" s="114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</row>
    <row r="315" spans="2:15">
      <c r="B315" s="114"/>
      <c r="C315" s="114"/>
      <c r="D315" s="114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</row>
    <row r="316" spans="2:15">
      <c r="B316" s="114"/>
      <c r="C316" s="114"/>
      <c r="D316" s="114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</row>
    <row r="317" spans="2:15">
      <c r="B317" s="114"/>
      <c r="C317" s="114"/>
      <c r="D317" s="114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</row>
    <row r="318" spans="2:15">
      <c r="B318" s="114"/>
      <c r="C318" s="114"/>
      <c r="D318" s="114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</row>
    <row r="319" spans="2:15">
      <c r="B319" s="114"/>
      <c r="C319" s="114"/>
      <c r="D319" s="114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</row>
    <row r="320" spans="2:15">
      <c r="B320" s="114"/>
      <c r="C320" s="114"/>
      <c r="D320" s="114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</row>
    <row r="321" spans="2:15">
      <c r="B321" s="114"/>
      <c r="C321" s="114"/>
      <c r="D321" s="114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</row>
    <row r="322" spans="2:15">
      <c r="B322" s="114"/>
      <c r="C322" s="114"/>
      <c r="D322" s="114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</row>
    <row r="323" spans="2:15">
      <c r="B323" s="114"/>
      <c r="C323" s="114"/>
      <c r="D323" s="114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</row>
    <row r="324" spans="2:15">
      <c r="B324" s="114"/>
      <c r="C324" s="114"/>
      <c r="D324" s="114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</row>
    <row r="325" spans="2:15">
      <c r="B325" s="114"/>
      <c r="C325" s="114"/>
      <c r="D325" s="114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</row>
    <row r="326" spans="2:15">
      <c r="B326" s="114"/>
      <c r="C326" s="114"/>
      <c r="D326" s="114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</row>
    <row r="327" spans="2:15">
      <c r="B327" s="114"/>
      <c r="C327" s="114"/>
      <c r="D327" s="114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</row>
    <row r="328" spans="2:15">
      <c r="B328" s="114"/>
      <c r="C328" s="114"/>
      <c r="D328" s="114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</row>
    <row r="329" spans="2:15">
      <c r="B329" s="114"/>
      <c r="C329" s="114"/>
      <c r="D329" s="114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</row>
    <row r="330" spans="2:15">
      <c r="B330" s="114"/>
      <c r="C330" s="114"/>
      <c r="D330" s="114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</row>
    <row r="331" spans="2:15">
      <c r="B331" s="114"/>
      <c r="C331" s="114"/>
      <c r="D331" s="114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</row>
    <row r="332" spans="2:15">
      <c r="B332" s="114"/>
      <c r="C332" s="114"/>
      <c r="D332" s="114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</row>
    <row r="333" spans="2:15">
      <c r="B333" s="114"/>
      <c r="C333" s="114"/>
      <c r="D333" s="114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</row>
    <row r="334" spans="2:15">
      <c r="B334" s="114"/>
      <c r="C334" s="114"/>
      <c r="D334" s="114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</row>
    <row r="335" spans="2:15">
      <c r="B335" s="114"/>
      <c r="C335" s="114"/>
      <c r="D335" s="114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</row>
    <row r="336" spans="2:15">
      <c r="B336" s="114"/>
      <c r="C336" s="114"/>
      <c r="D336" s="114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</row>
    <row r="337" spans="2:15">
      <c r="B337" s="114"/>
      <c r="C337" s="114"/>
      <c r="D337" s="114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</row>
    <row r="338" spans="2:15">
      <c r="B338" s="114"/>
      <c r="C338" s="114"/>
      <c r="D338" s="114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</row>
    <row r="339" spans="2:15">
      <c r="B339" s="114"/>
      <c r="C339" s="114"/>
      <c r="D339" s="114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</row>
    <row r="340" spans="2:15">
      <c r="B340" s="114"/>
      <c r="C340" s="114"/>
      <c r="D340" s="114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</row>
    <row r="341" spans="2:15">
      <c r="B341" s="114"/>
      <c r="C341" s="114"/>
      <c r="D341" s="114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</row>
    <row r="342" spans="2:15">
      <c r="B342" s="114"/>
      <c r="C342" s="114"/>
      <c r="D342" s="114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</row>
    <row r="343" spans="2:15">
      <c r="B343" s="114"/>
      <c r="C343" s="114"/>
      <c r="D343" s="114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</row>
    <row r="344" spans="2:15">
      <c r="B344" s="114"/>
      <c r="C344" s="114"/>
      <c r="D344" s="114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</row>
    <row r="345" spans="2:15">
      <c r="B345" s="114"/>
      <c r="C345" s="114"/>
      <c r="D345" s="114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</row>
    <row r="346" spans="2:15">
      <c r="B346" s="114"/>
      <c r="C346" s="114"/>
      <c r="D346" s="114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</row>
    <row r="347" spans="2:15">
      <c r="B347" s="114"/>
      <c r="C347" s="114"/>
      <c r="D347" s="114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</row>
    <row r="348" spans="2:15">
      <c r="B348" s="114"/>
      <c r="C348" s="114"/>
      <c r="D348" s="114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</row>
    <row r="349" spans="2:15">
      <c r="B349" s="114"/>
      <c r="C349" s="114"/>
      <c r="D349" s="114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</row>
    <row r="350" spans="2:15">
      <c r="B350" s="114"/>
      <c r="C350" s="114"/>
      <c r="D350" s="114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</row>
    <row r="351" spans="2:15">
      <c r="B351" s="114"/>
      <c r="C351" s="114"/>
      <c r="D351" s="114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</row>
    <row r="352" spans="2:15">
      <c r="B352" s="114"/>
      <c r="C352" s="114"/>
      <c r="D352" s="114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</row>
    <row r="353" spans="2:15">
      <c r="B353" s="114"/>
      <c r="C353" s="114"/>
      <c r="D353" s="114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</row>
    <row r="354" spans="2:15">
      <c r="B354" s="114"/>
      <c r="C354" s="114"/>
      <c r="D354" s="114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</row>
    <row r="355" spans="2:15">
      <c r="B355" s="114"/>
      <c r="C355" s="114"/>
      <c r="D355" s="114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</row>
    <row r="356" spans="2:15">
      <c r="B356" s="114"/>
      <c r="C356" s="114"/>
      <c r="D356" s="114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</row>
    <row r="357" spans="2:15">
      <c r="B357" s="114"/>
      <c r="C357" s="114"/>
      <c r="D357" s="114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</row>
    <row r="358" spans="2:15">
      <c r="B358" s="114"/>
      <c r="C358" s="114"/>
      <c r="D358" s="114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</row>
    <row r="359" spans="2:15">
      <c r="B359" s="114"/>
      <c r="C359" s="114"/>
      <c r="D359" s="114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</row>
    <row r="360" spans="2:15">
      <c r="B360" s="114"/>
      <c r="C360" s="114"/>
      <c r="D360" s="114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</row>
    <row r="361" spans="2:15">
      <c r="B361" s="122"/>
      <c r="C361" s="114"/>
      <c r="D361" s="114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</row>
    <row r="362" spans="2:15">
      <c r="B362" s="122"/>
      <c r="C362" s="114"/>
      <c r="D362" s="114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</row>
    <row r="363" spans="2:15">
      <c r="B363" s="123"/>
      <c r="C363" s="114"/>
      <c r="D363" s="114"/>
      <c r="E363" s="114"/>
      <c r="F363" s="114"/>
      <c r="G363" s="114"/>
      <c r="H363" s="115"/>
      <c r="I363" s="115"/>
      <c r="J363" s="115"/>
      <c r="K363" s="115"/>
      <c r="L363" s="115"/>
      <c r="M363" s="115"/>
      <c r="N363" s="115"/>
      <c r="O363" s="115"/>
    </row>
    <row r="364" spans="2:15">
      <c r="B364" s="114"/>
      <c r="C364" s="114"/>
      <c r="D364" s="114"/>
      <c r="E364" s="114"/>
      <c r="F364" s="114"/>
      <c r="G364" s="114"/>
      <c r="H364" s="115"/>
      <c r="I364" s="115"/>
      <c r="J364" s="115"/>
      <c r="K364" s="115"/>
      <c r="L364" s="115"/>
      <c r="M364" s="115"/>
      <c r="N364" s="115"/>
      <c r="O364" s="115"/>
    </row>
    <row r="365" spans="2:15">
      <c r="B365" s="114"/>
      <c r="C365" s="114"/>
      <c r="D365" s="114"/>
      <c r="E365" s="114"/>
      <c r="F365" s="114"/>
      <c r="G365" s="114"/>
      <c r="H365" s="115"/>
      <c r="I365" s="115"/>
      <c r="J365" s="115"/>
      <c r="K365" s="115"/>
      <c r="L365" s="115"/>
      <c r="M365" s="115"/>
      <c r="N365" s="115"/>
      <c r="O365" s="115"/>
    </row>
    <row r="366" spans="2:15">
      <c r="B366" s="114"/>
      <c r="C366" s="114"/>
      <c r="D366" s="114"/>
      <c r="E366" s="114"/>
      <c r="F366" s="114"/>
      <c r="G366" s="114"/>
      <c r="H366" s="115"/>
      <c r="I366" s="115"/>
      <c r="J366" s="115"/>
      <c r="K366" s="115"/>
      <c r="L366" s="115"/>
      <c r="M366" s="115"/>
      <c r="N366" s="115"/>
      <c r="O366" s="115"/>
    </row>
    <row r="367" spans="2:15">
      <c r="B367" s="114"/>
      <c r="C367" s="114"/>
      <c r="D367" s="114"/>
      <c r="E367" s="114"/>
      <c r="F367" s="114"/>
      <c r="G367" s="114"/>
      <c r="H367" s="115"/>
      <c r="I367" s="115"/>
      <c r="J367" s="115"/>
      <c r="K367" s="115"/>
      <c r="L367" s="115"/>
      <c r="M367" s="115"/>
      <c r="N367" s="115"/>
      <c r="O367" s="115"/>
    </row>
    <row r="368" spans="2:15">
      <c r="B368" s="114"/>
      <c r="C368" s="114"/>
      <c r="D368" s="114"/>
      <c r="E368" s="114"/>
      <c r="F368" s="114"/>
      <c r="G368" s="114"/>
      <c r="H368" s="115"/>
      <c r="I368" s="115"/>
      <c r="J368" s="115"/>
      <c r="K368" s="115"/>
      <c r="L368" s="115"/>
      <c r="M368" s="115"/>
      <c r="N368" s="115"/>
      <c r="O368" s="115"/>
    </row>
    <row r="369" spans="2:15">
      <c r="B369" s="114"/>
      <c r="C369" s="114"/>
      <c r="D369" s="114"/>
      <c r="E369" s="114"/>
      <c r="F369" s="114"/>
      <c r="G369" s="114"/>
      <c r="H369" s="115"/>
      <c r="I369" s="115"/>
      <c r="J369" s="115"/>
      <c r="K369" s="115"/>
      <c r="L369" s="115"/>
      <c r="M369" s="115"/>
      <c r="N369" s="115"/>
      <c r="O369" s="115"/>
    </row>
    <row r="370" spans="2:15">
      <c r="B370" s="114"/>
      <c r="C370" s="114"/>
      <c r="D370" s="114"/>
      <c r="E370" s="114"/>
      <c r="F370" s="114"/>
      <c r="G370" s="114"/>
      <c r="H370" s="115"/>
      <c r="I370" s="115"/>
      <c r="J370" s="115"/>
      <c r="K370" s="115"/>
      <c r="L370" s="115"/>
      <c r="M370" s="115"/>
      <c r="N370" s="115"/>
      <c r="O370" s="115"/>
    </row>
    <row r="371" spans="2:15">
      <c r="B371" s="114"/>
      <c r="C371" s="114"/>
      <c r="D371" s="114"/>
      <c r="E371" s="114"/>
      <c r="F371" s="114"/>
      <c r="G371" s="114"/>
      <c r="H371" s="115"/>
      <c r="I371" s="115"/>
      <c r="J371" s="115"/>
      <c r="K371" s="115"/>
      <c r="L371" s="115"/>
      <c r="M371" s="115"/>
      <c r="N371" s="115"/>
      <c r="O371" s="115"/>
    </row>
    <row r="372" spans="2:15">
      <c r="B372" s="114"/>
      <c r="C372" s="114"/>
      <c r="D372" s="114"/>
      <c r="E372" s="114"/>
      <c r="F372" s="114"/>
      <c r="G372" s="114"/>
      <c r="H372" s="115"/>
      <c r="I372" s="115"/>
      <c r="J372" s="115"/>
      <c r="K372" s="115"/>
      <c r="L372" s="115"/>
      <c r="M372" s="115"/>
      <c r="N372" s="115"/>
      <c r="O372" s="115"/>
    </row>
    <row r="373" spans="2:15">
      <c r="B373" s="114"/>
      <c r="C373" s="114"/>
      <c r="D373" s="114"/>
      <c r="E373" s="114"/>
      <c r="F373" s="114"/>
      <c r="G373" s="114"/>
      <c r="H373" s="115"/>
      <c r="I373" s="115"/>
      <c r="J373" s="115"/>
      <c r="K373" s="115"/>
      <c r="L373" s="115"/>
      <c r="M373" s="115"/>
      <c r="N373" s="115"/>
      <c r="O373" s="115"/>
    </row>
    <row r="374" spans="2:15">
      <c r="B374" s="114"/>
      <c r="C374" s="114"/>
      <c r="D374" s="114"/>
      <c r="E374" s="114"/>
      <c r="F374" s="114"/>
      <c r="G374" s="114"/>
      <c r="H374" s="115"/>
      <c r="I374" s="115"/>
      <c r="J374" s="115"/>
      <c r="K374" s="115"/>
      <c r="L374" s="115"/>
      <c r="M374" s="115"/>
      <c r="N374" s="115"/>
      <c r="O374" s="115"/>
    </row>
    <row r="375" spans="2:15">
      <c r="B375" s="114"/>
      <c r="C375" s="114"/>
      <c r="D375" s="114"/>
      <c r="E375" s="114"/>
      <c r="F375" s="114"/>
      <c r="G375" s="114"/>
      <c r="H375" s="115"/>
      <c r="I375" s="115"/>
      <c r="J375" s="115"/>
      <c r="K375" s="115"/>
      <c r="L375" s="115"/>
      <c r="M375" s="115"/>
      <c r="N375" s="115"/>
      <c r="O375" s="115"/>
    </row>
    <row r="376" spans="2:15">
      <c r="B376" s="114"/>
      <c r="C376" s="114"/>
      <c r="D376" s="114"/>
      <c r="E376" s="114"/>
      <c r="F376" s="114"/>
      <c r="G376" s="114"/>
      <c r="H376" s="115"/>
      <c r="I376" s="115"/>
      <c r="J376" s="115"/>
      <c r="K376" s="115"/>
      <c r="L376" s="115"/>
      <c r="M376" s="115"/>
      <c r="N376" s="115"/>
      <c r="O376" s="115"/>
    </row>
    <row r="377" spans="2:15">
      <c r="B377" s="114"/>
      <c r="C377" s="114"/>
      <c r="D377" s="114"/>
      <c r="E377" s="114"/>
      <c r="F377" s="114"/>
      <c r="G377" s="114"/>
      <c r="H377" s="115"/>
      <c r="I377" s="115"/>
      <c r="J377" s="115"/>
      <c r="K377" s="115"/>
      <c r="L377" s="115"/>
      <c r="M377" s="115"/>
      <c r="N377" s="115"/>
      <c r="O377" s="115"/>
    </row>
    <row r="378" spans="2:15">
      <c r="B378" s="114"/>
      <c r="C378" s="114"/>
      <c r="D378" s="114"/>
      <c r="E378" s="114"/>
      <c r="F378" s="114"/>
      <c r="G378" s="114"/>
      <c r="H378" s="115"/>
      <c r="I378" s="115"/>
      <c r="J378" s="115"/>
      <c r="K378" s="115"/>
      <c r="L378" s="115"/>
      <c r="M378" s="115"/>
      <c r="N378" s="115"/>
      <c r="O378" s="115"/>
    </row>
    <row r="379" spans="2:15">
      <c r="B379" s="114"/>
      <c r="C379" s="114"/>
      <c r="D379" s="114"/>
      <c r="E379" s="114"/>
      <c r="F379" s="114"/>
      <c r="G379" s="114"/>
      <c r="H379" s="115"/>
      <c r="I379" s="115"/>
      <c r="J379" s="115"/>
      <c r="K379" s="115"/>
      <c r="L379" s="115"/>
      <c r="M379" s="115"/>
      <c r="N379" s="115"/>
      <c r="O379" s="115"/>
    </row>
    <row r="380" spans="2:15">
      <c r="B380" s="114"/>
      <c r="C380" s="114"/>
      <c r="D380" s="114"/>
      <c r="E380" s="114"/>
      <c r="F380" s="114"/>
      <c r="G380" s="114"/>
      <c r="H380" s="115"/>
      <c r="I380" s="115"/>
      <c r="J380" s="115"/>
      <c r="K380" s="115"/>
      <c r="L380" s="115"/>
      <c r="M380" s="115"/>
      <c r="N380" s="115"/>
      <c r="O380" s="115"/>
    </row>
    <row r="381" spans="2:15">
      <c r="B381" s="114"/>
      <c r="C381" s="114"/>
      <c r="D381" s="114"/>
      <c r="E381" s="114"/>
      <c r="F381" s="114"/>
      <c r="G381" s="114"/>
      <c r="H381" s="115"/>
      <c r="I381" s="115"/>
      <c r="J381" s="115"/>
      <c r="K381" s="115"/>
      <c r="L381" s="115"/>
      <c r="M381" s="115"/>
      <c r="N381" s="115"/>
      <c r="O381" s="115"/>
    </row>
    <row r="382" spans="2:15">
      <c r="B382" s="114"/>
      <c r="C382" s="114"/>
      <c r="D382" s="114"/>
      <c r="E382" s="114"/>
      <c r="F382" s="114"/>
      <c r="G382" s="114"/>
      <c r="H382" s="115"/>
      <c r="I382" s="115"/>
      <c r="J382" s="115"/>
      <c r="K382" s="115"/>
      <c r="L382" s="115"/>
      <c r="M382" s="115"/>
      <c r="N382" s="115"/>
      <c r="O382" s="115"/>
    </row>
    <row r="383" spans="2:15">
      <c r="B383" s="114"/>
      <c r="C383" s="114"/>
      <c r="D383" s="114"/>
      <c r="E383" s="114"/>
      <c r="F383" s="114"/>
      <c r="G383" s="114"/>
      <c r="H383" s="115"/>
      <c r="I383" s="115"/>
      <c r="J383" s="115"/>
      <c r="K383" s="115"/>
      <c r="L383" s="115"/>
      <c r="M383" s="115"/>
      <c r="N383" s="115"/>
      <c r="O383" s="115"/>
    </row>
    <row r="384" spans="2:15">
      <c r="B384" s="114"/>
      <c r="C384" s="114"/>
      <c r="D384" s="114"/>
      <c r="E384" s="114"/>
      <c r="F384" s="114"/>
      <c r="G384" s="114"/>
      <c r="H384" s="115"/>
      <c r="I384" s="115"/>
      <c r="J384" s="115"/>
      <c r="K384" s="115"/>
      <c r="L384" s="115"/>
      <c r="M384" s="115"/>
      <c r="N384" s="115"/>
      <c r="O384" s="115"/>
    </row>
    <row r="385" spans="2:15">
      <c r="B385" s="114"/>
      <c r="C385" s="114"/>
      <c r="D385" s="114"/>
      <c r="E385" s="114"/>
      <c r="F385" s="114"/>
      <c r="G385" s="114"/>
      <c r="H385" s="115"/>
      <c r="I385" s="115"/>
      <c r="J385" s="115"/>
      <c r="K385" s="115"/>
      <c r="L385" s="115"/>
      <c r="M385" s="115"/>
      <c r="N385" s="115"/>
      <c r="O385" s="115"/>
    </row>
    <row r="386" spans="2:15">
      <c r="B386" s="114"/>
      <c r="C386" s="114"/>
      <c r="D386" s="114"/>
      <c r="E386" s="114"/>
      <c r="F386" s="114"/>
      <c r="G386" s="114"/>
      <c r="H386" s="115"/>
      <c r="I386" s="115"/>
      <c r="J386" s="115"/>
      <c r="K386" s="115"/>
      <c r="L386" s="115"/>
      <c r="M386" s="115"/>
      <c r="N386" s="115"/>
      <c r="O386" s="115"/>
    </row>
    <row r="387" spans="2:15">
      <c r="B387" s="114"/>
      <c r="C387" s="114"/>
      <c r="D387" s="114"/>
      <c r="E387" s="114"/>
      <c r="F387" s="114"/>
      <c r="G387" s="114"/>
      <c r="H387" s="115"/>
      <c r="I387" s="115"/>
      <c r="J387" s="115"/>
      <c r="K387" s="115"/>
      <c r="L387" s="115"/>
      <c r="M387" s="115"/>
      <c r="N387" s="115"/>
      <c r="O387" s="115"/>
    </row>
    <row r="388" spans="2:15">
      <c r="B388" s="114"/>
      <c r="C388" s="114"/>
      <c r="D388" s="114"/>
      <c r="E388" s="114"/>
      <c r="F388" s="114"/>
      <c r="G388" s="114"/>
      <c r="H388" s="115"/>
      <c r="I388" s="115"/>
      <c r="J388" s="115"/>
      <c r="K388" s="115"/>
      <c r="L388" s="115"/>
      <c r="M388" s="115"/>
      <c r="N388" s="115"/>
      <c r="O388" s="115"/>
    </row>
    <row r="389" spans="2:15">
      <c r="B389" s="114"/>
      <c r="C389" s="114"/>
      <c r="D389" s="114"/>
      <c r="E389" s="114"/>
      <c r="F389" s="114"/>
      <c r="G389" s="114"/>
      <c r="H389" s="115"/>
      <c r="I389" s="115"/>
      <c r="J389" s="115"/>
      <c r="K389" s="115"/>
      <c r="L389" s="115"/>
      <c r="M389" s="115"/>
      <c r="N389" s="115"/>
      <c r="O389" s="115"/>
    </row>
    <row r="390" spans="2:15">
      <c r="B390" s="114"/>
      <c r="C390" s="114"/>
      <c r="D390" s="114"/>
      <c r="E390" s="114"/>
      <c r="F390" s="114"/>
      <c r="G390" s="114"/>
      <c r="H390" s="115"/>
      <c r="I390" s="115"/>
      <c r="J390" s="115"/>
      <c r="K390" s="115"/>
      <c r="L390" s="115"/>
      <c r="M390" s="115"/>
      <c r="N390" s="115"/>
      <c r="O390" s="115"/>
    </row>
    <row r="391" spans="2:15">
      <c r="B391" s="114"/>
      <c r="C391" s="114"/>
      <c r="D391" s="114"/>
      <c r="E391" s="114"/>
      <c r="F391" s="114"/>
      <c r="G391" s="114"/>
      <c r="H391" s="115"/>
      <c r="I391" s="115"/>
      <c r="J391" s="115"/>
      <c r="K391" s="115"/>
      <c r="L391" s="115"/>
      <c r="M391" s="115"/>
      <c r="N391" s="115"/>
      <c r="O391" s="115"/>
    </row>
    <row r="392" spans="2:15">
      <c r="B392" s="114"/>
      <c r="C392" s="114"/>
      <c r="D392" s="114"/>
      <c r="E392" s="114"/>
      <c r="F392" s="114"/>
      <c r="G392" s="114"/>
      <c r="H392" s="115"/>
      <c r="I392" s="115"/>
      <c r="J392" s="115"/>
      <c r="K392" s="115"/>
      <c r="L392" s="115"/>
      <c r="M392" s="115"/>
      <c r="N392" s="115"/>
      <c r="O392" s="115"/>
    </row>
    <row r="393" spans="2:15">
      <c r="B393" s="114"/>
      <c r="C393" s="114"/>
      <c r="D393" s="114"/>
      <c r="E393" s="114"/>
      <c r="F393" s="114"/>
      <c r="G393" s="114"/>
      <c r="H393" s="115"/>
      <c r="I393" s="115"/>
      <c r="J393" s="115"/>
      <c r="K393" s="115"/>
      <c r="L393" s="115"/>
      <c r="M393" s="115"/>
      <c r="N393" s="115"/>
      <c r="O393" s="115"/>
    </row>
    <row r="394" spans="2:15">
      <c r="B394" s="114"/>
      <c r="C394" s="114"/>
      <c r="D394" s="114"/>
      <c r="E394" s="114"/>
      <c r="F394" s="114"/>
      <c r="G394" s="114"/>
      <c r="H394" s="115"/>
      <c r="I394" s="115"/>
      <c r="J394" s="115"/>
      <c r="K394" s="115"/>
      <c r="L394" s="115"/>
      <c r="M394" s="115"/>
      <c r="N394" s="115"/>
      <c r="O394" s="115"/>
    </row>
    <row r="395" spans="2:15">
      <c r="B395" s="114"/>
      <c r="C395" s="114"/>
      <c r="D395" s="114"/>
      <c r="E395" s="114"/>
      <c r="F395" s="114"/>
      <c r="G395" s="114"/>
      <c r="H395" s="115"/>
      <c r="I395" s="115"/>
      <c r="J395" s="115"/>
      <c r="K395" s="115"/>
      <c r="L395" s="115"/>
      <c r="M395" s="115"/>
      <c r="N395" s="115"/>
      <c r="O395" s="115"/>
    </row>
    <row r="396" spans="2:15">
      <c r="B396" s="114"/>
      <c r="C396" s="114"/>
      <c r="D396" s="114"/>
      <c r="E396" s="114"/>
      <c r="F396" s="114"/>
      <c r="G396" s="114"/>
      <c r="H396" s="115"/>
      <c r="I396" s="115"/>
      <c r="J396" s="115"/>
      <c r="K396" s="115"/>
      <c r="L396" s="115"/>
      <c r="M396" s="115"/>
      <c r="N396" s="115"/>
      <c r="O396" s="115"/>
    </row>
    <row r="397" spans="2:15">
      <c r="B397" s="114"/>
      <c r="C397" s="114"/>
      <c r="D397" s="114"/>
      <c r="E397" s="114"/>
      <c r="F397" s="114"/>
      <c r="G397" s="114"/>
      <c r="H397" s="115"/>
      <c r="I397" s="115"/>
      <c r="J397" s="115"/>
      <c r="K397" s="115"/>
      <c r="L397" s="115"/>
      <c r="M397" s="115"/>
      <c r="N397" s="115"/>
      <c r="O397" s="115"/>
    </row>
    <row r="398" spans="2:15">
      <c r="B398" s="114"/>
      <c r="C398" s="114"/>
      <c r="D398" s="114"/>
      <c r="E398" s="114"/>
      <c r="F398" s="114"/>
      <c r="G398" s="114"/>
      <c r="H398" s="115"/>
      <c r="I398" s="115"/>
      <c r="J398" s="115"/>
      <c r="K398" s="115"/>
      <c r="L398" s="115"/>
      <c r="M398" s="115"/>
      <c r="N398" s="115"/>
      <c r="O398" s="115"/>
    </row>
    <row r="399" spans="2:15">
      <c r="B399" s="114"/>
      <c r="C399" s="114"/>
      <c r="D399" s="114"/>
      <c r="E399" s="114"/>
      <c r="F399" s="114"/>
      <c r="G399" s="114"/>
      <c r="H399" s="115"/>
      <c r="I399" s="115"/>
      <c r="J399" s="115"/>
      <c r="K399" s="115"/>
      <c r="L399" s="115"/>
      <c r="M399" s="115"/>
      <c r="N399" s="115"/>
      <c r="O399" s="115"/>
    </row>
    <row r="400" spans="2:15">
      <c r="B400" s="114"/>
      <c r="C400" s="114"/>
      <c r="D400" s="114"/>
      <c r="E400" s="114"/>
      <c r="F400" s="114"/>
      <c r="G400" s="114"/>
      <c r="H400" s="115"/>
      <c r="I400" s="115"/>
      <c r="J400" s="115"/>
      <c r="K400" s="115"/>
      <c r="L400" s="115"/>
      <c r="M400" s="115"/>
      <c r="N400" s="115"/>
      <c r="O400" s="115"/>
    </row>
    <row r="401" spans="2:15">
      <c r="B401" s="114"/>
      <c r="C401" s="114"/>
      <c r="D401" s="114"/>
      <c r="E401" s="114"/>
      <c r="F401" s="114"/>
      <c r="G401" s="114"/>
      <c r="H401" s="115"/>
      <c r="I401" s="115"/>
      <c r="J401" s="115"/>
      <c r="K401" s="115"/>
      <c r="L401" s="115"/>
      <c r="M401" s="115"/>
      <c r="N401" s="115"/>
      <c r="O401" s="115"/>
    </row>
    <row r="402" spans="2:15">
      <c r="B402" s="114"/>
      <c r="C402" s="114"/>
      <c r="D402" s="114"/>
      <c r="E402" s="114"/>
      <c r="F402" s="114"/>
      <c r="G402" s="114"/>
      <c r="H402" s="115"/>
      <c r="I402" s="115"/>
      <c r="J402" s="115"/>
      <c r="K402" s="115"/>
      <c r="L402" s="115"/>
      <c r="M402" s="115"/>
      <c r="N402" s="115"/>
      <c r="O402" s="115"/>
    </row>
    <row r="403" spans="2:15">
      <c r="B403" s="114"/>
      <c r="C403" s="114"/>
      <c r="D403" s="114"/>
      <c r="E403" s="114"/>
      <c r="F403" s="114"/>
      <c r="G403" s="114"/>
      <c r="H403" s="115"/>
      <c r="I403" s="115"/>
      <c r="J403" s="115"/>
      <c r="K403" s="115"/>
      <c r="L403" s="115"/>
      <c r="M403" s="115"/>
      <c r="N403" s="115"/>
      <c r="O403" s="115"/>
    </row>
    <row r="404" spans="2:15">
      <c r="B404" s="114"/>
      <c r="C404" s="114"/>
      <c r="D404" s="114"/>
      <c r="E404" s="114"/>
      <c r="F404" s="114"/>
      <c r="G404" s="114"/>
      <c r="H404" s="115"/>
      <c r="I404" s="115"/>
      <c r="J404" s="115"/>
      <c r="K404" s="115"/>
      <c r="L404" s="115"/>
      <c r="M404" s="115"/>
      <c r="N404" s="115"/>
      <c r="O404" s="115"/>
    </row>
    <row r="405" spans="2:15">
      <c r="B405" s="114"/>
      <c r="C405" s="114"/>
      <c r="D405" s="114"/>
      <c r="E405" s="114"/>
      <c r="F405" s="114"/>
      <c r="G405" s="114"/>
      <c r="H405" s="115"/>
      <c r="I405" s="115"/>
      <c r="J405" s="115"/>
      <c r="K405" s="115"/>
      <c r="L405" s="115"/>
      <c r="M405" s="115"/>
      <c r="N405" s="115"/>
      <c r="O405" s="115"/>
    </row>
    <row r="406" spans="2:15">
      <c r="B406" s="114"/>
      <c r="C406" s="114"/>
      <c r="D406" s="114"/>
      <c r="E406" s="114"/>
      <c r="F406" s="114"/>
      <c r="G406" s="114"/>
      <c r="H406" s="115"/>
      <c r="I406" s="115"/>
      <c r="J406" s="115"/>
      <c r="K406" s="115"/>
      <c r="L406" s="115"/>
      <c r="M406" s="115"/>
      <c r="N406" s="115"/>
      <c r="O406" s="115"/>
    </row>
    <row r="407" spans="2:15">
      <c r="B407" s="114"/>
      <c r="C407" s="114"/>
      <c r="D407" s="114"/>
      <c r="E407" s="114"/>
      <c r="F407" s="114"/>
      <c r="G407" s="114"/>
      <c r="H407" s="115"/>
      <c r="I407" s="115"/>
      <c r="J407" s="115"/>
      <c r="K407" s="115"/>
      <c r="L407" s="115"/>
      <c r="M407" s="115"/>
      <c r="N407" s="115"/>
      <c r="O407" s="115"/>
    </row>
    <row r="408" spans="2:15">
      <c r="B408" s="114"/>
      <c r="C408" s="114"/>
      <c r="D408" s="114"/>
      <c r="E408" s="114"/>
      <c r="F408" s="114"/>
      <c r="G408" s="114"/>
      <c r="H408" s="115"/>
      <c r="I408" s="115"/>
      <c r="J408" s="115"/>
      <c r="K408" s="115"/>
      <c r="L408" s="115"/>
      <c r="M408" s="115"/>
      <c r="N408" s="115"/>
      <c r="O408" s="115"/>
    </row>
    <row r="409" spans="2:15">
      <c r="B409" s="114"/>
      <c r="C409" s="114"/>
      <c r="D409" s="114"/>
      <c r="E409" s="114"/>
      <c r="F409" s="114"/>
      <c r="G409" s="114"/>
      <c r="H409" s="115"/>
      <c r="I409" s="115"/>
      <c r="J409" s="115"/>
      <c r="K409" s="115"/>
      <c r="L409" s="115"/>
      <c r="M409" s="115"/>
      <c r="N409" s="115"/>
      <c r="O409" s="115"/>
    </row>
    <row r="410" spans="2:15">
      <c r="B410" s="114"/>
      <c r="C410" s="114"/>
      <c r="D410" s="114"/>
      <c r="E410" s="114"/>
      <c r="F410" s="114"/>
      <c r="G410" s="114"/>
      <c r="H410" s="115"/>
      <c r="I410" s="115"/>
      <c r="J410" s="115"/>
      <c r="K410" s="115"/>
      <c r="L410" s="115"/>
      <c r="M410" s="115"/>
      <c r="N410" s="115"/>
      <c r="O410" s="115"/>
    </row>
    <row r="411" spans="2:15">
      <c r="B411" s="114"/>
      <c r="C411" s="114"/>
      <c r="D411" s="114"/>
      <c r="E411" s="114"/>
      <c r="F411" s="114"/>
      <c r="G411" s="114"/>
      <c r="H411" s="115"/>
      <c r="I411" s="115"/>
      <c r="J411" s="115"/>
      <c r="K411" s="115"/>
      <c r="L411" s="115"/>
      <c r="M411" s="115"/>
      <c r="N411" s="115"/>
      <c r="O411" s="115"/>
    </row>
    <row r="412" spans="2:15">
      <c r="B412" s="114"/>
      <c r="C412" s="114"/>
      <c r="D412" s="114"/>
      <c r="E412" s="114"/>
      <c r="F412" s="114"/>
      <c r="G412" s="114"/>
      <c r="H412" s="115"/>
      <c r="I412" s="115"/>
      <c r="J412" s="115"/>
      <c r="K412" s="115"/>
      <c r="L412" s="115"/>
      <c r="M412" s="115"/>
      <c r="N412" s="115"/>
      <c r="O412" s="115"/>
    </row>
    <row r="413" spans="2:15">
      <c r="B413" s="114"/>
      <c r="C413" s="114"/>
      <c r="D413" s="114"/>
      <c r="E413" s="114"/>
      <c r="F413" s="114"/>
      <c r="G413" s="114"/>
      <c r="H413" s="115"/>
      <c r="I413" s="115"/>
      <c r="J413" s="115"/>
      <c r="K413" s="115"/>
      <c r="L413" s="115"/>
      <c r="M413" s="115"/>
      <c r="N413" s="115"/>
      <c r="O413" s="115"/>
    </row>
    <row r="414" spans="2:15">
      <c r="B414" s="114"/>
      <c r="C414" s="114"/>
      <c r="D414" s="114"/>
      <c r="E414" s="114"/>
      <c r="F414" s="114"/>
      <c r="G414" s="114"/>
      <c r="H414" s="115"/>
      <c r="I414" s="115"/>
      <c r="J414" s="115"/>
      <c r="K414" s="115"/>
      <c r="L414" s="115"/>
      <c r="M414" s="115"/>
      <c r="N414" s="115"/>
      <c r="O414" s="115"/>
    </row>
    <row r="415" spans="2:15">
      <c r="B415" s="114"/>
      <c r="C415" s="114"/>
      <c r="D415" s="114"/>
      <c r="E415" s="114"/>
      <c r="F415" s="114"/>
      <c r="G415" s="114"/>
      <c r="H415" s="115"/>
      <c r="I415" s="115"/>
      <c r="J415" s="115"/>
      <c r="K415" s="115"/>
      <c r="L415" s="115"/>
      <c r="M415" s="115"/>
      <c r="N415" s="115"/>
      <c r="O415" s="115"/>
    </row>
    <row r="416" spans="2:15">
      <c r="B416" s="114"/>
      <c r="C416" s="114"/>
      <c r="D416" s="114"/>
      <c r="E416" s="114"/>
      <c r="F416" s="114"/>
      <c r="G416" s="114"/>
      <c r="H416" s="115"/>
      <c r="I416" s="115"/>
      <c r="J416" s="115"/>
      <c r="K416" s="115"/>
      <c r="L416" s="115"/>
      <c r="M416" s="115"/>
      <c r="N416" s="115"/>
      <c r="O416" s="115"/>
    </row>
    <row r="417" spans="2:15">
      <c r="B417" s="114"/>
      <c r="C417" s="114"/>
      <c r="D417" s="114"/>
      <c r="E417" s="114"/>
      <c r="F417" s="114"/>
      <c r="G417" s="114"/>
      <c r="H417" s="115"/>
      <c r="I417" s="115"/>
      <c r="J417" s="115"/>
      <c r="K417" s="115"/>
      <c r="L417" s="115"/>
      <c r="M417" s="115"/>
      <c r="N417" s="115"/>
      <c r="O417" s="115"/>
    </row>
    <row r="418" spans="2:15">
      <c r="B418" s="114"/>
      <c r="C418" s="114"/>
      <c r="D418" s="114"/>
      <c r="E418" s="114"/>
      <c r="F418" s="114"/>
      <c r="G418" s="114"/>
      <c r="H418" s="115"/>
      <c r="I418" s="115"/>
      <c r="J418" s="115"/>
      <c r="K418" s="115"/>
      <c r="L418" s="115"/>
      <c r="M418" s="115"/>
      <c r="N418" s="115"/>
      <c r="O418" s="115"/>
    </row>
    <row r="419" spans="2:15">
      <c r="B419" s="114"/>
      <c r="C419" s="114"/>
      <c r="D419" s="114"/>
      <c r="E419" s="114"/>
      <c r="F419" s="114"/>
      <c r="G419" s="114"/>
      <c r="H419" s="115"/>
      <c r="I419" s="115"/>
      <c r="J419" s="115"/>
      <c r="K419" s="115"/>
      <c r="L419" s="115"/>
      <c r="M419" s="115"/>
      <c r="N419" s="115"/>
      <c r="O419" s="115"/>
    </row>
    <row r="420" spans="2:15">
      <c r="B420" s="114"/>
      <c r="C420" s="114"/>
      <c r="D420" s="114"/>
      <c r="E420" s="114"/>
      <c r="F420" s="114"/>
      <c r="G420" s="114"/>
      <c r="H420" s="115"/>
      <c r="I420" s="115"/>
      <c r="J420" s="115"/>
      <c r="K420" s="115"/>
      <c r="L420" s="115"/>
      <c r="M420" s="115"/>
      <c r="N420" s="115"/>
      <c r="O420" s="115"/>
    </row>
    <row r="421" spans="2:15">
      <c r="B421" s="114"/>
      <c r="C421" s="114"/>
      <c r="D421" s="114"/>
      <c r="E421" s="114"/>
      <c r="F421" s="114"/>
      <c r="G421" s="114"/>
      <c r="H421" s="115"/>
      <c r="I421" s="115"/>
      <c r="J421" s="115"/>
      <c r="K421" s="115"/>
      <c r="L421" s="115"/>
      <c r="M421" s="115"/>
      <c r="N421" s="115"/>
      <c r="O421" s="115"/>
    </row>
    <row r="422" spans="2:15">
      <c r="B422" s="114"/>
      <c r="C422" s="114"/>
      <c r="D422" s="114"/>
      <c r="E422" s="114"/>
      <c r="F422" s="114"/>
      <c r="G422" s="114"/>
      <c r="H422" s="115"/>
      <c r="I422" s="115"/>
      <c r="J422" s="115"/>
      <c r="K422" s="115"/>
      <c r="L422" s="115"/>
      <c r="M422" s="115"/>
      <c r="N422" s="115"/>
      <c r="O422" s="115"/>
    </row>
    <row r="423" spans="2:15">
      <c r="B423" s="114"/>
      <c r="C423" s="114"/>
      <c r="D423" s="114"/>
      <c r="E423" s="114"/>
      <c r="F423" s="114"/>
      <c r="G423" s="114"/>
      <c r="H423" s="115"/>
      <c r="I423" s="115"/>
      <c r="J423" s="115"/>
      <c r="K423" s="115"/>
      <c r="L423" s="115"/>
      <c r="M423" s="115"/>
      <c r="N423" s="115"/>
      <c r="O423" s="115"/>
    </row>
    <row r="424" spans="2:15">
      <c r="B424" s="114"/>
      <c r="C424" s="114"/>
      <c r="D424" s="114"/>
      <c r="E424" s="114"/>
      <c r="F424" s="114"/>
      <c r="G424" s="114"/>
      <c r="H424" s="115"/>
      <c r="I424" s="115"/>
      <c r="J424" s="115"/>
      <c r="K424" s="115"/>
      <c r="L424" s="115"/>
      <c r="M424" s="115"/>
      <c r="N424" s="115"/>
      <c r="O424" s="115"/>
    </row>
    <row r="425" spans="2:15">
      <c r="B425" s="114"/>
      <c r="C425" s="114"/>
      <c r="D425" s="114"/>
      <c r="E425" s="114"/>
      <c r="F425" s="114"/>
      <c r="G425" s="114"/>
      <c r="H425" s="115"/>
      <c r="I425" s="115"/>
      <c r="J425" s="115"/>
      <c r="K425" s="115"/>
      <c r="L425" s="115"/>
      <c r="M425" s="115"/>
      <c r="N425" s="115"/>
      <c r="O425" s="115"/>
    </row>
    <row r="426" spans="2:15">
      <c r="B426" s="114"/>
      <c r="C426" s="114"/>
      <c r="D426" s="114"/>
      <c r="E426" s="114"/>
      <c r="F426" s="114"/>
      <c r="G426" s="114"/>
      <c r="H426" s="115"/>
      <c r="I426" s="115"/>
      <c r="J426" s="115"/>
      <c r="K426" s="115"/>
      <c r="L426" s="115"/>
      <c r="M426" s="115"/>
      <c r="N426" s="115"/>
      <c r="O426" s="115"/>
    </row>
    <row r="427" spans="2:15">
      <c r="B427" s="114"/>
      <c r="C427" s="114"/>
      <c r="D427" s="114"/>
      <c r="E427" s="114"/>
      <c r="F427" s="114"/>
      <c r="G427" s="114"/>
      <c r="H427" s="115"/>
      <c r="I427" s="115"/>
      <c r="J427" s="115"/>
      <c r="K427" s="115"/>
      <c r="L427" s="115"/>
      <c r="M427" s="115"/>
      <c r="N427" s="115"/>
      <c r="O427" s="115"/>
    </row>
    <row r="428" spans="2:15">
      <c r="B428" s="114"/>
      <c r="C428" s="114"/>
      <c r="D428" s="114"/>
      <c r="E428" s="114"/>
      <c r="F428" s="114"/>
      <c r="G428" s="114"/>
      <c r="H428" s="115"/>
      <c r="I428" s="115"/>
      <c r="J428" s="115"/>
      <c r="K428" s="115"/>
      <c r="L428" s="115"/>
      <c r="M428" s="115"/>
      <c r="N428" s="115"/>
      <c r="O428" s="115"/>
    </row>
    <row r="429" spans="2:15">
      <c r="B429" s="114"/>
      <c r="C429" s="114"/>
      <c r="D429" s="114"/>
      <c r="E429" s="114"/>
      <c r="F429" s="114"/>
      <c r="G429" s="114"/>
      <c r="H429" s="115"/>
      <c r="I429" s="115"/>
      <c r="J429" s="115"/>
      <c r="K429" s="115"/>
      <c r="L429" s="115"/>
      <c r="M429" s="115"/>
      <c r="N429" s="115"/>
      <c r="O429" s="115"/>
    </row>
    <row r="430" spans="2:15">
      <c r="B430" s="114"/>
      <c r="C430" s="114"/>
      <c r="D430" s="114"/>
      <c r="E430" s="114"/>
      <c r="F430" s="114"/>
      <c r="G430" s="114"/>
      <c r="H430" s="115"/>
      <c r="I430" s="115"/>
      <c r="J430" s="115"/>
      <c r="K430" s="115"/>
      <c r="L430" s="115"/>
      <c r="M430" s="115"/>
      <c r="N430" s="115"/>
      <c r="O430" s="115"/>
    </row>
    <row r="431" spans="2:15">
      <c r="B431" s="114"/>
      <c r="C431" s="114"/>
      <c r="D431" s="114"/>
      <c r="E431" s="114"/>
      <c r="F431" s="114"/>
      <c r="G431" s="114"/>
      <c r="H431" s="115"/>
      <c r="I431" s="115"/>
      <c r="J431" s="115"/>
      <c r="K431" s="115"/>
      <c r="L431" s="115"/>
      <c r="M431" s="115"/>
      <c r="N431" s="115"/>
      <c r="O431" s="115"/>
    </row>
    <row r="432" spans="2:15">
      <c r="B432" s="114"/>
      <c r="C432" s="114"/>
      <c r="D432" s="114"/>
      <c r="E432" s="114"/>
      <c r="F432" s="114"/>
      <c r="G432" s="114"/>
      <c r="H432" s="115"/>
      <c r="I432" s="115"/>
      <c r="J432" s="115"/>
      <c r="K432" s="115"/>
      <c r="L432" s="115"/>
      <c r="M432" s="115"/>
      <c r="N432" s="115"/>
      <c r="O432" s="115"/>
    </row>
    <row r="433" spans="2:15">
      <c r="B433" s="114"/>
      <c r="C433" s="114"/>
      <c r="D433" s="114"/>
      <c r="E433" s="114"/>
      <c r="F433" s="114"/>
      <c r="G433" s="114"/>
      <c r="H433" s="115"/>
      <c r="I433" s="115"/>
      <c r="J433" s="115"/>
      <c r="K433" s="115"/>
      <c r="L433" s="115"/>
      <c r="M433" s="115"/>
      <c r="N433" s="115"/>
      <c r="O433" s="115"/>
    </row>
    <row r="434" spans="2:15">
      <c r="B434" s="114"/>
      <c r="C434" s="114"/>
      <c r="D434" s="114"/>
      <c r="E434" s="114"/>
      <c r="F434" s="114"/>
      <c r="G434" s="114"/>
      <c r="H434" s="115"/>
      <c r="I434" s="115"/>
      <c r="J434" s="115"/>
      <c r="K434" s="115"/>
      <c r="L434" s="115"/>
      <c r="M434" s="115"/>
      <c r="N434" s="115"/>
      <c r="O434" s="115"/>
    </row>
    <row r="435" spans="2:15">
      <c r="B435" s="114"/>
      <c r="C435" s="114"/>
      <c r="D435" s="114"/>
      <c r="E435" s="114"/>
      <c r="F435" s="114"/>
      <c r="G435" s="114"/>
      <c r="H435" s="115"/>
      <c r="I435" s="115"/>
      <c r="J435" s="115"/>
      <c r="K435" s="115"/>
      <c r="L435" s="115"/>
      <c r="M435" s="115"/>
      <c r="N435" s="115"/>
      <c r="O435" s="115"/>
    </row>
    <row r="436" spans="2:15">
      <c r="B436" s="114"/>
      <c r="C436" s="114"/>
      <c r="D436" s="114"/>
      <c r="E436" s="114"/>
      <c r="F436" s="114"/>
      <c r="G436" s="114"/>
      <c r="H436" s="115"/>
      <c r="I436" s="115"/>
      <c r="J436" s="115"/>
      <c r="K436" s="115"/>
      <c r="L436" s="115"/>
      <c r="M436" s="115"/>
      <c r="N436" s="115"/>
      <c r="O436" s="115"/>
    </row>
    <row r="437" spans="2:15">
      <c r="B437" s="114"/>
      <c r="C437" s="114"/>
      <c r="D437" s="114"/>
      <c r="E437" s="114"/>
      <c r="F437" s="114"/>
      <c r="G437" s="114"/>
      <c r="H437" s="115"/>
      <c r="I437" s="115"/>
      <c r="J437" s="115"/>
      <c r="K437" s="115"/>
      <c r="L437" s="115"/>
      <c r="M437" s="115"/>
      <c r="N437" s="115"/>
      <c r="O437" s="115"/>
    </row>
    <row r="438" spans="2:15">
      <c r="B438" s="114"/>
      <c r="C438" s="114"/>
      <c r="D438" s="114"/>
      <c r="E438" s="114"/>
      <c r="F438" s="114"/>
      <c r="G438" s="114"/>
      <c r="H438" s="115"/>
      <c r="I438" s="115"/>
      <c r="J438" s="115"/>
      <c r="K438" s="115"/>
      <c r="L438" s="115"/>
      <c r="M438" s="115"/>
      <c r="N438" s="115"/>
      <c r="O438" s="115"/>
    </row>
    <row r="439" spans="2:15">
      <c r="B439" s="114"/>
      <c r="C439" s="114"/>
      <c r="D439" s="114"/>
      <c r="E439" s="114"/>
      <c r="F439" s="114"/>
      <c r="G439" s="114"/>
      <c r="H439" s="115"/>
      <c r="I439" s="115"/>
      <c r="J439" s="115"/>
      <c r="K439" s="115"/>
      <c r="L439" s="115"/>
      <c r="M439" s="115"/>
      <c r="N439" s="115"/>
      <c r="O439" s="115"/>
    </row>
    <row r="440" spans="2:15">
      <c r="B440" s="114"/>
      <c r="C440" s="114"/>
      <c r="D440" s="114"/>
      <c r="E440" s="114"/>
      <c r="F440" s="114"/>
      <c r="G440" s="114"/>
      <c r="H440" s="115"/>
      <c r="I440" s="115"/>
      <c r="J440" s="115"/>
      <c r="K440" s="115"/>
      <c r="L440" s="115"/>
      <c r="M440" s="115"/>
      <c r="N440" s="115"/>
      <c r="O440" s="115"/>
    </row>
    <row r="441" spans="2:15">
      <c r="B441" s="114"/>
      <c r="C441" s="114"/>
      <c r="D441" s="114"/>
      <c r="E441" s="114"/>
      <c r="F441" s="114"/>
      <c r="G441" s="114"/>
      <c r="H441" s="115"/>
      <c r="I441" s="115"/>
      <c r="J441" s="115"/>
      <c r="K441" s="115"/>
      <c r="L441" s="115"/>
      <c r="M441" s="115"/>
      <c r="N441" s="115"/>
      <c r="O441" s="115"/>
    </row>
    <row r="442" spans="2:15">
      <c r="B442" s="114"/>
      <c r="C442" s="114"/>
      <c r="D442" s="114"/>
      <c r="E442" s="114"/>
      <c r="F442" s="114"/>
      <c r="G442" s="114"/>
      <c r="H442" s="115"/>
      <c r="I442" s="115"/>
      <c r="J442" s="115"/>
      <c r="K442" s="115"/>
      <c r="L442" s="115"/>
      <c r="M442" s="115"/>
      <c r="N442" s="115"/>
      <c r="O442" s="115"/>
    </row>
    <row r="443" spans="2:15">
      <c r="B443" s="114"/>
      <c r="C443" s="114"/>
      <c r="D443" s="114"/>
      <c r="E443" s="114"/>
      <c r="F443" s="114"/>
      <c r="G443" s="114"/>
      <c r="H443" s="115"/>
      <c r="I443" s="115"/>
      <c r="J443" s="115"/>
      <c r="K443" s="115"/>
      <c r="L443" s="115"/>
      <c r="M443" s="115"/>
      <c r="N443" s="115"/>
      <c r="O443" s="115"/>
    </row>
    <row r="444" spans="2:15">
      <c r="B444" s="114"/>
      <c r="C444" s="114"/>
      <c r="D444" s="114"/>
      <c r="E444" s="114"/>
      <c r="F444" s="114"/>
      <c r="G444" s="114"/>
      <c r="H444" s="115"/>
      <c r="I444" s="115"/>
      <c r="J444" s="115"/>
      <c r="K444" s="115"/>
      <c r="L444" s="115"/>
      <c r="M444" s="115"/>
      <c r="N444" s="115"/>
      <c r="O444" s="115"/>
    </row>
    <row r="445" spans="2:15">
      <c r="B445" s="114"/>
      <c r="C445" s="114"/>
      <c r="D445" s="114"/>
      <c r="E445" s="114"/>
      <c r="F445" s="114"/>
      <c r="G445" s="114"/>
      <c r="H445" s="115"/>
      <c r="I445" s="115"/>
      <c r="J445" s="115"/>
      <c r="K445" s="115"/>
      <c r="L445" s="115"/>
      <c r="M445" s="115"/>
      <c r="N445" s="115"/>
      <c r="O445" s="115"/>
    </row>
    <row r="446" spans="2:15">
      <c r="B446" s="114"/>
      <c r="C446" s="114"/>
      <c r="D446" s="114"/>
      <c r="E446" s="114"/>
      <c r="F446" s="114"/>
      <c r="G446" s="114"/>
      <c r="H446" s="115"/>
      <c r="I446" s="115"/>
      <c r="J446" s="115"/>
      <c r="K446" s="115"/>
      <c r="L446" s="115"/>
      <c r="M446" s="115"/>
      <c r="N446" s="115"/>
      <c r="O446" s="115"/>
    </row>
    <row r="447" spans="2:15">
      <c r="B447" s="114"/>
      <c r="C447" s="114"/>
      <c r="D447" s="114"/>
      <c r="E447" s="114"/>
      <c r="F447" s="114"/>
      <c r="G447" s="114"/>
      <c r="H447" s="115"/>
      <c r="I447" s="115"/>
      <c r="J447" s="115"/>
      <c r="K447" s="115"/>
      <c r="L447" s="115"/>
      <c r="M447" s="115"/>
      <c r="N447" s="115"/>
      <c r="O447" s="115"/>
    </row>
    <row r="448" spans="2:15">
      <c r="B448" s="114"/>
      <c r="C448" s="114"/>
      <c r="D448" s="114"/>
      <c r="E448" s="114"/>
      <c r="F448" s="114"/>
      <c r="G448" s="114"/>
      <c r="H448" s="115"/>
      <c r="I448" s="115"/>
      <c r="J448" s="115"/>
      <c r="K448" s="115"/>
      <c r="L448" s="115"/>
      <c r="M448" s="115"/>
      <c r="N448" s="115"/>
      <c r="O448" s="115"/>
    </row>
    <row r="449" spans="2:15">
      <c r="B449" s="114"/>
      <c r="C449" s="114"/>
      <c r="D449" s="114"/>
      <c r="E449" s="114"/>
      <c r="F449" s="114"/>
      <c r="G449" s="114"/>
      <c r="H449" s="115"/>
      <c r="I449" s="115"/>
      <c r="J449" s="115"/>
      <c r="K449" s="115"/>
      <c r="L449" s="115"/>
      <c r="M449" s="115"/>
      <c r="N449" s="115"/>
      <c r="O449" s="115"/>
    </row>
    <row r="450" spans="2:15">
      <c r="B450" s="114"/>
      <c r="C450" s="114"/>
      <c r="D450" s="114"/>
      <c r="E450" s="114"/>
      <c r="F450" s="114"/>
      <c r="G450" s="114"/>
      <c r="H450" s="115"/>
      <c r="I450" s="115"/>
      <c r="J450" s="115"/>
      <c r="K450" s="115"/>
      <c r="L450" s="115"/>
      <c r="M450" s="115"/>
      <c r="N450" s="115"/>
      <c r="O450" s="115"/>
    </row>
    <row r="451" spans="2:15">
      <c r="B451" s="114"/>
      <c r="C451" s="114"/>
      <c r="D451" s="114"/>
      <c r="E451" s="114"/>
      <c r="F451" s="114"/>
      <c r="G451" s="114"/>
      <c r="H451" s="115"/>
      <c r="I451" s="115"/>
      <c r="J451" s="115"/>
      <c r="K451" s="115"/>
      <c r="L451" s="115"/>
      <c r="M451" s="115"/>
      <c r="N451" s="115"/>
      <c r="O451" s="115"/>
    </row>
    <row r="452" spans="2:15">
      <c r="B452" s="114"/>
      <c r="C452" s="114"/>
      <c r="D452" s="114"/>
      <c r="E452" s="114"/>
      <c r="F452" s="114"/>
      <c r="G452" s="114"/>
      <c r="H452" s="115"/>
      <c r="I452" s="115"/>
      <c r="J452" s="115"/>
      <c r="K452" s="115"/>
      <c r="L452" s="115"/>
      <c r="M452" s="115"/>
      <c r="N452" s="115"/>
      <c r="O452" s="115"/>
    </row>
    <row r="453" spans="2:15">
      <c r="B453" s="114"/>
      <c r="C453" s="114"/>
      <c r="D453" s="114"/>
      <c r="E453" s="114"/>
      <c r="F453" s="114"/>
      <c r="G453" s="114"/>
      <c r="H453" s="115"/>
      <c r="I453" s="115"/>
      <c r="J453" s="115"/>
      <c r="K453" s="115"/>
      <c r="L453" s="115"/>
      <c r="M453" s="115"/>
      <c r="N453" s="115"/>
      <c r="O453" s="115"/>
    </row>
    <row r="454" spans="2:15">
      <c r="B454" s="114"/>
      <c r="C454" s="114"/>
      <c r="D454" s="114"/>
      <c r="E454" s="114"/>
      <c r="F454" s="114"/>
      <c r="G454" s="114"/>
      <c r="H454" s="115"/>
      <c r="I454" s="115"/>
      <c r="J454" s="115"/>
      <c r="K454" s="115"/>
      <c r="L454" s="115"/>
      <c r="M454" s="115"/>
      <c r="N454" s="115"/>
      <c r="O454" s="115"/>
    </row>
    <row r="455" spans="2:15">
      <c r="B455" s="114"/>
      <c r="C455" s="114"/>
      <c r="D455" s="114"/>
      <c r="E455" s="114"/>
      <c r="F455" s="114"/>
      <c r="G455" s="114"/>
      <c r="H455" s="115"/>
      <c r="I455" s="115"/>
      <c r="J455" s="115"/>
      <c r="K455" s="115"/>
      <c r="L455" s="115"/>
      <c r="M455" s="115"/>
      <c r="N455" s="115"/>
      <c r="O455" s="115"/>
    </row>
    <row r="456" spans="2:15">
      <c r="B456" s="114"/>
      <c r="C456" s="114"/>
      <c r="D456" s="114"/>
      <c r="E456" s="114"/>
      <c r="F456" s="114"/>
      <c r="G456" s="114"/>
      <c r="H456" s="115"/>
      <c r="I456" s="115"/>
      <c r="J456" s="115"/>
      <c r="K456" s="115"/>
      <c r="L456" s="115"/>
      <c r="M456" s="115"/>
      <c r="N456" s="115"/>
      <c r="O456" s="115"/>
    </row>
    <row r="457" spans="2:15">
      <c r="B457" s="114"/>
      <c r="C457" s="114"/>
      <c r="D457" s="114"/>
      <c r="E457" s="114"/>
      <c r="F457" s="114"/>
      <c r="G457" s="114"/>
      <c r="H457" s="115"/>
      <c r="I457" s="115"/>
      <c r="J457" s="115"/>
      <c r="K457" s="115"/>
      <c r="L457" s="115"/>
      <c r="M457" s="115"/>
      <c r="N457" s="115"/>
      <c r="O457" s="115"/>
    </row>
    <row r="458" spans="2:15">
      <c r="B458" s="114"/>
      <c r="C458" s="114"/>
      <c r="D458" s="114"/>
      <c r="E458" s="114"/>
      <c r="F458" s="114"/>
      <c r="G458" s="114"/>
      <c r="H458" s="115"/>
      <c r="I458" s="115"/>
      <c r="J458" s="115"/>
      <c r="K458" s="115"/>
      <c r="L458" s="115"/>
      <c r="M458" s="115"/>
      <c r="N458" s="115"/>
      <c r="O458" s="115"/>
    </row>
    <row r="459" spans="2:15">
      <c r="B459" s="114"/>
      <c r="C459" s="114"/>
      <c r="D459" s="114"/>
      <c r="E459" s="114"/>
      <c r="F459" s="114"/>
      <c r="G459" s="114"/>
      <c r="H459" s="115"/>
      <c r="I459" s="115"/>
      <c r="J459" s="115"/>
      <c r="K459" s="115"/>
      <c r="L459" s="115"/>
      <c r="M459" s="115"/>
      <c r="N459" s="115"/>
      <c r="O459" s="115"/>
    </row>
    <row r="460" spans="2:15">
      <c r="B460" s="114"/>
      <c r="C460" s="114"/>
      <c r="D460" s="114"/>
      <c r="E460" s="114"/>
      <c r="F460" s="114"/>
      <c r="G460" s="114"/>
      <c r="H460" s="115"/>
      <c r="I460" s="115"/>
      <c r="J460" s="115"/>
      <c r="K460" s="115"/>
      <c r="L460" s="115"/>
      <c r="M460" s="115"/>
      <c r="N460" s="115"/>
      <c r="O460" s="115"/>
    </row>
    <row r="461" spans="2:15">
      <c r="B461" s="114"/>
      <c r="C461" s="114"/>
      <c r="D461" s="114"/>
      <c r="E461" s="114"/>
      <c r="F461" s="114"/>
      <c r="G461" s="114"/>
      <c r="H461" s="115"/>
      <c r="I461" s="115"/>
      <c r="J461" s="115"/>
      <c r="K461" s="115"/>
      <c r="L461" s="115"/>
      <c r="M461" s="115"/>
      <c r="N461" s="115"/>
      <c r="O461" s="115"/>
    </row>
    <row r="462" spans="2:15">
      <c r="B462" s="114"/>
      <c r="C462" s="114"/>
      <c r="D462" s="114"/>
      <c r="E462" s="114"/>
      <c r="F462" s="114"/>
      <c r="G462" s="114"/>
      <c r="H462" s="115"/>
      <c r="I462" s="115"/>
      <c r="J462" s="115"/>
      <c r="K462" s="115"/>
      <c r="L462" s="115"/>
      <c r="M462" s="115"/>
      <c r="N462" s="115"/>
      <c r="O462" s="115"/>
    </row>
    <row r="463" spans="2:15">
      <c r="B463" s="114"/>
      <c r="C463" s="114"/>
      <c r="D463" s="114"/>
      <c r="E463" s="114"/>
      <c r="F463" s="114"/>
      <c r="G463" s="114"/>
      <c r="H463" s="115"/>
      <c r="I463" s="115"/>
      <c r="J463" s="115"/>
      <c r="K463" s="115"/>
      <c r="L463" s="115"/>
      <c r="M463" s="115"/>
      <c r="N463" s="115"/>
      <c r="O463" s="115"/>
    </row>
    <row r="464" spans="2:15">
      <c r="B464" s="114"/>
      <c r="C464" s="114"/>
      <c r="D464" s="114"/>
      <c r="E464" s="114"/>
      <c r="F464" s="114"/>
      <c r="G464" s="114"/>
      <c r="H464" s="115"/>
      <c r="I464" s="115"/>
      <c r="J464" s="115"/>
      <c r="K464" s="115"/>
      <c r="L464" s="115"/>
      <c r="M464" s="115"/>
      <c r="N464" s="115"/>
      <c r="O464" s="115"/>
    </row>
    <row r="465" spans="2:15">
      <c r="B465" s="114"/>
      <c r="C465" s="114"/>
      <c r="D465" s="114"/>
      <c r="E465" s="114"/>
      <c r="F465" s="114"/>
      <c r="G465" s="114"/>
      <c r="H465" s="115"/>
      <c r="I465" s="115"/>
      <c r="J465" s="115"/>
      <c r="K465" s="115"/>
      <c r="L465" s="115"/>
      <c r="M465" s="115"/>
      <c r="N465" s="115"/>
      <c r="O465" s="115"/>
    </row>
    <row r="466" spans="2:15">
      <c r="B466" s="114"/>
      <c r="C466" s="114"/>
      <c r="D466" s="114"/>
      <c r="E466" s="114"/>
      <c r="F466" s="114"/>
      <c r="G466" s="114"/>
      <c r="H466" s="115"/>
      <c r="I466" s="115"/>
      <c r="J466" s="115"/>
      <c r="K466" s="115"/>
      <c r="L466" s="115"/>
      <c r="M466" s="115"/>
      <c r="N466" s="115"/>
      <c r="O466" s="115"/>
    </row>
    <row r="467" spans="2:15">
      <c r="B467" s="114"/>
      <c r="C467" s="114"/>
      <c r="D467" s="114"/>
      <c r="E467" s="114"/>
      <c r="F467" s="114"/>
      <c r="G467" s="114"/>
      <c r="H467" s="115"/>
      <c r="I467" s="115"/>
      <c r="J467" s="115"/>
      <c r="K467" s="115"/>
      <c r="L467" s="115"/>
      <c r="M467" s="115"/>
      <c r="N467" s="115"/>
      <c r="O467" s="115"/>
    </row>
    <row r="468" spans="2:15">
      <c r="B468" s="114"/>
      <c r="C468" s="114"/>
      <c r="D468" s="114"/>
      <c r="E468" s="114"/>
      <c r="F468" s="114"/>
      <c r="G468" s="114"/>
      <c r="H468" s="115"/>
      <c r="I468" s="115"/>
      <c r="J468" s="115"/>
      <c r="K468" s="115"/>
      <c r="L468" s="115"/>
      <c r="M468" s="115"/>
      <c r="N468" s="115"/>
      <c r="O468" s="115"/>
    </row>
    <row r="469" spans="2:15">
      <c r="B469" s="114"/>
      <c r="C469" s="114"/>
      <c r="D469" s="114"/>
      <c r="E469" s="114"/>
      <c r="F469" s="114"/>
      <c r="G469" s="114"/>
      <c r="H469" s="115"/>
      <c r="I469" s="115"/>
      <c r="J469" s="115"/>
      <c r="K469" s="115"/>
      <c r="L469" s="115"/>
      <c r="M469" s="115"/>
      <c r="N469" s="115"/>
      <c r="O469" s="115"/>
    </row>
    <row r="470" spans="2:15">
      <c r="B470" s="114"/>
      <c r="C470" s="114"/>
      <c r="D470" s="114"/>
      <c r="E470" s="114"/>
      <c r="F470" s="114"/>
      <c r="G470" s="114"/>
      <c r="H470" s="115"/>
      <c r="I470" s="115"/>
      <c r="J470" s="115"/>
      <c r="K470" s="115"/>
      <c r="L470" s="115"/>
      <c r="M470" s="115"/>
      <c r="N470" s="115"/>
      <c r="O470" s="115"/>
    </row>
    <row r="471" spans="2:15">
      <c r="B471" s="114"/>
      <c r="C471" s="114"/>
      <c r="D471" s="114"/>
      <c r="E471" s="114"/>
      <c r="F471" s="114"/>
      <c r="G471" s="114"/>
      <c r="H471" s="115"/>
      <c r="I471" s="115"/>
      <c r="J471" s="115"/>
      <c r="K471" s="115"/>
      <c r="L471" s="115"/>
      <c r="M471" s="115"/>
      <c r="N471" s="115"/>
      <c r="O471" s="115"/>
    </row>
    <row r="472" spans="2:15">
      <c r="B472" s="114"/>
      <c r="C472" s="114"/>
      <c r="D472" s="114"/>
      <c r="E472" s="114"/>
      <c r="F472" s="114"/>
      <c r="G472" s="114"/>
      <c r="H472" s="115"/>
      <c r="I472" s="115"/>
      <c r="J472" s="115"/>
      <c r="K472" s="115"/>
      <c r="L472" s="115"/>
      <c r="M472" s="115"/>
      <c r="N472" s="115"/>
      <c r="O472" s="115"/>
    </row>
    <row r="473" spans="2:15">
      <c r="B473" s="114"/>
      <c r="C473" s="114"/>
      <c r="D473" s="114"/>
      <c r="E473" s="114"/>
      <c r="F473" s="114"/>
      <c r="G473" s="114"/>
      <c r="H473" s="115"/>
      <c r="I473" s="115"/>
      <c r="J473" s="115"/>
      <c r="K473" s="115"/>
      <c r="L473" s="115"/>
      <c r="M473" s="115"/>
      <c r="N473" s="115"/>
      <c r="O473" s="115"/>
    </row>
    <row r="474" spans="2:15">
      <c r="B474" s="114"/>
      <c r="C474" s="114"/>
      <c r="D474" s="114"/>
      <c r="E474" s="114"/>
      <c r="F474" s="114"/>
      <c r="G474" s="114"/>
      <c r="H474" s="115"/>
      <c r="I474" s="115"/>
      <c r="J474" s="115"/>
      <c r="K474" s="115"/>
      <c r="L474" s="115"/>
      <c r="M474" s="115"/>
      <c r="N474" s="115"/>
      <c r="O474" s="115"/>
    </row>
    <row r="475" spans="2:15">
      <c r="B475" s="114"/>
      <c r="C475" s="114"/>
      <c r="D475" s="114"/>
      <c r="E475" s="114"/>
      <c r="F475" s="114"/>
      <c r="G475" s="114"/>
      <c r="H475" s="115"/>
      <c r="I475" s="115"/>
      <c r="J475" s="115"/>
      <c r="K475" s="115"/>
      <c r="L475" s="115"/>
      <c r="M475" s="115"/>
      <c r="N475" s="115"/>
      <c r="O475" s="115"/>
    </row>
    <row r="476" spans="2:15">
      <c r="B476" s="114"/>
      <c r="C476" s="114"/>
      <c r="D476" s="114"/>
      <c r="E476" s="114"/>
      <c r="F476" s="114"/>
      <c r="G476" s="114"/>
      <c r="H476" s="115"/>
      <c r="I476" s="115"/>
      <c r="J476" s="115"/>
      <c r="K476" s="115"/>
      <c r="L476" s="115"/>
      <c r="M476" s="115"/>
      <c r="N476" s="115"/>
      <c r="O476" s="115"/>
    </row>
    <row r="477" spans="2:15">
      <c r="B477" s="114"/>
      <c r="C477" s="114"/>
      <c r="D477" s="114"/>
      <c r="E477" s="114"/>
      <c r="F477" s="114"/>
      <c r="G477" s="114"/>
      <c r="H477" s="115"/>
      <c r="I477" s="115"/>
      <c r="J477" s="115"/>
      <c r="K477" s="115"/>
      <c r="L477" s="115"/>
      <c r="M477" s="115"/>
      <c r="N477" s="115"/>
      <c r="O477" s="115"/>
    </row>
    <row r="478" spans="2:15">
      <c r="B478" s="114"/>
      <c r="C478" s="114"/>
      <c r="D478" s="114"/>
      <c r="E478" s="114"/>
      <c r="F478" s="114"/>
      <c r="G478" s="114"/>
      <c r="H478" s="115"/>
      <c r="I478" s="115"/>
      <c r="J478" s="115"/>
      <c r="K478" s="115"/>
      <c r="L478" s="115"/>
      <c r="M478" s="115"/>
      <c r="N478" s="115"/>
      <c r="O478" s="115"/>
    </row>
    <row r="479" spans="2:15">
      <c r="B479" s="114"/>
      <c r="C479" s="114"/>
      <c r="D479" s="114"/>
      <c r="E479" s="114"/>
      <c r="F479" s="114"/>
      <c r="G479" s="114"/>
      <c r="H479" s="115"/>
      <c r="I479" s="115"/>
      <c r="J479" s="115"/>
      <c r="K479" s="115"/>
      <c r="L479" s="115"/>
      <c r="M479" s="115"/>
      <c r="N479" s="115"/>
      <c r="O479" s="115"/>
    </row>
    <row r="480" spans="2:15">
      <c r="B480" s="114"/>
      <c r="C480" s="114"/>
      <c r="D480" s="114"/>
      <c r="E480" s="114"/>
      <c r="F480" s="114"/>
      <c r="G480" s="114"/>
      <c r="H480" s="115"/>
      <c r="I480" s="115"/>
      <c r="J480" s="115"/>
      <c r="K480" s="115"/>
      <c r="L480" s="115"/>
      <c r="M480" s="115"/>
      <c r="N480" s="115"/>
      <c r="O480" s="115"/>
    </row>
    <row r="481" spans="2:15">
      <c r="B481" s="114"/>
      <c r="C481" s="114"/>
      <c r="D481" s="114"/>
      <c r="E481" s="114"/>
      <c r="F481" s="114"/>
      <c r="G481" s="114"/>
      <c r="H481" s="115"/>
      <c r="I481" s="115"/>
      <c r="J481" s="115"/>
      <c r="K481" s="115"/>
      <c r="L481" s="115"/>
      <c r="M481" s="115"/>
      <c r="N481" s="115"/>
      <c r="O481" s="115"/>
    </row>
    <row r="482" spans="2:15">
      <c r="B482" s="114"/>
      <c r="C482" s="114"/>
      <c r="D482" s="114"/>
      <c r="E482" s="114"/>
      <c r="F482" s="114"/>
      <c r="G482" s="114"/>
      <c r="H482" s="115"/>
      <c r="I482" s="115"/>
      <c r="J482" s="115"/>
      <c r="K482" s="115"/>
      <c r="L482" s="115"/>
      <c r="M482" s="115"/>
      <c r="N482" s="115"/>
      <c r="O482" s="115"/>
    </row>
    <row r="483" spans="2:15">
      <c r="B483" s="114"/>
      <c r="C483" s="114"/>
      <c r="D483" s="114"/>
      <c r="E483" s="114"/>
      <c r="F483" s="114"/>
      <c r="G483" s="114"/>
      <c r="H483" s="115"/>
      <c r="I483" s="115"/>
      <c r="J483" s="115"/>
      <c r="K483" s="115"/>
      <c r="L483" s="115"/>
      <c r="M483" s="115"/>
      <c r="N483" s="115"/>
      <c r="O483" s="115"/>
    </row>
    <row r="484" spans="2:15">
      <c r="B484" s="114"/>
      <c r="C484" s="114"/>
      <c r="D484" s="114"/>
      <c r="E484" s="114"/>
      <c r="F484" s="114"/>
      <c r="G484" s="114"/>
      <c r="H484" s="115"/>
      <c r="I484" s="115"/>
      <c r="J484" s="115"/>
      <c r="K484" s="115"/>
      <c r="L484" s="115"/>
      <c r="M484" s="115"/>
      <c r="N484" s="115"/>
      <c r="O484" s="115"/>
    </row>
    <row r="485" spans="2:15">
      <c r="B485" s="114"/>
      <c r="C485" s="114"/>
      <c r="D485" s="114"/>
      <c r="E485" s="114"/>
      <c r="F485" s="114"/>
      <c r="G485" s="114"/>
      <c r="H485" s="115"/>
      <c r="I485" s="115"/>
      <c r="J485" s="115"/>
      <c r="K485" s="115"/>
      <c r="L485" s="115"/>
      <c r="M485" s="115"/>
      <c r="N485" s="115"/>
      <c r="O485" s="115"/>
    </row>
    <row r="486" spans="2:15">
      <c r="B486" s="114"/>
      <c r="C486" s="114"/>
      <c r="D486" s="114"/>
      <c r="E486" s="114"/>
      <c r="F486" s="114"/>
      <c r="G486" s="114"/>
      <c r="H486" s="115"/>
      <c r="I486" s="115"/>
      <c r="J486" s="115"/>
      <c r="K486" s="115"/>
      <c r="L486" s="115"/>
      <c r="M486" s="115"/>
      <c r="N486" s="115"/>
      <c r="O486" s="115"/>
    </row>
    <row r="487" spans="2:15">
      <c r="B487" s="114"/>
      <c r="C487" s="114"/>
      <c r="D487" s="114"/>
      <c r="E487" s="114"/>
      <c r="F487" s="114"/>
      <c r="G487" s="114"/>
      <c r="H487" s="115"/>
      <c r="I487" s="115"/>
      <c r="J487" s="115"/>
      <c r="K487" s="115"/>
      <c r="L487" s="115"/>
      <c r="M487" s="115"/>
      <c r="N487" s="115"/>
      <c r="O487" s="115"/>
    </row>
    <row r="488" spans="2:15">
      <c r="B488" s="114"/>
      <c r="C488" s="114"/>
      <c r="D488" s="114"/>
      <c r="E488" s="114"/>
      <c r="F488" s="114"/>
      <c r="G488" s="114"/>
      <c r="H488" s="115"/>
      <c r="I488" s="115"/>
      <c r="J488" s="115"/>
      <c r="K488" s="115"/>
      <c r="L488" s="115"/>
      <c r="M488" s="115"/>
      <c r="N488" s="115"/>
      <c r="O488" s="115"/>
    </row>
    <row r="489" spans="2:15">
      <c r="B489" s="114"/>
      <c r="C489" s="114"/>
      <c r="D489" s="114"/>
      <c r="E489" s="114"/>
      <c r="F489" s="114"/>
      <c r="G489" s="114"/>
      <c r="H489" s="115"/>
      <c r="I489" s="115"/>
      <c r="J489" s="115"/>
      <c r="K489" s="115"/>
      <c r="L489" s="115"/>
      <c r="M489" s="115"/>
      <c r="N489" s="115"/>
      <c r="O489" s="115"/>
    </row>
    <row r="490" spans="2:15">
      <c r="B490" s="114"/>
      <c r="C490" s="114"/>
      <c r="D490" s="114"/>
      <c r="E490" s="114"/>
      <c r="F490" s="114"/>
      <c r="G490" s="114"/>
      <c r="H490" s="115"/>
      <c r="I490" s="115"/>
      <c r="J490" s="115"/>
      <c r="K490" s="115"/>
      <c r="L490" s="115"/>
      <c r="M490" s="115"/>
      <c r="N490" s="115"/>
      <c r="O490" s="115"/>
    </row>
    <row r="491" spans="2:15">
      <c r="B491" s="114"/>
      <c r="C491" s="114"/>
      <c r="D491" s="114"/>
      <c r="E491" s="114"/>
      <c r="F491" s="114"/>
      <c r="G491" s="114"/>
      <c r="H491" s="115"/>
      <c r="I491" s="115"/>
      <c r="J491" s="115"/>
      <c r="K491" s="115"/>
      <c r="L491" s="115"/>
      <c r="M491" s="115"/>
      <c r="N491" s="115"/>
      <c r="O491" s="115"/>
    </row>
    <row r="492" spans="2:15">
      <c r="B492" s="114"/>
      <c r="C492" s="114"/>
      <c r="D492" s="114"/>
      <c r="E492" s="114"/>
      <c r="F492" s="114"/>
      <c r="G492" s="114"/>
      <c r="H492" s="115"/>
      <c r="I492" s="115"/>
      <c r="J492" s="115"/>
      <c r="K492" s="115"/>
      <c r="L492" s="115"/>
      <c r="M492" s="115"/>
      <c r="N492" s="115"/>
      <c r="O492" s="115"/>
    </row>
    <row r="493" spans="2:15">
      <c r="B493" s="114"/>
      <c r="C493" s="114"/>
      <c r="D493" s="114"/>
      <c r="E493" s="114"/>
      <c r="F493" s="114"/>
      <c r="G493" s="114"/>
      <c r="H493" s="115"/>
      <c r="I493" s="115"/>
      <c r="J493" s="115"/>
      <c r="K493" s="115"/>
      <c r="L493" s="115"/>
      <c r="M493" s="115"/>
      <c r="N493" s="115"/>
      <c r="O493" s="115"/>
    </row>
    <row r="494" spans="2:15">
      <c r="B494" s="114"/>
      <c r="C494" s="114"/>
      <c r="D494" s="114"/>
      <c r="E494" s="114"/>
      <c r="F494" s="114"/>
      <c r="G494" s="114"/>
      <c r="H494" s="115"/>
      <c r="I494" s="115"/>
      <c r="J494" s="115"/>
      <c r="K494" s="115"/>
      <c r="L494" s="115"/>
      <c r="M494" s="115"/>
      <c r="N494" s="115"/>
      <c r="O494" s="115"/>
    </row>
    <row r="495" spans="2:15">
      <c r="B495" s="114"/>
      <c r="C495" s="114"/>
      <c r="D495" s="114"/>
      <c r="E495" s="114"/>
      <c r="F495" s="114"/>
      <c r="G495" s="114"/>
      <c r="H495" s="115"/>
      <c r="I495" s="115"/>
      <c r="J495" s="115"/>
      <c r="K495" s="115"/>
      <c r="L495" s="115"/>
      <c r="M495" s="115"/>
      <c r="N495" s="115"/>
      <c r="O495" s="115"/>
    </row>
    <row r="496" spans="2:15">
      <c r="B496" s="114"/>
      <c r="C496" s="114"/>
      <c r="D496" s="114"/>
      <c r="E496" s="114"/>
      <c r="F496" s="114"/>
      <c r="G496" s="114"/>
      <c r="H496" s="115"/>
      <c r="I496" s="115"/>
      <c r="J496" s="115"/>
      <c r="K496" s="115"/>
      <c r="L496" s="115"/>
      <c r="M496" s="115"/>
      <c r="N496" s="115"/>
      <c r="O496" s="115"/>
    </row>
    <row r="497" spans="2:15">
      <c r="B497" s="114"/>
      <c r="C497" s="114"/>
      <c r="D497" s="114"/>
      <c r="E497" s="114"/>
      <c r="F497" s="114"/>
      <c r="G497" s="114"/>
      <c r="H497" s="115"/>
      <c r="I497" s="115"/>
      <c r="J497" s="115"/>
      <c r="K497" s="115"/>
      <c r="L497" s="115"/>
      <c r="M497" s="115"/>
      <c r="N497" s="115"/>
      <c r="O497" s="115"/>
    </row>
    <row r="498" spans="2:15">
      <c r="B498" s="114"/>
      <c r="C498" s="114"/>
      <c r="D498" s="114"/>
      <c r="E498" s="114"/>
      <c r="F498" s="114"/>
      <c r="G498" s="114"/>
      <c r="H498" s="115"/>
      <c r="I498" s="115"/>
      <c r="J498" s="115"/>
      <c r="K498" s="115"/>
      <c r="L498" s="115"/>
      <c r="M498" s="115"/>
      <c r="N498" s="115"/>
      <c r="O498" s="115"/>
    </row>
    <row r="499" spans="2:15">
      <c r="B499" s="114"/>
      <c r="C499" s="114"/>
      <c r="D499" s="114"/>
      <c r="E499" s="114"/>
      <c r="F499" s="114"/>
      <c r="G499" s="114"/>
      <c r="H499" s="115"/>
      <c r="I499" s="115"/>
      <c r="J499" s="115"/>
      <c r="K499" s="115"/>
      <c r="L499" s="115"/>
      <c r="M499" s="115"/>
      <c r="N499" s="115"/>
      <c r="O499" s="115"/>
    </row>
    <row r="500" spans="2:15">
      <c r="B500" s="114"/>
      <c r="C500" s="114"/>
      <c r="D500" s="114"/>
      <c r="E500" s="114"/>
      <c r="F500" s="114"/>
      <c r="G500" s="114"/>
      <c r="H500" s="115"/>
      <c r="I500" s="115"/>
      <c r="J500" s="115"/>
      <c r="K500" s="115"/>
      <c r="L500" s="115"/>
      <c r="M500" s="115"/>
      <c r="N500" s="115"/>
      <c r="O500" s="115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#REF!</formula1>
    </dataValidation>
    <dataValidation type="list" allowBlank="1" showInputMessage="1" showErrorMessage="1" sqref="H12:H35 H37:H357">
      <formula1>#REF!</formula1>
    </dataValidation>
    <dataValidation type="list" allowBlank="1" showInputMessage="1" showErrorMessage="1" sqref="G12:G35 G37:G363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44.42578125" style="2" bestFit="1" customWidth="1"/>
    <col min="3" max="3" width="49.28515625" style="2" bestFit="1" customWidth="1"/>
    <col min="4" max="4" width="6.4257812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9.570312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134</v>
      </c>
      <c r="C1" s="67" t="s" vm="1">
        <v>207</v>
      </c>
    </row>
    <row r="2" spans="2:14">
      <c r="B2" s="46" t="s">
        <v>133</v>
      </c>
      <c r="C2" s="67" t="s">
        <v>208</v>
      </c>
    </row>
    <row r="3" spans="2:14">
      <c r="B3" s="46" t="s">
        <v>135</v>
      </c>
      <c r="C3" s="67" t="s">
        <v>209</v>
      </c>
    </row>
    <row r="4" spans="2:14">
      <c r="B4" s="46" t="s">
        <v>136</v>
      </c>
      <c r="C4" s="67">
        <v>2144</v>
      </c>
    </row>
    <row r="6" spans="2:14" ht="26.25" customHeight="1">
      <c r="B6" s="129" t="s">
        <v>160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</row>
    <row r="7" spans="2:14" ht="26.25" customHeight="1">
      <c r="B7" s="129" t="s">
        <v>205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1"/>
    </row>
    <row r="8" spans="2:14" s="3" customFormat="1" ht="74.25" customHeight="1">
      <c r="B8" s="21" t="s">
        <v>107</v>
      </c>
      <c r="C8" s="29" t="s">
        <v>42</v>
      </c>
      <c r="D8" s="29" t="s">
        <v>111</v>
      </c>
      <c r="E8" s="29" t="s">
        <v>109</v>
      </c>
      <c r="F8" s="29" t="s">
        <v>61</v>
      </c>
      <c r="G8" s="29" t="s">
        <v>95</v>
      </c>
      <c r="H8" s="29" t="s">
        <v>185</v>
      </c>
      <c r="I8" s="29" t="s">
        <v>184</v>
      </c>
      <c r="J8" s="29" t="s">
        <v>199</v>
      </c>
      <c r="K8" s="29" t="s">
        <v>57</v>
      </c>
      <c r="L8" s="29" t="s">
        <v>54</v>
      </c>
      <c r="M8" s="29" t="s">
        <v>137</v>
      </c>
      <c r="N8" s="13" t="s">
        <v>139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192</v>
      </c>
      <c r="I9" s="31"/>
      <c r="J9" s="15" t="s">
        <v>188</v>
      </c>
      <c r="K9" s="15" t="s">
        <v>188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88" t="s">
        <v>202</v>
      </c>
      <c r="C11" s="73"/>
      <c r="D11" s="73"/>
      <c r="E11" s="73"/>
      <c r="F11" s="73"/>
      <c r="G11" s="73"/>
      <c r="H11" s="83"/>
      <c r="I11" s="85"/>
      <c r="J11" s="83">
        <v>4.4421338750000006</v>
      </c>
      <c r="K11" s="83">
        <v>5914.6949232690004</v>
      </c>
      <c r="L11" s="73"/>
      <c r="M11" s="84">
        <f>IFERROR(K11/$K$11,0)</f>
        <v>1</v>
      </c>
      <c r="N11" s="84">
        <f>K11/'סכום נכסי הקרן'!$C$42</f>
        <v>1.9922144197904439E-2</v>
      </c>
    </row>
    <row r="12" spans="2:14">
      <c r="B12" s="92" t="s">
        <v>181</v>
      </c>
      <c r="C12" s="73"/>
      <c r="D12" s="73"/>
      <c r="E12" s="73"/>
      <c r="F12" s="73"/>
      <c r="G12" s="73"/>
      <c r="H12" s="83"/>
      <c r="I12" s="85"/>
      <c r="J12" s="73"/>
      <c r="K12" s="83">
        <v>3679.8951609559999</v>
      </c>
      <c r="L12" s="73"/>
      <c r="M12" s="84">
        <f t="shared" ref="M12:M30" si="0">IFERROR(K12/$K$11,0)</f>
        <v>0.62216144851003641</v>
      </c>
      <c r="N12" s="84">
        <f>K12/'סכום נכסי הקרן'!$C$42</f>
        <v>1.2394790091594042E-2</v>
      </c>
    </row>
    <row r="13" spans="2:14">
      <c r="B13" s="89" t="s">
        <v>203</v>
      </c>
      <c r="C13" s="71"/>
      <c r="D13" s="71"/>
      <c r="E13" s="71"/>
      <c r="F13" s="71"/>
      <c r="G13" s="71"/>
      <c r="H13" s="80"/>
      <c r="I13" s="82"/>
      <c r="J13" s="71"/>
      <c r="K13" s="80">
        <v>3679.8951609559999</v>
      </c>
      <c r="L13" s="71"/>
      <c r="M13" s="81">
        <f t="shared" si="0"/>
        <v>0.62216144851003641</v>
      </c>
      <c r="N13" s="81">
        <f>K13/'סכום נכסי הקרן'!$C$42</f>
        <v>1.2394790091594042E-2</v>
      </c>
    </row>
    <row r="14" spans="2:14">
      <c r="B14" s="76" t="s">
        <v>1108</v>
      </c>
      <c r="C14" s="73" t="s">
        <v>1109</v>
      </c>
      <c r="D14" s="86" t="s">
        <v>112</v>
      </c>
      <c r="E14" s="73" t="s">
        <v>1110</v>
      </c>
      <c r="F14" s="86" t="s">
        <v>1111</v>
      </c>
      <c r="G14" s="86" t="s">
        <v>121</v>
      </c>
      <c r="H14" s="83">
        <v>20269.651989000002</v>
      </c>
      <c r="I14" s="85">
        <v>330.07</v>
      </c>
      <c r="J14" s="73"/>
      <c r="K14" s="83">
        <v>66.904040311000003</v>
      </c>
      <c r="L14" s="84">
        <v>7.6463082216765815E-4</v>
      </c>
      <c r="M14" s="84">
        <f t="shared" si="0"/>
        <v>1.1311494705803478E-2</v>
      </c>
      <c r="N14" s="84">
        <f>K14/'סכום נכסי הקרן'!$C$42</f>
        <v>2.2534922862284951E-4</v>
      </c>
    </row>
    <row r="15" spans="2:14">
      <c r="B15" s="76" t="s">
        <v>1112</v>
      </c>
      <c r="C15" s="73" t="s">
        <v>1113</v>
      </c>
      <c r="D15" s="86" t="s">
        <v>112</v>
      </c>
      <c r="E15" s="73" t="s">
        <v>1110</v>
      </c>
      <c r="F15" s="86" t="s">
        <v>1111</v>
      </c>
      <c r="G15" s="86" t="s">
        <v>121</v>
      </c>
      <c r="H15" s="83">
        <v>222789.17651700001</v>
      </c>
      <c r="I15" s="85">
        <v>344.07</v>
      </c>
      <c r="J15" s="73"/>
      <c r="K15" s="83">
        <v>766.55071965299987</v>
      </c>
      <c r="L15" s="84">
        <v>8.4740313650548047E-4</v>
      </c>
      <c r="M15" s="84">
        <f t="shared" si="0"/>
        <v>0.12960105797465779</v>
      </c>
      <c r="N15" s="84">
        <f>K15/'סכום נכסי הקרן'!$C$42</f>
        <v>2.5819309651721055E-3</v>
      </c>
    </row>
    <row r="16" spans="2:14">
      <c r="B16" s="76" t="s">
        <v>1114</v>
      </c>
      <c r="C16" s="73" t="s">
        <v>1115</v>
      </c>
      <c r="D16" s="86" t="s">
        <v>112</v>
      </c>
      <c r="E16" s="73" t="s">
        <v>1116</v>
      </c>
      <c r="F16" s="86" t="s">
        <v>1111</v>
      </c>
      <c r="G16" s="86" t="s">
        <v>121</v>
      </c>
      <c r="H16" s="83">
        <v>178572.62088399997</v>
      </c>
      <c r="I16" s="85">
        <v>344.83</v>
      </c>
      <c r="J16" s="73"/>
      <c r="K16" s="83">
        <v>615.77196853299995</v>
      </c>
      <c r="L16" s="84">
        <v>4.4645132442303032E-4</v>
      </c>
      <c r="M16" s="84">
        <f t="shared" si="0"/>
        <v>0.10410883004472328</v>
      </c>
      <c r="N16" s="84">
        <f>K16/'סכום נכסי הקרן'!$C$42</f>
        <v>2.0740711244261029E-3</v>
      </c>
    </row>
    <row r="17" spans="2:14">
      <c r="B17" s="76" t="s">
        <v>1117</v>
      </c>
      <c r="C17" s="73" t="s">
        <v>1118</v>
      </c>
      <c r="D17" s="86" t="s">
        <v>112</v>
      </c>
      <c r="E17" s="73" t="s">
        <v>1116</v>
      </c>
      <c r="F17" s="86" t="s">
        <v>1111</v>
      </c>
      <c r="G17" s="86" t="s">
        <v>121</v>
      </c>
      <c r="H17" s="83">
        <v>48582.693016999998</v>
      </c>
      <c r="I17" s="85">
        <v>378.45</v>
      </c>
      <c r="J17" s="73"/>
      <c r="K17" s="83">
        <v>183.86120170800001</v>
      </c>
      <c r="L17" s="84">
        <v>2.1839496651781222E-4</v>
      </c>
      <c r="M17" s="84">
        <f t="shared" si="0"/>
        <v>3.1085491998018643E-2</v>
      </c>
      <c r="N17" s="84">
        <f>K17/'סכום נכסי הקרן'!$C$42</f>
        <v>6.19289654047332E-4</v>
      </c>
    </row>
    <row r="18" spans="2:14">
      <c r="B18" s="76" t="s">
        <v>1119</v>
      </c>
      <c r="C18" s="73" t="s">
        <v>1120</v>
      </c>
      <c r="D18" s="86" t="s">
        <v>112</v>
      </c>
      <c r="E18" s="73" t="s">
        <v>1121</v>
      </c>
      <c r="F18" s="86" t="s">
        <v>1111</v>
      </c>
      <c r="G18" s="86" t="s">
        <v>121</v>
      </c>
      <c r="H18" s="83">
        <v>102.03192900000001</v>
      </c>
      <c r="I18" s="85">
        <v>3545.21</v>
      </c>
      <c r="J18" s="73"/>
      <c r="K18" s="83">
        <v>3.6172461579999999</v>
      </c>
      <c r="L18" s="84">
        <v>4.3117319912210183E-6</v>
      </c>
      <c r="M18" s="84">
        <f t="shared" si="0"/>
        <v>6.1156935478944019E-4</v>
      </c>
      <c r="N18" s="84">
        <f>K18/'סכום נכסי הקרן'!$C$42</f>
        <v>1.2183772873134607E-5</v>
      </c>
    </row>
    <row r="19" spans="2:14">
      <c r="B19" s="76" t="s">
        <v>1122</v>
      </c>
      <c r="C19" s="73" t="s">
        <v>1123</v>
      </c>
      <c r="D19" s="86" t="s">
        <v>112</v>
      </c>
      <c r="E19" s="73" t="s">
        <v>1121</v>
      </c>
      <c r="F19" s="86" t="s">
        <v>1111</v>
      </c>
      <c r="G19" s="86" t="s">
        <v>121</v>
      </c>
      <c r="H19" s="83">
        <v>452.07751200000001</v>
      </c>
      <c r="I19" s="85">
        <v>3285.48</v>
      </c>
      <c r="J19" s="73"/>
      <c r="K19" s="83">
        <v>14.852916241000001</v>
      </c>
      <c r="L19" s="84">
        <v>9.1859795594167982E-5</v>
      </c>
      <c r="M19" s="84">
        <f t="shared" si="0"/>
        <v>2.5111889004734876E-3</v>
      </c>
      <c r="N19" s="84">
        <f>K19/'סכום נכסי הקרן'!$C$42</f>
        <v>5.0028267383409917E-5</v>
      </c>
    </row>
    <row r="20" spans="2:14">
      <c r="B20" s="76" t="s">
        <v>1124</v>
      </c>
      <c r="C20" s="73" t="s">
        <v>1125</v>
      </c>
      <c r="D20" s="86" t="s">
        <v>112</v>
      </c>
      <c r="E20" s="73" t="s">
        <v>1121</v>
      </c>
      <c r="F20" s="86" t="s">
        <v>1111</v>
      </c>
      <c r="G20" s="86" t="s">
        <v>121</v>
      </c>
      <c r="H20" s="83">
        <v>9159.2902240000003</v>
      </c>
      <c r="I20" s="85">
        <v>3430.19</v>
      </c>
      <c r="J20" s="73"/>
      <c r="K20" s="83">
        <v>314.18105735800003</v>
      </c>
      <c r="L20" s="84">
        <v>2.3586073898578254E-4</v>
      </c>
      <c r="M20" s="84">
        <f t="shared" si="0"/>
        <v>5.3118725721926989E-2</v>
      </c>
      <c r="N20" s="84">
        <f>K20/'סכום נכסי הקרן'!$C$42</f>
        <v>1.0582389134411649E-3</v>
      </c>
    </row>
    <row r="21" spans="2:14">
      <c r="B21" s="76" t="s">
        <v>1126</v>
      </c>
      <c r="C21" s="73" t="s">
        <v>1127</v>
      </c>
      <c r="D21" s="86" t="s">
        <v>112</v>
      </c>
      <c r="E21" s="73" t="s">
        <v>1121</v>
      </c>
      <c r="F21" s="86" t="s">
        <v>1111</v>
      </c>
      <c r="G21" s="86" t="s">
        <v>121</v>
      </c>
      <c r="H21" s="83">
        <v>5600.0839729999998</v>
      </c>
      <c r="I21" s="85">
        <v>3800.64</v>
      </c>
      <c r="J21" s="73"/>
      <c r="K21" s="83">
        <v>212.83903149699995</v>
      </c>
      <c r="L21" s="84">
        <v>2.6902451458737134E-4</v>
      </c>
      <c r="M21" s="84">
        <f t="shared" si="0"/>
        <v>3.598478607234161E-2</v>
      </c>
      <c r="N21" s="84">
        <f>K21/'סכום נכסי הקרן'!$C$42</f>
        <v>7.1689409706393278E-4</v>
      </c>
    </row>
    <row r="22" spans="2:14">
      <c r="B22" s="76" t="s">
        <v>1128</v>
      </c>
      <c r="C22" s="73" t="s">
        <v>1129</v>
      </c>
      <c r="D22" s="86" t="s">
        <v>112</v>
      </c>
      <c r="E22" s="73" t="s">
        <v>1130</v>
      </c>
      <c r="F22" s="86" t="s">
        <v>1111</v>
      </c>
      <c r="G22" s="86" t="s">
        <v>121</v>
      </c>
      <c r="H22" s="83">
        <v>335334.81411400001</v>
      </c>
      <c r="I22" s="85">
        <v>344.12</v>
      </c>
      <c r="J22" s="73"/>
      <c r="K22" s="83">
        <v>1153.9541623059999</v>
      </c>
      <c r="L22" s="84">
        <v>7.4446400149301819E-4</v>
      </c>
      <c r="M22" s="84">
        <f t="shared" si="0"/>
        <v>0.19509952369077044</v>
      </c>
      <c r="N22" s="84">
        <f>K22/'סכום נכסי הקרן'!$C$42</f>
        <v>3.8868008439100015E-3</v>
      </c>
    </row>
    <row r="23" spans="2:14">
      <c r="B23" s="76" t="s">
        <v>1131</v>
      </c>
      <c r="C23" s="73" t="s">
        <v>1132</v>
      </c>
      <c r="D23" s="86" t="s">
        <v>112</v>
      </c>
      <c r="E23" s="73" t="s">
        <v>1130</v>
      </c>
      <c r="F23" s="86" t="s">
        <v>1111</v>
      </c>
      <c r="G23" s="86" t="s">
        <v>121</v>
      </c>
      <c r="H23" s="83">
        <v>90923.153898999983</v>
      </c>
      <c r="I23" s="85">
        <v>382.04</v>
      </c>
      <c r="J23" s="73"/>
      <c r="K23" s="83">
        <v>347.36281719099998</v>
      </c>
      <c r="L23" s="84">
        <v>3.2365910905789532E-4</v>
      </c>
      <c r="M23" s="84">
        <f t="shared" si="0"/>
        <v>5.8728780046531218E-2</v>
      </c>
      <c r="N23" s="84">
        <f>K23/'סכום נכסי הקרן'!$C$42</f>
        <v>1.1700032246540078E-3</v>
      </c>
    </row>
    <row r="24" spans="2:14">
      <c r="B24" s="72"/>
      <c r="C24" s="73"/>
      <c r="D24" s="73"/>
      <c r="E24" s="73"/>
      <c r="F24" s="73"/>
      <c r="G24" s="73"/>
      <c r="H24" s="83"/>
      <c r="I24" s="85"/>
      <c r="J24" s="73"/>
      <c r="K24" s="73"/>
      <c r="L24" s="73"/>
      <c r="M24" s="84"/>
      <c r="N24" s="73"/>
    </row>
    <row r="25" spans="2:14">
      <c r="B25" s="92" t="s">
        <v>180</v>
      </c>
      <c r="C25" s="73"/>
      <c r="D25" s="73"/>
      <c r="E25" s="73"/>
      <c r="F25" s="73"/>
      <c r="G25" s="73"/>
      <c r="H25" s="83"/>
      <c r="I25" s="85"/>
      <c r="J25" s="83">
        <v>4.4421338750000006</v>
      </c>
      <c r="K25" s="83">
        <v>2234.799762313</v>
      </c>
      <c r="L25" s="73"/>
      <c r="M25" s="84">
        <f t="shared" si="0"/>
        <v>0.37783855148996354</v>
      </c>
      <c r="N25" s="84">
        <f>K25/'סכום נכסי הקרן'!$C$42</f>
        <v>7.5273541063103936E-3</v>
      </c>
    </row>
    <row r="26" spans="2:14">
      <c r="B26" s="89" t="s">
        <v>204</v>
      </c>
      <c r="C26" s="71"/>
      <c r="D26" s="71"/>
      <c r="E26" s="71"/>
      <c r="F26" s="71"/>
      <c r="G26" s="71"/>
      <c r="H26" s="80"/>
      <c r="I26" s="82"/>
      <c r="J26" s="80">
        <v>4.4421338750000006</v>
      </c>
      <c r="K26" s="80">
        <v>2234.799762313</v>
      </c>
      <c r="L26" s="71"/>
      <c r="M26" s="81">
        <f t="shared" si="0"/>
        <v>0.37783855148996354</v>
      </c>
      <c r="N26" s="81">
        <f>K26/'סכום נכסי הקרן'!$C$42</f>
        <v>7.5273541063103936E-3</v>
      </c>
    </row>
    <row r="27" spans="2:14">
      <c r="B27" s="76" t="s">
        <v>1133</v>
      </c>
      <c r="C27" s="73" t="s">
        <v>1134</v>
      </c>
      <c r="D27" s="86" t="s">
        <v>113</v>
      </c>
      <c r="E27" s="73"/>
      <c r="F27" s="86" t="s">
        <v>1111</v>
      </c>
      <c r="G27" s="86" t="s">
        <v>120</v>
      </c>
      <c r="H27" s="83">
        <v>222.91259400000001</v>
      </c>
      <c r="I27" s="85">
        <v>10595</v>
      </c>
      <c r="J27" s="73"/>
      <c r="K27" s="83">
        <v>75.930549736000003</v>
      </c>
      <c r="L27" s="84">
        <v>2.8885217228145081E-5</v>
      </c>
      <c r="M27" s="84">
        <f t="shared" si="0"/>
        <v>1.2837610514327906E-2</v>
      </c>
      <c r="N27" s="84">
        <f>K27/'סכום נכסי הקרן'!$C$42</f>
        <v>2.5575272782297467E-4</v>
      </c>
    </row>
    <row r="28" spans="2:14">
      <c r="B28" s="76" t="s">
        <v>1135</v>
      </c>
      <c r="C28" s="73" t="s">
        <v>1136</v>
      </c>
      <c r="D28" s="86" t="s">
        <v>113</v>
      </c>
      <c r="E28" s="73"/>
      <c r="F28" s="86" t="s">
        <v>1111</v>
      </c>
      <c r="G28" s="86" t="s">
        <v>120</v>
      </c>
      <c r="H28" s="83">
        <v>4331.8923260000001</v>
      </c>
      <c r="I28" s="85">
        <v>10305</v>
      </c>
      <c r="J28" s="73"/>
      <c r="K28" s="83">
        <v>1435.180836047</v>
      </c>
      <c r="L28" s="84">
        <v>9.5182300740832016E-5</v>
      </c>
      <c r="M28" s="84">
        <f t="shared" si="0"/>
        <v>0.24264663768216604</v>
      </c>
      <c r="N28" s="84">
        <f>K28/'סכום נכסי הקרן'!$C$42</f>
        <v>4.8340413050407842E-3</v>
      </c>
    </row>
    <row r="29" spans="2:14">
      <c r="B29" s="76" t="s">
        <v>1137</v>
      </c>
      <c r="C29" s="73" t="s">
        <v>1138</v>
      </c>
      <c r="D29" s="86" t="s">
        <v>113</v>
      </c>
      <c r="E29" s="73"/>
      <c r="F29" s="86" t="s">
        <v>1111</v>
      </c>
      <c r="G29" s="86" t="s">
        <v>123</v>
      </c>
      <c r="H29" s="83">
        <v>33714.594874000002</v>
      </c>
      <c r="I29" s="85">
        <v>132</v>
      </c>
      <c r="J29" s="83">
        <v>4.4421338750000006</v>
      </c>
      <c r="K29" s="83">
        <v>199.896024455</v>
      </c>
      <c r="L29" s="84">
        <v>1.4701186316052453E-4</v>
      </c>
      <c r="M29" s="84">
        <f t="shared" si="0"/>
        <v>3.3796506336884607E-2</v>
      </c>
      <c r="N29" s="84">
        <f>K29/'סכום נכסי הקרן'!$C$42</f>
        <v>6.7329887262880625E-4</v>
      </c>
    </row>
    <row r="30" spans="2:14">
      <c r="B30" s="76" t="s">
        <v>1139</v>
      </c>
      <c r="C30" s="73" t="s">
        <v>1140</v>
      </c>
      <c r="D30" s="86" t="s">
        <v>113</v>
      </c>
      <c r="E30" s="73"/>
      <c r="F30" s="86" t="s">
        <v>1111</v>
      </c>
      <c r="G30" s="86" t="s">
        <v>120</v>
      </c>
      <c r="H30" s="83">
        <v>2215.5628710000005</v>
      </c>
      <c r="I30" s="85">
        <v>7353.5</v>
      </c>
      <c r="J30" s="73"/>
      <c r="K30" s="83">
        <v>523.79235207500005</v>
      </c>
      <c r="L30" s="84">
        <v>4.4179794257017061E-5</v>
      </c>
      <c r="M30" s="84">
        <f t="shared" si="0"/>
        <v>8.8557796956584972E-2</v>
      </c>
      <c r="N30" s="84">
        <f>K30/'סכום נכסי הקרן'!$C$42</f>
        <v>1.7642612008178286E-3</v>
      </c>
    </row>
    <row r="31" spans="2:14">
      <c r="B31" s="72"/>
      <c r="C31" s="73"/>
      <c r="D31" s="73"/>
      <c r="E31" s="73"/>
      <c r="F31" s="73"/>
      <c r="G31" s="73"/>
      <c r="H31" s="83"/>
      <c r="I31" s="85"/>
      <c r="J31" s="73"/>
      <c r="K31" s="73"/>
      <c r="L31" s="73"/>
      <c r="M31" s="84"/>
      <c r="N31" s="73"/>
    </row>
    <row r="32" spans="2:14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</row>
    <row r="33" spans="2:14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</row>
    <row r="34" spans="2:14">
      <c r="B34" s="116" t="s">
        <v>200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</row>
    <row r="35" spans="2:14">
      <c r="B35" s="116" t="s">
        <v>104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</row>
    <row r="36" spans="2:14">
      <c r="B36" s="116" t="s">
        <v>183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</row>
    <row r="37" spans="2:14">
      <c r="B37" s="116" t="s">
        <v>191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2:14">
      <c r="B38" s="116" t="s">
        <v>198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spans="2:14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</row>
    <row r="40" spans="2:14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</row>
    <row r="41" spans="2:14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</row>
    <row r="42" spans="2:14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</row>
    <row r="43" spans="2:14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</row>
    <row r="44" spans="2:14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</row>
    <row r="45" spans="2:14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</row>
    <row r="46" spans="2:14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</row>
    <row r="47" spans="2:14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</row>
    <row r="48" spans="2:14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</row>
    <row r="49" spans="2:14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</row>
    <row r="50" spans="2:14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2:14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</row>
    <row r="52" spans="2:14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</row>
    <row r="53" spans="2:14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</row>
    <row r="54" spans="2:14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</row>
    <row r="55" spans="2:14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</row>
    <row r="56" spans="2:14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</row>
    <row r="57" spans="2:14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</row>
    <row r="58" spans="2:14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</row>
    <row r="59" spans="2:14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</row>
    <row r="60" spans="2:14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</row>
    <row r="61" spans="2:14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</row>
    <row r="62" spans="2:14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</row>
    <row r="63" spans="2:14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</row>
    <row r="64" spans="2:14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</row>
    <row r="65" spans="2:14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</row>
    <row r="66" spans="2:14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</row>
    <row r="67" spans="2:14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</row>
    <row r="68" spans="2:14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</row>
    <row r="69" spans="2:14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</row>
    <row r="70" spans="2:14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</row>
    <row r="71" spans="2:14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</row>
    <row r="72" spans="2:14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2:14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74" spans="2:14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</row>
    <row r="75" spans="2:14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</row>
    <row r="76" spans="2:14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</row>
    <row r="77" spans="2:14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</row>
    <row r="78" spans="2:14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</row>
    <row r="79" spans="2:14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</row>
    <row r="80" spans="2:14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</row>
    <row r="81" spans="2:14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</row>
    <row r="82" spans="2:14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</row>
    <row r="83" spans="2:14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</row>
    <row r="84" spans="2:14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</row>
    <row r="85" spans="2:14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</row>
    <row r="86" spans="2:14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</row>
    <row r="87" spans="2:14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</row>
    <row r="88" spans="2:14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</row>
    <row r="89" spans="2:14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</row>
    <row r="90" spans="2:14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</row>
    <row r="91" spans="2:14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</row>
    <row r="92" spans="2:14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</row>
    <row r="93" spans="2:14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</row>
    <row r="94" spans="2:14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</row>
    <row r="95" spans="2:14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</row>
    <row r="96" spans="2:14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</row>
    <row r="97" spans="2:14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</row>
    <row r="98" spans="2:14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</row>
    <row r="99" spans="2:14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</row>
    <row r="100" spans="2:14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</row>
    <row r="101" spans="2:14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</row>
    <row r="102" spans="2:14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</row>
    <row r="103" spans="2:14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</row>
    <row r="104" spans="2:14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</row>
    <row r="105" spans="2:14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</row>
    <row r="106" spans="2:14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</row>
    <row r="107" spans="2:14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</row>
    <row r="108" spans="2:14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</row>
    <row r="109" spans="2:14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</row>
    <row r="110" spans="2:14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</row>
    <row r="111" spans="2:14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</row>
    <row r="112" spans="2:14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</row>
    <row r="113" spans="2:14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</row>
    <row r="114" spans="2:14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</row>
    <row r="115" spans="2:14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</row>
    <row r="116" spans="2:14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</row>
    <row r="117" spans="2:14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</row>
    <row r="118" spans="2:14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</row>
    <row r="119" spans="2:14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</row>
    <row r="120" spans="2:14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</row>
    <row r="121" spans="2:14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</row>
    <row r="122" spans="2:14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</row>
    <row r="123" spans="2:14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</row>
    <row r="124" spans="2:14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</row>
    <row r="125" spans="2:14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</row>
    <row r="126" spans="2:14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</row>
    <row r="127" spans="2:14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</row>
    <row r="128" spans="2:14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</row>
    <row r="129" spans="2:14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</row>
    <row r="130" spans="2:14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</row>
    <row r="131" spans="2:14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</row>
    <row r="132" spans="2:14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</row>
    <row r="133" spans="2:14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</row>
    <row r="134" spans="2:14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</row>
    <row r="135" spans="2:14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</row>
    <row r="136" spans="2:14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</row>
    <row r="137" spans="2:14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</row>
    <row r="138" spans="2:14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</row>
    <row r="139" spans="2:14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</row>
    <row r="140" spans="2:14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</row>
    <row r="141" spans="2:14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</row>
    <row r="142" spans="2:14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</row>
    <row r="143" spans="2:14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</row>
    <row r="144" spans="2:14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</row>
    <row r="145" spans="2:14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</row>
    <row r="146" spans="2:14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</row>
    <row r="147" spans="2:14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</row>
    <row r="148" spans="2:14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</row>
    <row r="149" spans="2:14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</row>
    <row r="150" spans="2:14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</row>
    <row r="151" spans="2:14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</row>
    <row r="152" spans="2:14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</row>
    <row r="153" spans="2:14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</row>
    <row r="154" spans="2:14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</row>
    <row r="155" spans="2:14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</row>
    <row r="156" spans="2:14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</row>
    <row r="157" spans="2:14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</row>
    <row r="158" spans="2:14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</row>
    <row r="159" spans="2:14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</row>
    <row r="160" spans="2:14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</row>
    <row r="161" spans="2:14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</row>
    <row r="162" spans="2:14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</row>
    <row r="163" spans="2:14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</row>
    <row r="164" spans="2:14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</row>
    <row r="165" spans="2:14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</row>
    <row r="166" spans="2:14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</row>
    <row r="167" spans="2:14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</row>
    <row r="168" spans="2:14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</row>
    <row r="169" spans="2:14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</row>
    <row r="170" spans="2:14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</row>
    <row r="171" spans="2:14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</row>
    <row r="172" spans="2:14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</row>
    <row r="173" spans="2:14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</row>
    <row r="174" spans="2:14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</row>
    <row r="175" spans="2:14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</row>
    <row r="176" spans="2:14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</row>
    <row r="177" spans="2:14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</row>
    <row r="178" spans="2:14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</row>
    <row r="179" spans="2:14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</row>
    <row r="180" spans="2:14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</row>
    <row r="181" spans="2:14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</row>
    <row r="182" spans="2:14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</row>
    <row r="183" spans="2:14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</row>
    <row r="184" spans="2:14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</row>
    <row r="185" spans="2:14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</row>
    <row r="186" spans="2:14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</row>
    <row r="187" spans="2:14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</row>
    <row r="188" spans="2:14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</row>
    <row r="189" spans="2:14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</row>
    <row r="190" spans="2:14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</row>
    <row r="191" spans="2:14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</row>
    <row r="192" spans="2:14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</row>
    <row r="193" spans="2:14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</row>
    <row r="194" spans="2:14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</row>
    <row r="195" spans="2:14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</row>
    <row r="196" spans="2:14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</row>
    <row r="197" spans="2:14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</row>
    <row r="198" spans="2:14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</row>
    <row r="199" spans="2:14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</row>
    <row r="200" spans="2:14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</row>
    <row r="201" spans="2:14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</row>
    <row r="202" spans="2:14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</row>
    <row r="203" spans="2:14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</row>
    <row r="204" spans="2:14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</row>
    <row r="205" spans="2:14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</row>
    <row r="206" spans="2:14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</row>
    <row r="207" spans="2:14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</row>
    <row r="208" spans="2:14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</row>
    <row r="209" spans="2:14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</row>
    <row r="210" spans="2:14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</row>
    <row r="211" spans="2:14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</row>
    <row r="212" spans="2:14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</row>
    <row r="213" spans="2:14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</row>
    <row r="214" spans="2:14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</row>
    <row r="215" spans="2:14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</row>
    <row r="216" spans="2:14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</row>
    <row r="217" spans="2:14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</row>
    <row r="218" spans="2:14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</row>
    <row r="219" spans="2:14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</row>
    <row r="220" spans="2:14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</row>
    <row r="221" spans="2:14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</row>
    <row r="222" spans="2:14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</row>
    <row r="223" spans="2:14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</row>
    <row r="224" spans="2:14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</row>
    <row r="225" spans="2:14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</row>
    <row r="226" spans="2:14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</row>
    <row r="227" spans="2:14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</row>
    <row r="228" spans="2:14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</row>
    <row r="229" spans="2:14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</row>
    <row r="230" spans="2:14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</row>
    <row r="231" spans="2:14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</row>
    <row r="232" spans="2:14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</row>
    <row r="233" spans="2:14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</row>
    <row r="234" spans="2:14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</row>
    <row r="235" spans="2:14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</row>
    <row r="236" spans="2:14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</row>
    <row r="237" spans="2:14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</row>
    <row r="238" spans="2:14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</row>
    <row r="239" spans="2:14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</row>
    <row r="240" spans="2:14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</row>
    <row r="241" spans="2:14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</row>
    <row r="242" spans="2:14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</row>
    <row r="243" spans="2:14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</row>
    <row r="244" spans="2:14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</row>
    <row r="245" spans="2:14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</row>
    <row r="246" spans="2:14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</row>
    <row r="247" spans="2:14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</row>
    <row r="248" spans="2:14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</row>
    <row r="249" spans="2:14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</row>
    <row r="250" spans="2:14">
      <c r="B250" s="122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</row>
    <row r="251" spans="2:14">
      <c r="B251" s="122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</row>
    <row r="252" spans="2:14">
      <c r="B252" s="123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</row>
    <row r="253" spans="2:14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</row>
    <row r="254" spans="2:14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</row>
    <row r="255" spans="2:14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</row>
    <row r="256" spans="2:14">
      <c r="B256" s="114"/>
      <c r="C256" s="114"/>
      <c r="D256" s="114"/>
      <c r="E256" s="114"/>
      <c r="F256" s="114"/>
      <c r="G256" s="114"/>
      <c r="H256" s="115"/>
      <c r="I256" s="115"/>
      <c r="J256" s="115"/>
      <c r="K256" s="115"/>
      <c r="L256" s="115"/>
      <c r="M256" s="115"/>
      <c r="N256" s="115"/>
    </row>
    <row r="257" spans="2:14">
      <c r="B257" s="114"/>
      <c r="C257" s="114"/>
      <c r="D257" s="114"/>
      <c r="E257" s="114"/>
      <c r="F257" s="114"/>
      <c r="G257" s="114"/>
      <c r="H257" s="115"/>
      <c r="I257" s="115"/>
      <c r="J257" s="115"/>
      <c r="K257" s="115"/>
      <c r="L257" s="115"/>
      <c r="M257" s="115"/>
      <c r="N257" s="115"/>
    </row>
    <row r="258" spans="2:14">
      <c r="B258" s="114"/>
      <c r="C258" s="114"/>
      <c r="D258" s="114"/>
      <c r="E258" s="114"/>
      <c r="F258" s="114"/>
      <c r="G258" s="114"/>
      <c r="H258" s="115"/>
      <c r="I258" s="115"/>
      <c r="J258" s="115"/>
      <c r="K258" s="115"/>
      <c r="L258" s="115"/>
      <c r="M258" s="115"/>
      <c r="N258" s="115"/>
    </row>
    <row r="259" spans="2:14">
      <c r="B259" s="114"/>
      <c r="C259" s="114"/>
      <c r="D259" s="114"/>
      <c r="E259" s="114"/>
      <c r="F259" s="114"/>
      <c r="G259" s="114"/>
      <c r="H259" s="115"/>
      <c r="I259" s="115"/>
      <c r="J259" s="115"/>
      <c r="K259" s="115"/>
      <c r="L259" s="115"/>
      <c r="M259" s="115"/>
      <c r="N259" s="115"/>
    </row>
    <row r="260" spans="2:14">
      <c r="B260" s="114"/>
      <c r="C260" s="114"/>
      <c r="D260" s="114"/>
      <c r="E260" s="114"/>
      <c r="F260" s="114"/>
      <c r="G260" s="114"/>
      <c r="H260" s="115"/>
      <c r="I260" s="115"/>
      <c r="J260" s="115"/>
      <c r="K260" s="115"/>
      <c r="L260" s="115"/>
      <c r="M260" s="115"/>
      <c r="N260" s="115"/>
    </row>
    <row r="261" spans="2:14">
      <c r="B261" s="114"/>
      <c r="C261" s="114"/>
      <c r="D261" s="114"/>
      <c r="E261" s="114"/>
      <c r="F261" s="114"/>
      <c r="G261" s="114"/>
      <c r="H261" s="115"/>
      <c r="I261" s="115"/>
      <c r="J261" s="115"/>
      <c r="K261" s="115"/>
      <c r="L261" s="115"/>
      <c r="M261" s="115"/>
      <c r="N261" s="115"/>
    </row>
    <row r="262" spans="2:14">
      <c r="B262" s="114"/>
      <c r="C262" s="114"/>
      <c r="D262" s="114"/>
      <c r="E262" s="114"/>
      <c r="F262" s="114"/>
      <c r="G262" s="114"/>
      <c r="H262" s="115"/>
      <c r="I262" s="115"/>
      <c r="J262" s="115"/>
      <c r="K262" s="115"/>
      <c r="L262" s="115"/>
      <c r="M262" s="115"/>
      <c r="N262" s="115"/>
    </row>
    <row r="263" spans="2:14">
      <c r="B263" s="114"/>
      <c r="C263" s="114"/>
      <c r="D263" s="114"/>
      <c r="E263" s="114"/>
      <c r="F263" s="114"/>
      <c r="G263" s="114"/>
      <c r="H263" s="115"/>
      <c r="I263" s="115"/>
      <c r="J263" s="115"/>
      <c r="K263" s="115"/>
      <c r="L263" s="115"/>
      <c r="M263" s="115"/>
      <c r="N263" s="115"/>
    </row>
    <row r="264" spans="2:14">
      <c r="B264" s="114"/>
      <c r="C264" s="114"/>
      <c r="D264" s="114"/>
      <c r="E264" s="114"/>
      <c r="F264" s="114"/>
      <c r="G264" s="114"/>
      <c r="H264" s="115"/>
      <c r="I264" s="115"/>
      <c r="J264" s="115"/>
      <c r="K264" s="115"/>
      <c r="L264" s="115"/>
      <c r="M264" s="115"/>
      <c r="N264" s="115"/>
    </row>
    <row r="265" spans="2:14">
      <c r="B265" s="114"/>
      <c r="C265" s="114"/>
      <c r="D265" s="114"/>
      <c r="E265" s="114"/>
      <c r="F265" s="114"/>
      <c r="G265" s="114"/>
      <c r="H265" s="115"/>
      <c r="I265" s="115"/>
      <c r="J265" s="115"/>
      <c r="K265" s="115"/>
      <c r="L265" s="115"/>
      <c r="M265" s="115"/>
      <c r="N265" s="115"/>
    </row>
    <row r="266" spans="2:14">
      <c r="B266" s="114"/>
      <c r="C266" s="114"/>
      <c r="D266" s="114"/>
      <c r="E266" s="114"/>
      <c r="F266" s="114"/>
      <c r="G266" s="114"/>
      <c r="H266" s="115"/>
      <c r="I266" s="115"/>
      <c r="J266" s="115"/>
      <c r="K266" s="115"/>
      <c r="L266" s="115"/>
      <c r="M266" s="115"/>
      <c r="N266" s="115"/>
    </row>
    <row r="267" spans="2:14">
      <c r="B267" s="114"/>
      <c r="C267" s="114"/>
      <c r="D267" s="114"/>
      <c r="E267" s="114"/>
      <c r="F267" s="114"/>
      <c r="G267" s="114"/>
      <c r="H267" s="115"/>
      <c r="I267" s="115"/>
      <c r="J267" s="115"/>
      <c r="K267" s="115"/>
      <c r="L267" s="115"/>
      <c r="M267" s="115"/>
      <c r="N267" s="115"/>
    </row>
    <row r="268" spans="2:14">
      <c r="B268" s="114"/>
      <c r="C268" s="114"/>
      <c r="D268" s="114"/>
      <c r="E268" s="114"/>
      <c r="F268" s="114"/>
      <c r="G268" s="114"/>
      <c r="H268" s="115"/>
      <c r="I268" s="115"/>
      <c r="J268" s="115"/>
      <c r="K268" s="115"/>
      <c r="L268" s="115"/>
      <c r="M268" s="115"/>
      <c r="N268" s="115"/>
    </row>
    <row r="269" spans="2:14">
      <c r="B269" s="114"/>
      <c r="C269" s="114"/>
      <c r="D269" s="114"/>
      <c r="E269" s="114"/>
      <c r="F269" s="114"/>
      <c r="G269" s="114"/>
      <c r="H269" s="115"/>
      <c r="I269" s="115"/>
      <c r="J269" s="115"/>
      <c r="K269" s="115"/>
      <c r="L269" s="115"/>
      <c r="M269" s="115"/>
      <c r="N269" s="115"/>
    </row>
    <row r="270" spans="2:14">
      <c r="B270" s="114"/>
      <c r="C270" s="114"/>
      <c r="D270" s="114"/>
      <c r="E270" s="114"/>
      <c r="F270" s="114"/>
      <c r="G270" s="114"/>
      <c r="H270" s="115"/>
      <c r="I270" s="115"/>
      <c r="J270" s="115"/>
      <c r="K270" s="115"/>
      <c r="L270" s="115"/>
      <c r="M270" s="115"/>
      <c r="N270" s="115"/>
    </row>
    <row r="271" spans="2:14">
      <c r="B271" s="114"/>
      <c r="C271" s="114"/>
      <c r="D271" s="114"/>
      <c r="E271" s="114"/>
      <c r="F271" s="114"/>
      <c r="G271" s="114"/>
      <c r="H271" s="115"/>
      <c r="I271" s="115"/>
      <c r="J271" s="115"/>
      <c r="K271" s="115"/>
      <c r="L271" s="115"/>
      <c r="M271" s="115"/>
      <c r="N271" s="115"/>
    </row>
    <row r="272" spans="2:14">
      <c r="B272" s="114"/>
      <c r="C272" s="114"/>
      <c r="D272" s="114"/>
      <c r="E272" s="114"/>
      <c r="F272" s="114"/>
      <c r="G272" s="114"/>
      <c r="H272" s="115"/>
      <c r="I272" s="115"/>
      <c r="J272" s="115"/>
      <c r="K272" s="115"/>
      <c r="L272" s="115"/>
      <c r="M272" s="115"/>
      <c r="N272" s="115"/>
    </row>
    <row r="273" spans="2:14">
      <c r="B273" s="114"/>
      <c r="C273" s="114"/>
      <c r="D273" s="114"/>
      <c r="E273" s="114"/>
      <c r="F273" s="114"/>
      <c r="G273" s="114"/>
      <c r="H273" s="115"/>
      <c r="I273" s="115"/>
      <c r="J273" s="115"/>
      <c r="K273" s="115"/>
      <c r="L273" s="115"/>
      <c r="M273" s="115"/>
      <c r="N273" s="115"/>
    </row>
    <row r="274" spans="2:14">
      <c r="B274" s="114"/>
      <c r="C274" s="114"/>
      <c r="D274" s="114"/>
      <c r="E274" s="114"/>
      <c r="F274" s="114"/>
      <c r="G274" s="114"/>
      <c r="H274" s="115"/>
      <c r="I274" s="115"/>
      <c r="J274" s="115"/>
      <c r="K274" s="115"/>
      <c r="L274" s="115"/>
      <c r="M274" s="115"/>
      <c r="N274" s="115"/>
    </row>
    <row r="275" spans="2:14">
      <c r="B275" s="114"/>
      <c r="C275" s="114"/>
      <c r="D275" s="114"/>
      <c r="E275" s="114"/>
      <c r="F275" s="114"/>
      <c r="G275" s="114"/>
      <c r="H275" s="115"/>
      <c r="I275" s="115"/>
      <c r="J275" s="115"/>
      <c r="K275" s="115"/>
      <c r="L275" s="115"/>
      <c r="M275" s="115"/>
      <c r="N275" s="115"/>
    </row>
    <row r="276" spans="2:14">
      <c r="B276" s="114"/>
      <c r="C276" s="114"/>
      <c r="D276" s="114"/>
      <c r="E276" s="114"/>
      <c r="F276" s="114"/>
      <c r="G276" s="114"/>
      <c r="H276" s="115"/>
      <c r="I276" s="115"/>
      <c r="J276" s="115"/>
      <c r="K276" s="115"/>
      <c r="L276" s="115"/>
      <c r="M276" s="115"/>
      <c r="N276" s="115"/>
    </row>
    <row r="277" spans="2:14">
      <c r="B277" s="114"/>
      <c r="C277" s="114"/>
      <c r="D277" s="114"/>
      <c r="E277" s="114"/>
      <c r="F277" s="114"/>
      <c r="G277" s="114"/>
      <c r="H277" s="115"/>
      <c r="I277" s="115"/>
      <c r="J277" s="115"/>
      <c r="K277" s="115"/>
      <c r="L277" s="115"/>
      <c r="M277" s="115"/>
      <c r="N277" s="115"/>
    </row>
    <row r="278" spans="2:14">
      <c r="B278" s="114"/>
      <c r="C278" s="114"/>
      <c r="D278" s="114"/>
      <c r="E278" s="114"/>
      <c r="F278" s="114"/>
      <c r="G278" s="114"/>
      <c r="H278" s="115"/>
      <c r="I278" s="115"/>
      <c r="J278" s="115"/>
      <c r="K278" s="115"/>
      <c r="L278" s="115"/>
      <c r="M278" s="115"/>
      <c r="N278" s="115"/>
    </row>
    <row r="279" spans="2:14">
      <c r="B279" s="114"/>
      <c r="C279" s="114"/>
      <c r="D279" s="114"/>
      <c r="E279" s="114"/>
      <c r="F279" s="114"/>
      <c r="G279" s="114"/>
      <c r="H279" s="115"/>
      <c r="I279" s="115"/>
      <c r="J279" s="115"/>
      <c r="K279" s="115"/>
      <c r="L279" s="115"/>
      <c r="M279" s="115"/>
      <c r="N279" s="115"/>
    </row>
    <row r="280" spans="2:14">
      <c r="B280" s="114"/>
      <c r="C280" s="114"/>
      <c r="D280" s="114"/>
      <c r="E280" s="114"/>
      <c r="F280" s="114"/>
      <c r="G280" s="114"/>
      <c r="H280" s="115"/>
      <c r="I280" s="115"/>
      <c r="J280" s="115"/>
      <c r="K280" s="115"/>
      <c r="L280" s="115"/>
      <c r="M280" s="115"/>
      <c r="N280" s="115"/>
    </row>
    <row r="281" spans="2:14">
      <c r="B281" s="114"/>
      <c r="C281" s="114"/>
      <c r="D281" s="114"/>
      <c r="E281" s="114"/>
      <c r="F281" s="114"/>
      <c r="G281" s="114"/>
      <c r="H281" s="115"/>
      <c r="I281" s="115"/>
      <c r="J281" s="115"/>
      <c r="K281" s="115"/>
      <c r="L281" s="115"/>
      <c r="M281" s="115"/>
      <c r="N281" s="115"/>
    </row>
    <row r="282" spans="2:14">
      <c r="B282" s="114"/>
      <c r="C282" s="114"/>
      <c r="D282" s="114"/>
      <c r="E282" s="114"/>
      <c r="F282" s="114"/>
      <c r="G282" s="114"/>
      <c r="H282" s="115"/>
      <c r="I282" s="115"/>
      <c r="J282" s="115"/>
      <c r="K282" s="115"/>
      <c r="L282" s="115"/>
      <c r="M282" s="115"/>
      <c r="N282" s="115"/>
    </row>
    <row r="283" spans="2:14">
      <c r="B283" s="114"/>
      <c r="C283" s="114"/>
      <c r="D283" s="114"/>
      <c r="E283" s="114"/>
      <c r="F283" s="114"/>
      <c r="G283" s="114"/>
      <c r="H283" s="115"/>
      <c r="I283" s="115"/>
      <c r="J283" s="115"/>
      <c r="K283" s="115"/>
      <c r="L283" s="115"/>
      <c r="M283" s="115"/>
      <c r="N283" s="115"/>
    </row>
    <row r="284" spans="2:14">
      <c r="B284" s="114"/>
      <c r="C284" s="114"/>
      <c r="D284" s="114"/>
      <c r="E284" s="114"/>
      <c r="F284" s="114"/>
      <c r="G284" s="114"/>
      <c r="H284" s="115"/>
      <c r="I284" s="115"/>
      <c r="J284" s="115"/>
      <c r="K284" s="115"/>
      <c r="L284" s="115"/>
      <c r="M284" s="115"/>
      <c r="N284" s="115"/>
    </row>
    <row r="285" spans="2:14">
      <c r="B285" s="114"/>
      <c r="C285" s="114"/>
      <c r="D285" s="114"/>
      <c r="E285" s="114"/>
      <c r="F285" s="114"/>
      <c r="G285" s="114"/>
      <c r="H285" s="115"/>
      <c r="I285" s="115"/>
      <c r="J285" s="115"/>
      <c r="K285" s="115"/>
      <c r="L285" s="115"/>
      <c r="M285" s="115"/>
      <c r="N285" s="115"/>
    </row>
    <row r="286" spans="2:14">
      <c r="B286" s="114"/>
      <c r="C286" s="114"/>
      <c r="D286" s="114"/>
      <c r="E286" s="114"/>
      <c r="F286" s="114"/>
      <c r="G286" s="114"/>
      <c r="H286" s="115"/>
      <c r="I286" s="115"/>
      <c r="J286" s="115"/>
      <c r="K286" s="115"/>
      <c r="L286" s="115"/>
      <c r="M286" s="115"/>
      <c r="N286" s="115"/>
    </row>
    <row r="287" spans="2:14">
      <c r="B287" s="114"/>
      <c r="C287" s="114"/>
      <c r="D287" s="114"/>
      <c r="E287" s="114"/>
      <c r="F287" s="114"/>
      <c r="G287" s="114"/>
      <c r="H287" s="115"/>
      <c r="I287" s="115"/>
      <c r="J287" s="115"/>
      <c r="K287" s="115"/>
      <c r="L287" s="115"/>
      <c r="M287" s="115"/>
      <c r="N287" s="115"/>
    </row>
    <row r="288" spans="2:14">
      <c r="B288" s="114"/>
      <c r="C288" s="114"/>
      <c r="D288" s="114"/>
      <c r="E288" s="114"/>
      <c r="F288" s="114"/>
      <c r="G288" s="114"/>
      <c r="H288" s="115"/>
      <c r="I288" s="115"/>
      <c r="J288" s="115"/>
      <c r="K288" s="115"/>
      <c r="L288" s="115"/>
      <c r="M288" s="115"/>
      <c r="N288" s="115"/>
    </row>
    <row r="289" spans="2:14">
      <c r="B289" s="114"/>
      <c r="C289" s="114"/>
      <c r="D289" s="114"/>
      <c r="E289" s="114"/>
      <c r="F289" s="114"/>
      <c r="G289" s="114"/>
      <c r="H289" s="115"/>
      <c r="I289" s="115"/>
      <c r="J289" s="115"/>
      <c r="K289" s="115"/>
      <c r="L289" s="115"/>
      <c r="M289" s="115"/>
      <c r="N289" s="115"/>
    </row>
    <row r="290" spans="2:14">
      <c r="B290" s="114"/>
      <c r="C290" s="114"/>
      <c r="D290" s="114"/>
      <c r="E290" s="114"/>
      <c r="F290" s="114"/>
      <c r="G290" s="114"/>
      <c r="H290" s="115"/>
      <c r="I290" s="115"/>
      <c r="J290" s="115"/>
      <c r="K290" s="115"/>
      <c r="L290" s="115"/>
      <c r="M290" s="115"/>
      <c r="N290" s="115"/>
    </row>
    <row r="291" spans="2:14">
      <c r="B291" s="114"/>
      <c r="C291" s="114"/>
      <c r="D291" s="114"/>
      <c r="E291" s="114"/>
      <c r="F291" s="114"/>
      <c r="G291" s="114"/>
      <c r="H291" s="115"/>
      <c r="I291" s="115"/>
      <c r="J291" s="115"/>
      <c r="K291" s="115"/>
      <c r="L291" s="115"/>
      <c r="M291" s="115"/>
      <c r="N291" s="115"/>
    </row>
    <row r="292" spans="2:14">
      <c r="B292" s="114"/>
      <c r="C292" s="114"/>
      <c r="D292" s="114"/>
      <c r="E292" s="114"/>
      <c r="F292" s="114"/>
      <c r="G292" s="114"/>
      <c r="H292" s="115"/>
      <c r="I292" s="115"/>
      <c r="J292" s="115"/>
      <c r="K292" s="115"/>
      <c r="L292" s="115"/>
      <c r="M292" s="115"/>
      <c r="N292" s="115"/>
    </row>
    <row r="293" spans="2:14">
      <c r="B293" s="114"/>
      <c r="C293" s="114"/>
      <c r="D293" s="114"/>
      <c r="E293" s="114"/>
      <c r="F293" s="114"/>
      <c r="G293" s="114"/>
      <c r="H293" s="115"/>
      <c r="I293" s="115"/>
      <c r="J293" s="115"/>
      <c r="K293" s="115"/>
      <c r="L293" s="115"/>
      <c r="M293" s="115"/>
      <c r="N293" s="115"/>
    </row>
    <row r="294" spans="2:14">
      <c r="B294" s="114"/>
      <c r="C294" s="114"/>
      <c r="D294" s="114"/>
      <c r="E294" s="114"/>
      <c r="F294" s="114"/>
      <c r="G294" s="114"/>
      <c r="H294" s="115"/>
      <c r="I294" s="115"/>
      <c r="J294" s="115"/>
      <c r="K294" s="115"/>
      <c r="L294" s="115"/>
      <c r="M294" s="115"/>
      <c r="N294" s="115"/>
    </row>
    <row r="295" spans="2:14">
      <c r="B295" s="114"/>
      <c r="C295" s="114"/>
      <c r="D295" s="114"/>
      <c r="E295" s="114"/>
      <c r="F295" s="114"/>
      <c r="G295" s="114"/>
      <c r="H295" s="115"/>
      <c r="I295" s="115"/>
      <c r="J295" s="115"/>
      <c r="K295" s="115"/>
      <c r="L295" s="115"/>
      <c r="M295" s="115"/>
      <c r="N295" s="115"/>
    </row>
    <row r="296" spans="2:14">
      <c r="B296" s="114"/>
      <c r="C296" s="114"/>
      <c r="D296" s="114"/>
      <c r="E296" s="114"/>
      <c r="F296" s="114"/>
      <c r="G296" s="114"/>
      <c r="H296" s="115"/>
      <c r="I296" s="115"/>
      <c r="J296" s="115"/>
      <c r="K296" s="115"/>
      <c r="L296" s="115"/>
      <c r="M296" s="115"/>
      <c r="N296" s="115"/>
    </row>
    <row r="297" spans="2:14">
      <c r="B297" s="114"/>
      <c r="C297" s="114"/>
      <c r="D297" s="114"/>
      <c r="E297" s="114"/>
      <c r="F297" s="114"/>
      <c r="G297" s="114"/>
      <c r="H297" s="115"/>
      <c r="I297" s="115"/>
      <c r="J297" s="115"/>
      <c r="K297" s="115"/>
      <c r="L297" s="115"/>
      <c r="M297" s="115"/>
      <c r="N297" s="115"/>
    </row>
    <row r="298" spans="2:14">
      <c r="B298" s="114"/>
      <c r="C298" s="114"/>
      <c r="D298" s="114"/>
      <c r="E298" s="114"/>
      <c r="F298" s="114"/>
      <c r="G298" s="114"/>
      <c r="H298" s="115"/>
      <c r="I298" s="115"/>
      <c r="J298" s="115"/>
      <c r="K298" s="115"/>
      <c r="L298" s="115"/>
      <c r="M298" s="115"/>
      <c r="N298" s="115"/>
    </row>
    <row r="299" spans="2:14">
      <c r="B299" s="114"/>
      <c r="C299" s="114"/>
      <c r="D299" s="114"/>
      <c r="E299" s="114"/>
      <c r="F299" s="114"/>
      <c r="G299" s="114"/>
      <c r="H299" s="115"/>
      <c r="I299" s="115"/>
      <c r="J299" s="115"/>
      <c r="K299" s="115"/>
      <c r="L299" s="115"/>
      <c r="M299" s="115"/>
      <c r="N299" s="115"/>
    </row>
    <row r="300" spans="2:14">
      <c r="B300" s="114"/>
      <c r="C300" s="114"/>
      <c r="D300" s="114"/>
      <c r="E300" s="114"/>
      <c r="F300" s="114"/>
      <c r="G300" s="114"/>
      <c r="H300" s="115"/>
      <c r="I300" s="115"/>
      <c r="J300" s="115"/>
      <c r="K300" s="115"/>
      <c r="L300" s="115"/>
      <c r="M300" s="115"/>
      <c r="N300" s="115"/>
    </row>
    <row r="301" spans="2:14">
      <c r="B301" s="114"/>
      <c r="C301" s="114"/>
      <c r="D301" s="114"/>
      <c r="E301" s="114"/>
      <c r="F301" s="114"/>
      <c r="G301" s="114"/>
      <c r="H301" s="115"/>
      <c r="I301" s="115"/>
      <c r="J301" s="115"/>
      <c r="K301" s="115"/>
      <c r="L301" s="115"/>
      <c r="M301" s="115"/>
      <c r="N301" s="115"/>
    </row>
    <row r="302" spans="2:14">
      <c r="B302" s="114"/>
      <c r="C302" s="114"/>
      <c r="D302" s="114"/>
      <c r="E302" s="114"/>
      <c r="F302" s="114"/>
      <c r="G302" s="114"/>
      <c r="H302" s="115"/>
      <c r="I302" s="115"/>
      <c r="J302" s="115"/>
      <c r="K302" s="115"/>
      <c r="L302" s="115"/>
      <c r="M302" s="115"/>
      <c r="N302" s="115"/>
    </row>
    <row r="303" spans="2:14">
      <c r="B303" s="114"/>
      <c r="C303" s="114"/>
      <c r="D303" s="114"/>
      <c r="E303" s="114"/>
      <c r="F303" s="114"/>
      <c r="G303" s="114"/>
      <c r="H303" s="115"/>
      <c r="I303" s="115"/>
      <c r="J303" s="115"/>
      <c r="K303" s="115"/>
      <c r="L303" s="115"/>
      <c r="M303" s="115"/>
      <c r="N303" s="115"/>
    </row>
    <row r="304" spans="2:14">
      <c r="B304" s="114"/>
      <c r="C304" s="114"/>
      <c r="D304" s="114"/>
      <c r="E304" s="114"/>
      <c r="F304" s="114"/>
      <c r="G304" s="114"/>
      <c r="H304" s="115"/>
      <c r="I304" s="115"/>
      <c r="J304" s="115"/>
      <c r="K304" s="115"/>
      <c r="L304" s="115"/>
      <c r="M304" s="115"/>
      <c r="N304" s="115"/>
    </row>
    <row r="305" spans="2:14">
      <c r="B305" s="114"/>
      <c r="C305" s="114"/>
      <c r="D305" s="114"/>
      <c r="E305" s="114"/>
      <c r="F305" s="114"/>
      <c r="G305" s="114"/>
      <c r="H305" s="115"/>
      <c r="I305" s="115"/>
      <c r="J305" s="115"/>
      <c r="K305" s="115"/>
      <c r="L305" s="115"/>
      <c r="M305" s="115"/>
      <c r="N305" s="115"/>
    </row>
    <row r="306" spans="2:14">
      <c r="B306" s="114"/>
      <c r="C306" s="114"/>
      <c r="D306" s="114"/>
      <c r="E306" s="114"/>
      <c r="F306" s="114"/>
      <c r="G306" s="114"/>
      <c r="H306" s="115"/>
      <c r="I306" s="115"/>
      <c r="J306" s="115"/>
      <c r="K306" s="115"/>
      <c r="L306" s="115"/>
      <c r="M306" s="115"/>
      <c r="N306" s="115"/>
    </row>
    <row r="307" spans="2:14">
      <c r="B307" s="114"/>
      <c r="C307" s="114"/>
      <c r="D307" s="114"/>
      <c r="E307" s="114"/>
      <c r="F307" s="114"/>
      <c r="G307" s="114"/>
      <c r="H307" s="115"/>
      <c r="I307" s="115"/>
      <c r="J307" s="115"/>
      <c r="K307" s="115"/>
      <c r="L307" s="115"/>
      <c r="M307" s="115"/>
      <c r="N307" s="115"/>
    </row>
    <row r="308" spans="2:14">
      <c r="B308" s="114"/>
      <c r="C308" s="114"/>
      <c r="D308" s="114"/>
      <c r="E308" s="114"/>
      <c r="F308" s="114"/>
      <c r="G308" s="114"/>
      <c r="H308" s="115"/>
      <c r="I308" s="115"/>
      <c r="J308" s="115"/>
      <c r="K308" s="115"/>
      <c r="L308" s="115"/>
      <c r="M308" s="115"/>
      <c r="N308" s="115"/>
    </row>
    <row r="309" spans="2:14">
      <c r="B309" s="114"/>
      <c r="C309" s="114"/>
      <c r="D309" s="114"/>
      <c r="E309" s="114"/>
      <c r="F309" s="114"/>
      <c r="G309" s="114"/>
      <c r="H309" s="115"/>
      <c r="I309" s="115"/>
      <c r="J309" s="115"/>
      <c r="K309" s="115"/>
      <c r="L309" s="115"/>
      <c r="M309" s="115"/>
      <c r="N309" s="115"/>
    </row>
    <row r="310" spans="2:14">
      <c r="B310" s="114"/>
      <c r="C310" s="114"/>
      <c r="D310" s="114"/>
      <c r="E310" s="114"/>
      <c r="F310" s="114"/>
      <c r="G310" s="114"/>
      <c r="H310" s="115"/>
      <c r="I310" s="115"/>
      <c r="J310" s="115"/>
      <c r="K310" s="115"/>
      <c r="L310" s="115"/>
      <c r="M310" s="115"/>
      <c r="N310" s="115"/>
    </row>
    <row r="311" spans="2:14">
      <c r="B311" s="114"/>
      <c r="C311" s="114"/>
      <c r="D311" s="114"/>
      <c r="E311" s="114"/>
      <c r="F311" s="114"/>
      <c r="G311" s="114"/>
      <c r="H311" s="115"/>
      <c r="I311" s="115"/>
      <c r="J311" s="115"/>
      <c r="K311" s="115"/>
      <c r="L311" s="115"/>
      <c r="M311" s="115"/>
      <c r="N311" s="115"/>
    </row>
    <row r="312" spans="2:14">
      <c r="B312" s="114"/>
      <c r="C312" s="114"/>
      <c r="D312" s="114"/>
      <c r="E312" s="114"/>
      <c r="F312" s="114"/>
      <c r="G312" s="114"/>
      <c r="H312" s="115"/>
      <c r="I312" s="115"/>
      <c r="J312" s="115"/>
      <c r="K312" s="115"/>
      <c r="L312" s="115"/>
      <c r="M312" s="115"/>
      <c r="N312" s="115"/>
    </row>
    <row r="313" spans="2:14">
      <c r="B313" s="114"/>
      <c r="C313" s="114"/>
      <c r="D313" s="114"/>
      <c r="E313" s="114"/>
      <c r="F313" s="114"/>
      <c r="G313" s="114"/>
      <c r="H313" s="115"/>
      <c r="I313" s="115"/>
      <c r="J313" s="115"/>
      <c r="K313" s="115"/>
      <c r="L313" s="115"/>
      <c r="M313" s="115"/>
      <c r="N313" s="115"/>
    </row>
    <row r="314" spans="2:14">
      <c r="B314" s="114"/>
      <c r="C314" s="114"/>
      <c r="D314" s="114"/>
      <c r="E314" s="114"/>
      <c r="F314" s="114"/>
      <c r="G314" s="114"/>
      <c r="H314" s="115"/>
      <c r="I314" s="115"/>
      <c r="J314" s="115"/>
      <c r="K314" s="115"/>
      <c r="L314" s="115"/>
      <c r="M314" s="115"/>
      <c r="N314" s="115"/>
    </row>
    <row r="315" spans="2:14">
      <c r="B315" s="114"/>
      <c r="C315" s="114"/>
      <c r="D315" s="114"/>
      <c r="E315" s="114"/>
      <c r="F315" s="114"/>
      <c r="G315" s="114"/>
      <c r="H315" s="115"/>
      <c r="I315" s="115"/>
      <c r="J315" s="115"/>
      <c r="K315" s="115"/>
      <c r="L315" s="115"/>
      <c r="M315" s="115"/>
      <c r="N315" s="115"/>
    </row>
    <row r="316" spans="2:14">
      <c r="B316" s="114"/>
      <c r="C316" s="114"/>
      <c r="D316" s="114"/>
      <c r="E316" s="114"/>
      <c r="F316" s="114"/>
      <c r="G316" s="114"/>
      <c r="H316" s="115"/>
      <c r="I316" s="115"/>
      <c r="J316" s="115"/>
      <c r="K316" s="115"/>
      <c r="L316" s="115"/>
      <c r="M316" s="115"/>
      <c r="N316" s="115"/>
    </row>
    <row r="317" spans="2:14">
      <c r="B317" s="114"/>
      <c r="C317" s="114"/>
      <c r="D317" s="114"/>
      <c r="E317" s="114"/>
      <c r="F317" s="114"/>
      <c r="G317" s="114"/>
      <c r="H317" s="115"/>
      <c r="I317" s="115"/>
      <c r="J317" s="115"/>
      <c r="K317" s="115"/>
      <c r="L317" s="115"/>
      <c r="M317" s="115"/>
      <c r="N317" s="115"/>
    </row>
    <row r="318" spans="2:14">
      <c r="B318" s="114"/>
      <c r="C318" s="114"/>
      <c r="D318" s="114"/>
      <c r="E318" s="114"/>
      <c r="F318" s="114"/>
      <c r="G318" s="114"/>
      <c r="H318" s="115"/>
      <c r="I318" s="115"/>
      <c r="J318" s="115"/>
      <c r="K318" s="115"/>
      <c r="L318" s="115"/>
      <c r="M318" s="115"/>
      <c r="N318" s="115"/>
    </row>
    <row r="319" spans="2:14">
      <c r="B319" s="114"/>
      <c r="C319" s="114"/>
      <c r="D319" s="114"/>
      <c r="E319" s="114"/>
      <c r="F319" s="114"/>
      <c r="G319" s="114"/>
      <c r="H319" s="115"/>
      <c r="I319" s="115"/>
      <c r="J319" s="115"/>
      <c r="K319" s="115"/>
      <c r="L319" s="115"/>
      <c r="M319" s="115"/>
      <c r="N319" s="115"/>
    </row>
    <row r="320" spans="2:14">
      <c r="B320" s="114"/>
      <c r="C320" s="114"/>
      <c r="D320" s="114"/>
      <c r="E320" s="114"/>
      <c r="F320" s="114"/>
      <c r="G320" s="114"/>
      <c r="H320" s="115"/>
      <c r="I320" s="115"/>
      <c r="J320" s="115"/>
      <c r="K320" s="115"/>
      <c r="L320" s="115"/>
      <c r="M320" s="115"/>
      <c r="N320" s="115"/>
    </row>
    <row r="321" spans="2:14">
      <c r="B321" s="114"/>
      <c r="C321" s="114"/>
      <c r="D321" s="114"/>
      <c r="E321" s="114"/>
      <c r="F321" s="114"/>
      <c r="G321" s="114"/>
      <c r="H321" s="115"/>
      <c r="I321" s="115"/>
      <c r="J321" s="115"/>
      <c r="K321" s="115"/>
      <c r="L321" s="115"/>
      <c r="M321" s="115"/>
      <c r="N321" s="115"/>
    </row>
    <row r="322" spans="2:14">
      <c r="B322" s="114"/>
      <c r="C322" s="114"/>
      <c r="D322" s="114"/>
      <c r="E322" s="114"/>
      <c r="F322" s="114"/>
      <c r="G322" s="114"/>
      <c r="H322" s="115"/>
      <c r="I322" s="115"/>
      <c r="J322" s="115"/>
      <c r="K322" s="115"/>
      <c r="L322" s="115"/>
      <c r="M322" s="115"/>
      <c r="N322" s="115"/>
    </row>
    <row r="323" spans="2:14">
      <c r="B323" s="114"/>
      <c r="C323" s="114"/>
      <c r="D323" s="114"/>
      <c r="E323" s="114"/>
      <c r="F323" s="114"/>
      <c r="G323" s="114"/>
      <c r="H323" s="115"/>
      <c r="I323" s="115"/>
      <c r="J323" s="115"/>
      <c r="K323" s="115"/>
      <c r="L323" s="115"/>
      <c r="M323" s="115"/>
      <c r="N323" s="115"/>
    </row>
    <row r="324" spans="2:14">
      <c r="B324" s="114"/>
      <c r="C324" s="114"/>
      <c r="D324" s="114"/>
      <c r="E324" s="114"/>
      <c r="F324" s="114"/>
      <c r="G324" s="114"/>
      <c r="H324" s="115"/>
      <c r="I324" s="115"/>
      <c r="J324" s="115"/>
      <c r="K324" s="115"/>
      <c r="L324" s="115"/>
      <c r="M324" s="115"/>
      <c r="N324" s="115"/>
    </row>
    <row r="325" spans="2:14">
      <c r="B325" s="114"/>
      <c r="C325" s="114"/>
      <c r="D325" s="114"/>
      <c r="E325" s="114"/>
      <c r="F325" s="114"/>
      <c r="G325" s="114"/>
      <c r="H325" s="115"/>
      <c r="I325" s="115"/>
      <c r="J325" s="115"/>
      <c r="K325" s="115"/>
      <c r="L325" s="115"/>
      <c r="M325" s="115"/>
      <c r="N325" s="115"/>
    </row>
    <row r="326" spans="2:14">
      <c r="B326" s="114"/>
      <c r="C326" s="114"/>
      <c r="D326" s="114"/>
      <c r="E326" s="114"/>
      <c r="F326" s="114"/>
      <c r="G326" s="114"/>
      <c r="H326" s="115"/>
      <c r="I326" s="115"/>
      <c r="J326" s="115"/>
      <c r="K326" s="115"/>
      <c r="L326" s="115"/>
      <c r="M326" s="115"/>
      <c r="N326" s="115"/>
    </row>
    <row r="327" spans="2:14">
      <c r="B327" s="114"/>
      <c r="C327" s="114"/>
      <c r="D327" s="114"/>
      <c r="E327" s="114"/>
      <c r="F327" s="114"/>
      <c r="G327" s="114"/>
      <c r="H327" s="115"/>
      <c r="I327" s="115"/>
      <c r="J327" s="115"/>
      <c r="K327" s="115"/>
      <c r="L327" s="115"/>
      <c r="M327" s="115"/>
      <c r="N327" s="115"/>
    </row>
    <row r="328" spans="2:14">
      <c r="B328" s="114"/>
      <c r="C328" s="114"/>
      <c r="D328" s="114"/>
      <c r="E328" s="114"/>
      <c r="F328" s="114"/>
      <c r="G328" s="114"/>
      <c r="H328" s="115"/>
      <c r="I328" s="115"/>
      <c r="J328" s="115"/>
      <c r="K328" s="115"/>
      <c r="L328" s="115"/>
      <c r="M328" s="115"/>
      <c r="N328" s="115"/>
    </row>
    <row r="329" spans="2:14">
      <c r="B329" s="114"/>
      <c r="C329" s="114"/>
      <c r="D329" s="114"/>
      <c r="E329" s="114"/>
      <c r="F329" s="114"/>
      <c r="G329" s="114"/>
      <c r="H329" s="115"/>
      <c r="I329" s="115"/>
      <c r="J329" s="115"/>
      <c r="K329" s="115"/>
      <c r="L329" s="115"/>
      <c r="M329" s="115"/>
      <c r="N329" s="115"/>
    </row>
    <row r="330" spans="2:14">
      <c r="B330" s="114"/>
      <c r="C330" s="114"/>
      <c r="D330" s="114"/>
      <c r="E330" s="114"/>
      <c r="F330" s="114"/>
      <c r="G330" s="114"/>
      <c r="H330" s="115"/>
      <c r="I330" s="115"/>
      <c r="J330" s="115"/>
      <c r="K330" s="115"/>
      <c r="L330" s="115"/>
      <c r="M330" s="115"/>
      <c r="N330" s="115"/>
    </row>
    <row r="331" spans="2:14">
      <c r="B331" s="114"/>
      <c r="C331" s="114"/>
      <c r="D331" s="114"/>
      <c r="E331" s="114"/>
      <c r="F331" s="114"/>
      <c r="G331" s="114"/>
      <c r="H331" s="115"/>
      <c r="I331" s="115"/>
      <c r="J331" s="115"/>
      <c r="K331" s="115"/>
      <c r="L331" s="115"/>
      <c r="M331" s="115"/>
      <c r="N331" s="115"/>
    </row>
    <row r="332" spans="2:14">
      <c r="B332" s="114"/>
      <c r="C332" s="114"/>
      <c r="D332" s="114"/>
      <c r="E332" s="114"/>
      <c r="F332" s="114"/>
      <c r="G332" s="114"/>
      <c r="H332" s="115"/>
      <c r="I332" s="115"/>
      <c r="J332" s="115"/>
      <c r="K332" s="115"/>
      <c r="L332" s="115"/>
      <c r="M332" s="115"/>
      <c r="N332" s="115"/>
    </row>
    <row r="333" spans="2:14">
      <c r="B333" s="114"/>
      <c r="C333" s="114"/>
      <c r="D333" s="114"/>
      <c r="E333" s="114"/>
      <c r="F333" s="114"/>
      <c r="G333" s="114"/>
      <c r="H333" s="115"/>
      <c r="I333" s="115"/>
      <c r="J333" s="115"/>
      <c r="K333" s="115"/>
      <c r="L333" s="115"/>
      <c r="M333" s="115"/>
      <c r="N333" s="115"/>
    </row>
    <row r="334" spans="2:14">
      <c r="B334" s="114"/>
      <c r="C334" s="114"/>
      <c r="D334" s="114"/>
      <c r="E334" s="114"/>
      <c r="F334" s="114"/>
      <c r="G334" s="114"/>
      <c r="H334" s="115"/>
      <c r="I334" s="115"/>
      <c r="J334" s="115"/>
      <c r="K334" s="115"/>
      <c r="L334" s="115"/>
      <c r="M334" s="115"/>
      <c r="N334" s="115"/>
    </row>
    <row r="335" spans="2:14">
      <c r="B335" s="114"/>
      <c r="C335" s="114"/>
      <c r="D335" s="114"/>
      <c r="E335" s="114"/>
      <c r="F335" s="114"/>
      <c r="G335" s="114"/>
      <c r="H335" s="115"/>
      <c r="I335" s="115"/>
      <c r="J335" s="115"/>
      <c r="K335" s="115"/>
      <c r="L335" s="115"/>
      <c r="M335" s="115"/>
      <c r="N335" s="115"/>
    </row>
    <row r="336" spans="2:14">
      <c r="B336" s="114"/>
      <c r="C336" s="114"/>
      <c r="D336" s="114"/>
      <c r="E336" s="114"/>
      <c r="F336" s="114"/>
      <c r="G336" s="114"/>
      <c r="H336" s="115"/>
      <c r="I336" s="115"/>
      <c r="J336" s="115"/>
      <c r="K336" s="115"/>
      <c r="L336" s="115"/>
      <c r="M336" s="115"/>
      <c r="N336" s="115"/>
    </row>
    <row r="337" spans="2:14">
      <c r="B337" s="114"/>
      <c r="C337" s="114"/>
      <c r="D337" s="114"/>
      <c r="E337" s="114"/>
      <c r="F337" s="114"/>
      <c r="G337" s="114"/>
      <c r="H337" s="115"/>
      <c r="I337" s="115"/>
      <c r="J337" s="115"/>
      <c r="K337" s="115"/>
      <c r="L337" s="115"/>
      <c r="M337" s="115"/>
      <c r="N337" s="115"/>
    </row>
    <row r="338" spans="2:14">
      <c r="B338" s="114"/>
      <c r="C338" s="114"/>
      <c r="D338" s="114"/>
      <c r="E338" s="114"/>
      <c r="F338" s="114"/>
      <c r="G338" s="114"/>
      <c r="H338" s="115"/>
      <c r="I338" s="115"/>
      <c r="J338" s="115"/>
      <c r="K338" s="115"/>
      <c r="L338" s="115"/>
      <c r="M338" s="115"/>
      <c r="N338" s="115"/>
    </row>
    <row r="339" spans="2:14">
      <c r="B339" s="114"/>
      <c r="C339" s="114"/>
      <c r="D339" s="114"/>
      <c r="E339" s="114"/>
      <c r="F339" s="114"/>
      <c r="G339" s="114"/>
      <c r="H339" s="115"/>
      <c r="I339" s="115"/>
      <c r="J339" s="115"/>
      <c r="K339" s="115"/>
      <c r="L339" s="115"/>
      <c r="M339" s="115"/>
      <c r="N339" s="115"/>
    </row>
    <row r="340" spans="2:14">
      <c r="B340" s="114"/>
      <c r="C340" s="114"/>
      <c r="D340" s="114"/>
      <c r="E340" s="114"/>
      <c r="F340" s="114"/>
      <c r="G340" s="114"/>
      <c r="H340" s="115"/>
      <c r="I340" s="115"/>
      <c r="J340" s="115"/>
      <c r="K340" s="115"/>
      <c r="L340" s="115"/>
      <c r="M340" s="115"/>
      <c r="N340" s="115"/>
    </row>
    <row r="341" spans="2:14">
      <c r="B341" s="114"/>
      <c r="C341" s="114"/>
      <c r="D341" s="114"/>
      <c r="E341" s="114"/>
      <c r="F341" s="114"/>
      <c r="G341" s="114"/>
      <c r="H341" s="115"/>
      <c r="I341" s="115"/>
      <c r="J341" s="115"/>
      <c r="K341" s="115"/>
      <c r="L341" s="115"/>
      <c r="M341" s="115"/>
      <c r="N341" s="115"/>
    </row>
    <row r="342" spans="2:14">
      <c r="B342" s="114"/>
      <c r="C342" s="114"/>
      <c r="D342" s="114"/>
      <c r="E342" s="114"/>
      <c r="F342" s="114"/>
      <c r="G342" s="114"/>
      <c r="H342" s="115"/>
      <c r="I342" s="115"/>
      <c r="J342" s="115"/>
      <c r="K342" s="115"/>
      <c r="L342" s="115"/>
      <c r="M342" s="115"/>
      <c r="N342" s="115"/>
    </row>
    <row r="343" spans="2:14">
      <c r="B343" s="114"/>
      <c r="C343" s="114"/>
      <c r="D343" s="114"/>
      <c r="E343" s="114"/>
      <c r="F343" s="114"/>
      <c r="G343" s="114"/>
      <c r="H343" s="115"/>
      <c r="I343" s="115"/>
      <c r="J343" s="115"/>
      <c r="K343" s="115"/>
      <c r="L343" s="115"/>
      <c r="M343" s="115"/>
      <c r="N343" s="115"/>
    </row>
    <row r="344" spans="2:14">
      <c r="B344" s="114"/>
      <c r="C344" s="114"/>
      <c r="D344" s="114"/>
      <c r="E344" s="114"/>
      <c r="F344" s="114"/>
      <c r="G344" s="114"/>
      <c r="H344" s="115"/>
      <c r="I344" s="115"/>
      <c r="J344" s="115"/>
      <c r="K344" s="115"/>
      <c r="L344" s="115"/>
      <c r="M344" s="115"/>
      <c r="N344" s="115"/>
    </row>
    <row r="345" spans="2:14">
      <c r="B345" s="114"/>
      <c r="C345" s="114"/>
      <c r="D345" s="114"/>
      <c r="E345" s="114"/>
      <c r="F345" s="114"/>
      <c r="G345" s="114"/>
      <c r="H345" s="115"/>
      <c r="I345" s="115"/>
      <c r="J345" s="115"/>
      <c r="K345" s="115"/>
      <c r="L345" s="115"/>
      <c r="M345" s="115"/>
      <c r="N345" s="115"/>
    </row>
    <row r="346" spans="2:14">
      <c r="B346" s="114"/>
      <c r="C346" s="114"/>
      <c r="D346" s="114"/>
      <c r="E346" s="114"/>
      <c r="F346" s="114"/>
      <c r="G346" s="114"/>
      <c r="H346" s="115"/>
      <c r="I346" s="115"/>
      <c r="J346" s="115"/>
      <c r="K346" s="115"/>
      <c r="L346" s="115"/>
      <c r="M346" s="115"/>
      <c r="N346" s="115"/>
    </row>
    <row r="347" spans="2:14">
      <c r="B347" s="114"/>
      <c r="C347" s="114"/>
      <c r="D347" s="114"/>
      <c r="E347" s="114"/>
      <c r="F347" s="114"/>
      <c r="G347" s="114"/>
      <c r="H347" s="115"/>
      <c r="I347" s="115"/>
      <c r="J347" s="115"/>
      <c r="K347" s="115"/>
      <c r="L347" s="115"/>
      <c r="M347" s="115"/>
      <c r="N347" s="115"/>
    </row>
    <row r="348" spans="2:14">
      <c r="B348" s="114"/>
      <c r="C348" s="114"/>
      <c r="D348" s="114"/>
      <c r="E348" s="114"/>
      <c r="F348" s="114"/>
      <c r="G348" s="114"/>
      <c r="H348" s="115"/>
      <c r="I348" s="115"/>
      <c r="J348" s="115"/>
      <c r="K348" s="115"/>
      <c r="L348" s="115"/>
      <c r="M348" s="115"/>
      <c r="N348" s="115"/>
    </row>
    <row r="349" spans="2:14">
      <c r="B349" s="114"/>
      <c r="C349" s="114"/>
      <c r="D349" s="114"/>
      <c r="E349" s="114"/>
      <c r="F349" s="114"/>
      <c r="G349" s="114"/>
      <c r="H349" s="115"/>
      <c r="I349" s="115"/>
      <c r="J349" s="115"/>
      <c r="K349" s="115"/>
      <c r="L349" s="115"/>
      <c r="M349" s="115"/>
      <c r="N349" s="115"/>
    </row>
    <row r="350" spans="2:14">
      <c r="B350" s="114"/>
      <c r="C350" s="114"/>
      <c r="D350" s="114"/>
      <c r="E350" s="114"/>
      <c r="F350" s="114"/>
      <c r="G350" s="114"/>
      <c r="H350" s="115"/>
      <c r="I350" s="115"/>
      <c r="J350" s="115"/>
      <c r="K350" s="115"/>
      <c r="L350" s="115"/>
      <c r="M350" s="115"/>
      <c r="N350" s="115"/>
    </row>
    <row r="351" spans="2:14">
      <c r="B351" s="114"/>
      <c r="C351" s="114"/>
      <c r="D351" s="114"/>
      <c r="E351" s="114"/>
      <c r="F351" s="114"/>
      <c r="G351" s="114"/>
      <c r="H351" s="115"/>
      <c r="I351" s="115"/>
      <c r="J351" s="115"/>
      <c r="K351" s="115"/>
      <c r="L351" s="115"/>
      <c r="M351" s="115"/>
      <c r="N351" s="115"/>
    </row>
    <row r="352" spans="2:14">
      <c r="B352" s="114"/>
      <c r="C352" s="114"/>
      <c r="D352" s="114"/>
      <c r="E352" s="114"/>
      <c r="F352" s="114"/>
      <c r="G352" s="114"/>
      <c r="H352" s="115"/>
      <c r="I352" s="115"/>
      <c r="J352" s="115"/>
      <c r="K352" s="115"/>
      <c r="L352" s="115"/>
      <c r="M352" s="115"/>
      <c r="N352" s="115"/>
    </row>
    <row r="353" spans="2:14">
      <c r="B353" s="114"/>
      <c r="C353" s="114"/>
      <c r="D353" s="114"/>
      <c r="E353" s="114"/>
      <c r="F353" s="114"/>
      <c r="G353" s="114"/>
      <c r="H353" s="115"/>
      <c r="I353" s="115"/>
      <c r="J353" s="115"/>
      <c r="K353" s="115"/>
      <c r="L353" s="115"/>
      <c r="M353" s="115"/>
      <c r="N353" s="115"/>
    </row>
    <row r="354" spans="2:14">
      <c r="B354" s="114"/>
      <c r="C354" s="114"/>
      <c r="D354" s="114"/>
      <c r="E354" s="114"/>
      <c r="F354" s="114"/>
      <c r="G354" s="114"/>
      <c r="H354" s="115"/>
      <c r="I354" s="115"/>
      <c r="J354" s="115"/>
      <c r="K354" s="115"/>
      <c r="L354" s="115"/>
      <c r="M354" s="115"/>
      <c r="N354" s="115"/>
    </row>
    <row r="355" spans="2:14">
      <c r="B355" s="114"/>
      <c r="C355" s="114"/>
      <c r="D355" s="114"/>
      <c r="E355" s="114"/>
      <c r="F355" s="114"/>
      <c r="G355" s="114"/>
      <c r="H355" s="115"/>
      <c r="I355" s="115"/>
      <c r="J355" s="115"/>
      <c r="K355" s="115"/>
      <c r="L355" s="115"/>
      <c r="M355" s="115"/>
      <c r="N355" s="115"/>
    </row>
    <row r="356" spans="2:14">
      <c r="B356" s="114"/>
      <c r="C356" s="114"/>
      <c r="D356" s="114"/>
      <c r="E356" s="114"/>
      <c r="F356" s="114"/>
      <c r="G356" s="114"/>
      <c r="H356" s="115"/>
      <c r="I356" s="115"/>
      <c r="J356" s="115"/>
      <c r="K356" s="115"/>
      <c r="L356" s="115"/>
      <c r="M356" s="115"/>
      <c r="N356" s="115"/>
    </row>
    <row r="357" spans="2:14">
      <c r="B357" s="114"/>
      <c r="C357" s="114"/>
      <c r="D357" s="114"/>
      <c r="E357" s="114"/>
      <c r="F357" s="114"/>
      <c r="G357" s="114"/>
      <c r="H357" s="115"/>
      <c r="I357" s="115"/>
      <c r="J357" s="115"/>
      <c r="K357" s="115"/>
      <c r="L357" s="115"/>
      <c r="M357" s="115"/>
      <c r="N357" s="115"/>
    </row>
    <row r="358" spans="2:14">
      <c r="B358" s="114"/>
      <c r="C358" s="114"/>
      <c r="D358" s="114"/>
      <c r="E358" s="114"/>
      <c r="F358" s="114"/>
      <c r="G358" s="114"/>
      <c r="H358" s="115"/>
      <c r="I358" s="115"/>
      <c r="J358" s="115"/>
      <c r="K358" s="115"/>
      <c r="L358" s="115"/>
      <c r="M358" s="115"/>
      <c r="N358" s="115"/>
    </row>
    <row r="359" spans="2:14">
      <c r="B359" s="114"/>
      <c r="C359" s="114"/>
      <c r="D359" s="114"/>
      <c r="E359" s="114"/>
      <c r="F359" s="114"/>
      <c r="G359" s="114"/>
      <c r="H359" s="115"/>
      <c r="I359" s="115"/>
      <c r="J359" s="115"/>
      <c r="K359" s="115"/>
      <c r="L359" s="115"/>
      <c r="M359" s="115"/>
      <c r="N359" s="115"/>
    </row>
    <row r="360" spans="2:14">
      <c r="B360" s="114"/>
      <c r="C360" s="114"/>
      <c r="D360" s="114"/>
      <c r="E360" s="114"/>
      <c r="F360" s="114"/>
      <c r="G360" s="114"/>
      <c r="H360" s="115"/>
      <c r="I360" s="115"/>
      <c r="J360" s="115"/>
      <c r="K360" s="115"/>
      <c r="L360" s="115"/>
      <c r="M360" s="115"/>
      <c r="N360" s="115"/>
    </row>
    <row r="361" spans="2:14">
      <c r="B361" s="114"/>
      <c r="C361" s="114"/>
      <c r="D361" s="114"/>
      <c r="E361" s="114"/>
      <c r="F361" s="114"/>
      <c r="G361" s="114"/>
      <c r="H361" s="115"/>
      <c r="I361" s="115"/>
      <c r="J361" s="115"/>
      <c r="K361" s="115"/>
      <c r="L361" s="115"/>
      <c r="M361" s="115"/>
      <c r="N361" s="115"/>
    </row>
    <row r="362" spans="2:14">
      <c r="B362" s="114"/>
      <c r="C362" s="114"/>
      <c r="D362" s="114"/>
      <c r="E362" s="114"/>
      <c r="F362" s="114"/>
      <c r="G362" s="114"/>
      <c r="H362" s="115"/>
      <c r="I362" s="115"/>
      <c r="J362" s="115"/>
      <c r="K362" s="115"/>
      <c r="L362" s="115"/>
      <c r="M362" s="115"/>
      <c r="N362" s="115"/>
    </row>
    <row r="363" spans="2:14">
      <c r="B363" s="114"/>
      <c r="C363" s="114"/>
      <c r="D363" s="114"/>
      <c r="E363" s="114"/>
      <c r="F363" s="114"/>
      <c r="G363" s="114"/>
      <c r="H363" s="115"/>
      <c r="I363" s="115"/>
      <c r="J363" s="115"/>
      <c r="K363" s="115"/>
      <c r="L363" s="115"/>
      <c r="M363" s="115"/>
      <c r="N363" s="115"/>
    </row>
    <row r="364" spans="2:14">
      <c r="B364" s="114"/>
      <c r="C364" s="114"/>
      <c r="D364" s="114"/>
      <c r="E364" s="114"/>
      <c r="F364" s="114"/>
      <c r="G364" s="114"/>
      <c r="H364" s="115"/>
      <c r="I364" s="115"/>
      <c r="J364" s="115"/>
      <c r="K364" s="115"/>
      <c r="L364" s="115"/>
      <c r="M364" s="115"/>
      <c r="N364" s="115"/>
    </row>
    <row r="365" spans="2:14">
      <c r="B365" s="114"/>
      <c r="C365" s="114"/>
      <c r="D365" s="114"/>
      <c r="E365" s="114"/>
      <c r="F365" s="114"/>
      <c r="G365" s="114"/>
      <c r="H365" s="115"/>
      <c r="I365" s="115"/>
      <c r="J365" s="115"/>
      <c r="K365" s="115"/>
      <c r="L365" s="115"/>
      <c r="M365" s="115"/>
      <c r="N365" s="115"/>
    </row>
    <row r="366" spans="2:14">
      <c r="B366" s="114"/>
      <c r="C366" s="114"/>
      <c r="D366" s="114"/>
      <c r="E366" s="114"/>
      <c r="F366" s="114"/>
      <c r="G366" s="114"/>
      <c r="H366" s="115"/>
      <c r="I366" s="115"/>
      <c r="J366" s="115"/>
      <c r="K366" s="115"/>
      <c r="L366" s="115"/>
      <c r="M366" s="115"/>
      <c r="N366" s="115"/>
    </row>
    <row r="367" spans="2:14">
      <c r="B367" s="114"/>
      <c r="C367" s="114"/>
      <c r="D367" s="114"/>
      <c r="E367" s="114"/>
      <c r="F367" s="114"/>
      <c r="G367" s="114"/>
      <c r="H367" s="115"/>
      <c r="I367" s="115"/>
      <c r="J367" s="115"/>
      <c r="K367" s="115"/>
      <c r="L367" s="115"/>
      <c r="M367" s="115"/>
      <c r="N367" s="115"/>
    </row>
    <row r="368" spans="2:14">
      <c r="B368" s="114"/>
      <c r="C368" s="114"/>
      <c r="D368" s="114"/>
      <c r="E368" s="114"/>
      <c r="F368" s="114"/>
      <c r="G368" s="114"/>
      <c r="H368" s="115"/>
      <c r="I368" s="115"/>
      <c r="J368" s="115"/>
      <c r="K368" s="115"/>
      <c r="L368" s="115"/>
      <c r="M368" s="115"/>
      <c r="N368" s="115"/>
    </row>
    <row r="369" spans="2:14">
      <c r="B369" s="114"/>
      <c r="C369" s="114"/>
      <c r="D369" s="114"/>
      <c r="E369" s="114"/>
      <c r="F369" s="114"/>
      <c r="G369" s="114"/>
      <c r="H369" s="115"/>
      <c r="I369" s="115"/>
      <c r="J369" s="115"/>
      <c r="K369" s="115"/>
      <c r="L369" s="115"/>
      <c r="M369" s="115"/>
      <c r="N369" s="115"/>
    </row>
    <row r="370" spans="2:14">
      <c r="B370" s="114"/>
      <c r="C370" s="114"/>
      <c r="D370" s="114"/>
      <c r="E370" s="114"/>
      <c r="F370" s="114"/>
      <c r="G370" s="114"/>
      <c r="H370" s="115"/>
      <c r="I370" s="115"/>
      <c r="J370" s="115"/>
      <c r="K370" s="115"/>
      <c r="L370" s="115"/>
      <c r="M370" s="115"/>
      <c r="N370" s="115"/>
    </row>
    <row r="371" spans="2:14">
      <c r="B371" s="114"/>
      <c r="C371" s="114"/>
      <c r="D371" s="114"/>
      <c r="E371" s="114"/>
      <c r="F371" s="114"/>
      <c r="G371" s="114"/>
      <c r="H371" s="115"/>
      <c r="I371" s="115"/>
      <c r="J371" s="115"/>
      <c r="K371" s="115"/>
      <c r="L371" s="115"/>
      <c r="M371" s="115"/>
      <c r="N371" s="115"/>
    </row>
    <row r="372" spans="2:14">
      <c r="B372" s="114"/>
      <c r="C372" s="114"/>
      <c r="D372" s="114"/>
      <c r="E372" s="114"/>
      <c r="F372" s="114"/>
      <c r="G372" s="114"/>
      <c r="H372" s="115"/>
      <c r="I372" s="115"/>
      <c r="J372" s="115"/>
      <c r="K372" s="115"/>
      <c r="L372" s="115"/>
      <c r="M372" s="115"/>
      <c r="N372" s="115"/>
    </row>
    <row r="373" spans="2:14">
      <c r="B373" s="114"/>
      <c r="C373" s="114"/>
      <c r="D373" s="114"/>
      <c r="E373" s="114"/>
      <c r="F373" s="114"/>
      <c r="G373" s="114"/>
      <c r="H373" s="115"/>
      <c r="I373" s="115"/>
      <c r="J373" s="115"/>
      <c r="K373" s="115"/>
      <c r="L373" s="115"/>
      <c r="M373" s="115"/>
      <c r="N373" s="115"/>
    </row>
    <row r="374" spans="2:14">
      <c r="B374" s="114"/>
      <c r="C374" s="114"/>
      <c r="D374" s="114"/>
      <c r="E374" s="114"/>
      <c r="F374" s="114"/>
      <c r="G374" s="114"/>
      <c r="H374" s="115"/>
      <c r="I374" s="115"/>
      <c r="J374" s="115"/>
      <c r="K374" s="115"/>
      <c r="L374" s="115"/>
      <c r="M374" s="115"/>
      <c r="N374" s="115"/>
    </row>
    <row r="375" spans="2:14">
      <c r="B375" s="114"/>
      <c r="C375" s="114"/>
      <c r="D375" s="114"/>
      <c r="E375" s="114"/>
      <c r="F375" s="114"/>
      <c r="G375" s="114"/>
      <c r="H375" s="115"/>
      <c r="I375" s="115"/>
      <c r="J375" s="115"/>
      <c r="K375" s="115"/>
      <c r="L375" s="115"/>
      <c r="M375" s="115"/>
      <c r="N375" s="115"/>
    </row>
    <row r="376" spans="2:14">
      <c r="B376" s="114"/>
      <c r="C376" s="114"/>
      <c r="D376" s="114"/>
      <c r="E376" s="114"/>
      <c r="F376" s="114"/>
      <c r="G376" s="114"/>
      <c r="H376" s="115"/>
      <c r="I376" s="115"/>
      <c r="J376" s="115"/>
      <c r="K376" s="115"/>
      <c r="L376" s="115"/>
      <c r="M376" s="115"/>
      <c r="N376" s="115"/>
    </row>
    <row r="377" spans="2:14">
      <c r="B377" s="114"/>
      <c r="C377" s="114"/>
      <c r="D377" s="114"/>
      <c r="E377" s="114"/>
      <c r="F377" s="114"/>
      <c r="G377" s="114"/>
      <c r="H377" s="115"/>
      <c r="I377" s="115"/>
      <c r="J377" s="115"/>
      <c r="K377" s="115"/>
      <c r="L377" s="115"/>
      <c r="M377" s="115"/>
      <c r="N377" s="115"/>
    </row>
    <row r="378" spans="2:14">
      <c r="B378" s="114"/>
      <c r="C378" s="114"/>
      <c r="D378" s="114"/>
      <c r="E378" s="114"/>
      <c r="F378" s="114"/>
      <c r="G378" s="114"/>
      <c r="H378" s="115"/>
      <c r="I378" s="115"/>
      <c r="J378" s="115"/>
      <c r="K378" s="115"/>
      <c r="L378" s="115"/>
      <c r="M378" s="115"/>
      <c r="N378" s="115"/>
    </row>
    <row r="379" spans="2:14">
      <c r="B379" s="114"/>
      <c r="C379" s="114"/>
      <c r="D379" s="114"/>
      <c r="E379" s="114"/>
      <c r="F379" s="114"/>
      <c r="G379" s="114"/>
      <c r="H379" s="115"/>
      <c r="I379" s="115"/>
      <c r="J379" s="115"/>
      <c r="K379" s="115"/>
      <c r="L379" s="115"/>
      <c r="M379" s="115"/>
      <c r="N379" s="115"/>
    </row>
    <row r="380" spans="2:14">
      <c r="B380" s="114"/>
      <c r="C380" s="114"/>
      <c r="D380" s="114"/>
      <c r="E380" s="114"/>
      <c r="F380" s="114"/>
      <c r="G380" s="114"/>
      <c r="H380" s="115"/>
      <c r="I380" s="115"/>
      <c r="J380" s="115"/>
      <c r="K380" s="115"/>
      <c r="L380" s="115"/>
      <c r="M380" s="115"/>
      <c r="N380" s="115"/>
    </row>
    <row r="381" spans="2:14">
      <c r="B381" s="114"/>
      <c r="C381" s="114"/>
      <c r="D381" s="114"/>
      <c r="E381" s="114"/>
      <c r="F381" s="114"/>
      <c r="G381" s="114"/>
      <c r="H381" s="115"/>
      <c r="I381" s="115"/>
      <c r="J381" s="115"/>
      <c r="K381" s="115"/>
      <c r="L381" s="115"/>
      <c r="M381" s="115"/>
      <c r="N381" s="115"/>
    </row>
    <row r="382" spans="2:14">
      <c r="B382" s="114"/>
      <c r="C382" s="114"/>
      <c r="D382" s="114"/>
      <c r="E382" s="114"/>
      <c r="F382" s="114"/>
      <c r="G382" s="114"/>
      <c r="H382" s="115"/>
      <c r="I382" s="115"/>
      <c r="J382" s="115"/>
      <c r="K382" s="115"/>
      <c r="L382" s="115"/>
      <c r="M382" s="115"/>
      <c r="N382" s="115"/>
    </row>
    <row r="383" spans="2:14">
      <c r="B383" s="114"/>
      <c r="C383" s="114"/>
      <c r="D383" s="114"/>
      <c r="E383" s="114"/>
      <c r="F383" s="114"/>
      <c r="G383" s="114"/>
      <c r="H383" s="115"/>
      <c r="I383" s="115"/>
      <c r="J383" s="115"/>
      <c r="K383" s="115"/>
      <c r="L383" s="115"/>
      <c r="M383" s="115"/>
      <c r="N383" s="115"/>
    </row>
    <row r="384" spans="2:14">
      <c r="B384" s="114"/>
      <c r="C384" s="114"/>
      <c r="D384" s="114"/>
      <c r="E384" s="114"/>
      <c r="F384" s="114"/>
      <c r="G384" s="114"/>
      <c r="H384" s="115"/>
      <c r="I384" s="115"/>
      <c r="J384" s="115"/>
      <c r="K384" s="115"/>
      <c r="L384" s="115"/>
      <c r="M384" s="115"/>
      <c r="N384" s="115"/>
    </row>
    <row r="385" spans="2:14">
      <c r="B385" s="114"/>
      <c r="C385" s="114"/>
      <c r="D385" s="114"/>
      <c r="E385" s="114"/>
      <c r="F385" s="114"/>
      <c r="G385" s="114"/>
      <c r="H385" s="115"/>
      <c r="I385" s="115"/>
      <c r="J385" s="115"/>
      <c r="K385" s="115"/>
      <c r="L385" s="115"/>
      <c r="M385" s="115"/>
      <c r="N385" s="115"/>
    </row>
    <row r="386" spans="2:14">
      <c r="B386" s="114"/>
      <c r="C386" s="114"/>
      <c r="D386" s="114"/>
      <c r="E386" s="114"/>
      <c r="F386" s="114"/>
      <c r="G386" s="114"/>
      <c r="H386" s="115"/>
      <c r="I386" s="115"/>
      <c r="J386" s="115"/>
      <c r="K386" s="115"/>
      <c r="L386" s="115"/>
      <c r="M386" s="115"/>
      <c r="N386" s="115"/>
    </row>
    <row r="387" spans="2:14">
      <c r="B387" s="114"/>
      <c r="C387" s="114"/>
      <c r="D387" s="114"/>
      <c r="E387" s="114"/>
      <c r="F387" s="114"/>
      <c r="G387" s="114"/>
      <c r="H387" s="115"/>
      <c r="I387" s="115"/>
      <c r="J387" s="115"/>
      <c r="K387" s="115"/>
      <c r="L387" s="115"/>
      <c r="M387" s="115"/>
      <c r="N387" s="115"/>
    </row>
    <row r="388" spans="2:14">
      <c r="B388" s="114"/>
      <c r="C388" s="114"/>
      <c r="D388" s="114"/>
      <c r="E388" s="114"/>
      <c r="F388" s="114"/>
      <c r="G388" s="114"/>
      <c r="H388" s="115"/>
      <c r="I388" s="115"/>
      <c r="J388" s="115"/>
      <c r="K388" s="115"/>
      <c r="L388" s="115"/>
      <c r="M388" s="115"/>
      <c r="N388" s="115"/>
    </row>
    <row r="389" spans="2:14">
      <c r="B389" s="114"/>
      <c r="C389" s="114"/>
      <c r="D389" s="114"/>
      <c r="E389" s="114"/>
      <c r="F389" s="114"/>
      <c r="G389" s="114"/>
      <c r="H389" s="115"/>
      <c r="I389" s="115"/>
      <c r="J389" s="115"/>
      <c r="K389" s="115"/>
      <c r="L389" s="115"/>
      <c r="M389" s="115"/>
      <c r="N389" s="115"/>
    </row>
    <row r="390" spans="2:14">
      <c r="B390" s="114"/>
      <c r="C390" s="114"/>
      <c r="D390" s="114"/>
      <c r="E390" s="114"/>
      <c r="F390" s="114"/>
      <c r="G390" s="114"/>
      <c r="H390" s="115"/>
      <c r="I390" s="115"/>
      <c r="J390" s="115"/>
      <c r="K390" s="115"/>
      <c r="L390" s="115"/>
      <c r="M390" s="115"/>
      <c r="N390" s="115"/>
    </row>
    <row r="391" spans="2:14">
      <c r="B391" s="114"/>
      <c r="C391" s="114"/>
      <c r="D391" s="114"/>
      <c r="E391" s="114"/>
      <c r="F391" s="114"/>
      <c r="G391" s="114"/>
      <c r="H391" s="115"/>
      <c r="I391" s="115"/>
      <c r="J391" s="115"/>
      <c r="K391" s="115"/>
      <c r="L391" s="115"/>
      <c r="M391" s="115"/>
      <c r="N391" s="115"/>
    </row>
    <row r="392" spans="2:14">
      <c r="B392" s="114"/>
      <c r="C392" s="114"/>
      <c r="D392" s="114"/>
      <c r="E392" s="114"/>
      <c r="F392" s="114"/>
      <c r="G392" s="114"/>
      <c r="H392" s="115"/>
      <c r="I392" s="115"/>
      <c r="J392" s="115"/>
      <c r="K392" s="115"/>
      <c r="L392" s="115"/>
      <c r="M392" s="115"/>
      <c r="N392" s="115"/>
    </row>
    <row r="393" spans="2:14">
      <c r="B393" s="114"/>
      <c r="C393" s="114"/>
      <c r="D393" s="114"/>
      <c r="E393" s="114"/>
      <c r="F393" s="114"/>
      <c r="G393" s="114"/>
      <c r="H393" s="115"/>
      <c r="I393" s="115"/>
      <c r="J393" s="115"/>
      <c r="K393" s="115"/>
      <c r="L393" s="115"/>
      <c r="M393" s="115"/>
      <c r="N393" s="115"/>
    </row>
    <row r="394" spans="2:14">
      <c r="B394" s="114"/>
      <c r="C394" s="114"/>
      <c r="D394" s="114"/>
      <c r="E394" s="114"/>
      <c r="F394" s="114"/>
      <c r="G394" s="114"/>
      <c r="H394" s="115"/>
      <c r="I394" s="115"/>
      <c r="J394" s="115"/>
      <c r="K394" s="115"/>
      <c r="L394" s="115"/>
      <c r="M394" s="115"/>
      <c r="N394" s="115"/>
    </row>
    <row r="395" spans="2:14">
      <c r="B395" s="114"/>
      <c r="C395" s="114"/>
      <c r="D395" s="114"/>
      <c r="E395" s="114"/>
      <c r="F395" s="114"/>
      <c r="G395" s="114"/>
      <c r="H395" s="115"/>
      <c r="I395" s="115"/>
      <c r="J395" s="115"/>
      <c r="K395" s="115"/>
      <c r="L395" s="115"/>
      <c r="M395" s="115"/>
      <c r="N395" s="115"/>
    </row>
    <row r="396" spans="2:14">
      <c r="B396" s="114"/>
      <c r="C396" s="114"/>
      <c r="D396" s="114"/>
      <c r="E396" s="114"/>
      <c r="F396" s="114"/>
      <c r="G396" s="114"/>
      <c r="H396" s="115"/>
      <c r="I396" s="115"/>
      <c r="J396" s="115"/>
      <c r="K396" s="115"/>
      <c r="L396" s="115"/>
      <c r="M396" s="115"/>
      <c r="N396" s="115"/>
    </row>
    <row r="397" spans="2:14">
      <c r="B397" s="114"/>
      <c r="C397" s="114"/>
      <c r="D397" s="114"/>
      <c r="E397" s="114"/>
      <c r="F397" s="114"/>
      <c r="G397" s="114"/>
      <c r="H397" s="115"/>
      <c r="I397" s="115"/>
      <c r="J397" s="115"/>
      <c r="K397" s="115"/>
      <c r="L397" s="115"/>
      <c r="M397" s="115"/>
      <c r="N397" s="115"/>
    </row>
    <row r="398" spans="2:14">
      <c r="B398" s="114"/>
      <c r="C398" s="114"/>
      <c r="D398" s="114"/>
      <c r="E398" s="114"/>
      <c r="F398" s="114"/>
      <c r="G398" s="114"/>
      <c r="H398" s="115"/>
      <c r="I398" s="115"/>
      <c r="J398" s="115"/>
      <c r="K398" s="115"/>
      <c r="L398" s="115"/>
      <c r="M398" s="115"/>
      <c r="N398" s="115"/>
    </row>
    <row r="399" spans="2:14">
      <c r="B399" s="114"/>
      <c r="C399" s="114"/>
      <c r="D399" s="114"/>
      <c r="E399" s="114"/>
      <c r="F399" s="114"/>
      <c r="G399" s="114"/>
      <c r="H399" s="115"/>
      <c r="I399" s="115"/>
      <c r="J399" s="115"/>
      <c r="K399" s="115"/>
      <c r="L399" s="115"/>
      <c r="M399" s="115"/>
      <c r="N399" s="115"/>
    </row>
    <row r="400" spans="2:14">
      <c r="B400" s="114"/>
      <c r="C400" s="114"/>
      <c r="D400" s="114"/>
      <c r="E400" s="114"/>
      <c r="F400" s="114"/>
      <c r="G400" s="114"/>
      <c r="H400" s="115"/>
      <c r="I400" s="115"/>
      <c r="J400" s="115"/>
      <c r="K400" s="115"/>
      <c r="L400" s="115"/>
      <c r="M400" s="115"/>
      <c r="N400" s="115"/>
    </row>
    <row r="401" spans="2:14">
      <c r="B401" s="114"/>
      <c r="C401" s="114"/>
      <c r="D401" s="114"/>
      <c r="E401" s="114"/>
      <c r="F401" s="114"/>
      <c r="G401" s="114"/>
      <c r="H401" s="115"/>
      <c r="I401" s="115"/>
      <c r="J401" s="115"/>
      <c r="K401" s="115"/>
      <c r="L401" s="115"/>
      <c r="M401" s="115"/>
      <c r="N401" s="115"/>
    </row>
    <row r="402" spans="2:14">
      <c r="B402" s="114"/>
      <c r="C402" s="114"/>
      <c r="D402" s="114"/>
      <c r="E402" s="114"/>
      <c r="F402" s="114"/>
      <c r="G402" s="114"/>
      <c r="H402" s="115"/>
      <c r="I402" s="115"/>
      <c r="J402" s="115"/>
      <c r="K402" s="115"/>
      <c r="L402" s="115"/>
      <c r="M402" s="115"/>
      <c r="N402" s="115"/>
    </row>
    <row r="403" spans="2:14">
      <c r="B403" s="114"/>
      <c r="C403" s="114"/>
      <c r="D403" s="114"/>
      <c r="E403" s="114"/>
      <c r="F403" s="114"/>
      <c r="G403" s="114"/>
      <c r="H403" s="115"/>
      <c r="I403" s="115"/>
      <c r="J403" s="115"/>
      <c r="K403" s="115"/>
      <c r="L403" s="115"/>
      <c r="M403" s="115"/>
      <c r="N403" s="115"/>
    </row>
    <row r="404" spans="2:14">
      <c r="B404" s="114"/>
      <c r="C404" s="114"/>
      <c r="D404" s="114"/>
      <c r="E404" s="114"/>
      <c r="F404" s="114"/>
      <c r="G404" s="114"/>
      <c r="H404" s="115"/>
      <c r="I404" s="115"/>
      <c r="J404" s="115"/>
      <c r="K404" s="115"/>
      <c r="L404" s="115"/>
      <c r="M404" s="115"/>
      <c r="N404" s="115"/>
    </row>
    <row r="405" spans="2:14">
      <c r="B405" s="114"/>
      <c r="C405" s="114"/>
      <c r="D405" s="114"/>
      <c r="E405" s="114"/>
      <c r="F405" s="114"/>
      <c r="G405" s="114"/>
      <c r="H405" s="115"/>
      <c r="I405" s="115"/>
      <c r="J405" s="115"/>
      <c r="K405" s="115"/>
      <c r="L405" s="115"/>
      <c r="M405" s="115"/>
      <c r="N405" s="115"/>
    </row>
    <row r="406" spans="2:14">
      <c r="B406" s="114"/>
      <c r="C406" s="114"/>
      <c r="D406" s="114"/>
      <c r="E406" s="114"/>
      <c r="F406" s="114"/>
      <c r="G406" s="114"/>
      <c r="H406" s="115"/>
      <c r="I406" s="115"/>
      <c r="J406" s="115"/>
      <c r="K406" s="115"/>
      <c r="L406" s="115"/>
      <c r="M406" s="115"/>
      <c r="N406" s="115"/>
    </row>
    <row r="407" spans="2:14">
      <c r="B407" s="114"/>
      <c r="C407" s="114"/>
      <c r="D407" s="114"/>
      <c r="E407" s="114"/>
      <c r="F407" s="114"/>
      <c r="G407" s="114"/>
      <c r="H407" s="115"/>
      <c r="I407" s="115"/>
      <c r="J407" s="115"/>
      <c r="K407" s="115"/>
      <c r="L407" s="115"/>
      <c r="M407" s="115"/>
      <c r="N407" s="115"/>
    </row>
    <row r="408" spans="2:14">
      <c r="B408" s="114"/>
      <c r="C408" s="114"/>
      <c r="D408" s="114"/>
      <c r="E408" s="114"/>
      <c r="F408" s="114"/>
      <c r="G408" s="114"/>
      <c r="H408" s="115"/>
      <c r="I408" s="115"/>
      <c r="J408" s="115"/>
      <c r="K408" s="115"/>
      <c r="L408" s="115"/>
      <c r="M408" s="115"/>
      <c r="N408" s="115"/>
    </row>
    <row r="409" spans="2:14">
      <c r="B409" s="114"/>
      <c r="C409" s="114"/>
      <c r="D409" s="114"/>
      <c r="E409" s="114"/>
      <c r="F409" s="114"/>
      <c r="G409" s="114"/>
      <c r="H409" s="115"/>
      <c r="I409" s="115"/>
      <c r="J409" s="115"/>
      <c r="K409" s="115"/>
      <c r="L409" s="115"/>
      <c r="M409" s="115"/>
      <c r="N409" s="115"/>
    </row>
    <row r="410" spans="2:14">
      <c r="B410" s="114"/>
      <c r="C410" s="114"/>
      <c r="D410" s="114"/>
      <c r="E410" s="114"/>
      <c r="F410" s="114"/>
      <c r="G410" s="114"/>
      <c r="H410" s="115"/>
      <c r="I410" s="115"/>
      <c r="J410" s="115"/>
      <c r="K410" s="115"/>
      <c r="L410" s="115"/>
      <c r="M410" s="115"/>
      <c r="N410" s="115"/>
    </row>
    <row r="411" spans="2:14">
      <c r="B411" s="114"/>
      <c r="C411" s="114"/>
      <c r="D411" s="114"/>
      <c r="E411" s="114"/>
      <c r="F411" s="114"/>
      <c r="G411" s="114"/>
      <c r="H411" s="115"/>
      <c r="I411" s="115"/>
      <c r="J411" s="115"/>
      <c r="K411" s="115"/>
      <c r="L411" s="115"/>
      <c r="M411" s="115"/>
      <c r="N411" s="115"/>
    </row>
    <row r="412" spans="2:14">
      <c r="B412" s="114"/>
      <c r="C412" s="114"/>
      <c r="D412" s="114"/>
      <c r="E412" s="114"/>
      <c r="F412" s="114"/>
      <c r="G412" s="114"/>
      <c r="H412" s="115"/>
      <c r="I412" s="115"/>
      <c r="J412" s="115"/>
      <c r="K412" s="115"/>
      <c r="L412" s="115"/>
      <c r="M412" s="115"/>
      <c r="N412" s="115"/>
    </row>
    <row r="413" spans="2:14">
      <c r="B413" s="114"/>
      <c r="C413" s="114"/>
      <c r="D413" s="114"/>
      <c r="E413" s="114"/>
      <c r="F413" s="114"/>
      <c r="G413" s="114"/>
      <c r="H413" s="115"/>
      <c r="I413" s="115"/>
      <c r="J413" s="115"/>
      <c r="K413" s="115"/>
      <c r="L413" s="115"/>
      <c r="M413" s="115"/>
      <c r="N413" s="115"/>
    </row>
    <row r="414" spans="2:14">
      <c r="B414" s="114"/>
      <c r="C414" s="114"/>
      <c r="D414" s="114"/>
      <c r="E414" s="114"/>
      <c r="F414" s="114"/>
      <c r="G414" s="114"/>
      <c r="H414" s="115"/>
      <c r="I414" s="115"/>
      <c r="J414" s="115"/>
      <c r="K414" s="115"/>
      <c r="L414" s="115"/>
      <c r="M414" s="115"/>
      <c r="N414" s="115"/>
    </row>
    <row r="415" spans="2:14">
      <c r="B415" s="114"/>
      <c r="C415" s="114"/>
      <c r="D415" s="114"/>
      <c r="E415" s="114"/>
      <c r="F415" s="114"/>
      <c r="G415" s="114"/>
      <c r="H415" s="115"/>
      <c r="I415" s="115"/>
      <c r="J415" s="115"/>
      <c r="K415" s="115"/>
      <c r="L415" s="115"/>
      <c r="M415" s="115"/>
      <c r="N415" s="115"/>
    </row>
    <row r="416" spans="2:14">
      <c r="B416" s="114"/>
      <c r="C416" s="114"/>
      <c r="D416" s="114"/>
      <c r="E416" s="114"/>
      <c r="F416" s="114"/>
      <c r="G416" s="114"/>
      <c r="H416" s="115"/>
      <c r="I416" s="115"/>
      <c r="J416" s="115"/>
      <c r="K416" s="115"/>
      <c r="L416" s="115"/>
      <c r="M416" s="115"/>
      <c r="N416" s="115"/>
    </row>
    <row r="417" spans="2:14">
      <c r="B417" s="114"/>
      <c r="C417" s="114"/>
      <c r="D417" s="114"/>
      <c r="E417" s="114"/>
      <c r="F417" s="114"/>
      <c r="G417" s="114"/>
      <c r="H417" s="115"/>
      <c r="I417" s="115"/>
      <c r="J417" s="115"/>
      <c r="K417" s="115"/>
      <c r="L417" s="115"/>
      <c r="M417" s="115"/>
      <c r="N417" s="115"/>
    </row>
    <row r="418" spans="2:14">
      <c r="B418" s="114"/>
      <c r="C418" s="114"/>
      <c r="D418" s="114"/>
      <c r="E418" s="114"/>
      <c r="F418" s="114"/>
      <c r="G418" s="114"/>
      <c r="H418" s="115"/>
      <c r="I418" s="115"/>
      <c r="J418" s="115"/>
      <c r="K418" s="115"/>
      <c r="L418" s="115"/>
      <c r="M418" s="115"/>
      <c r="N418" s="115"/>
    </row>
    <row r="419" spans="2:14">
      <c r="B419" s="114"/>
      <c r="C419" s="114"/>
      <c r="D419" s="114"/>
      <c r="E419" s="114"/>
      <c r="F419" s="114"/>
      <c r="G419" s="114"/>
      <c r="H419" s="115"/>
      <c r="I419" s="115"/>
      <c r="J419" s="115"/>
      <c r="K419" s="115"/>
      <c r="L419" s="115"/>
      <c r="M419" s="115"/>
      <c r="N419" s="115"/>
    </row>
    <row r="420" spans="2:14">
      <c r="B420" s="114"/>
      <c r="C420" s="114"/>
      <c r="D420" s="114"/>
      <c r="E420" s="114"/>
      <c r="F420" s="114"/>
      <c r="G420" s="114"/>
      <c r="H420" s="115"/>
      <c r="I420" s="115"/>
      <c r="J420" s="115"/>
      <c r="K420" s="115"/>
      <c r="L420" s="115"/>
      <c r="M420" s="115"/>
      <c r="N420" s="115"/>
    </row>
    <row r="421" spans="2:14">
      <c r="B421" s="114"/>
      <c r="C421" s="114"/>
      <c r="D421" s="114"/>
      <c r="E421" s="114"/>
      <c r="F421" s="114"/>
      <c r="G421" s="114"/>
      <c r="H421" s="115"/>
      <c r="I421" s="115"/>
      <c r="J421" s="115"/>
      <c r="K421" s="115"/>
      <c r="L421" s="115"/>
      <c r="M421" s="115"/>
      <c r="N421" s="115"/>
    </row>
    <row r="422" spans="2:14">
      <c r="B422" s="114"/>
      <c r="C422" s="114"/>
      <c r="D422" s="114"/>
      <c r="E422" s="114"/>
      <c r="F422" s="114"/>
      <c r="G422" s="114"/>
      <c r="H422" s="115"/>
      <c r="I422" s="115"/>
      <c r="J422" s="115"/>
      <c r="K422" s="115"/>
      <c r="L422" s="115"/>
      <c r="M422" s="115"/>
      <c r="N422" s="115"/>
    </row>
    <row r="423" spans="2:14">
      <c r="B423" s="114"/>
      <c r="C423" s="114"/>
      <c r="D423" s="114"/>
      <c r="E423" s="114"/>
      <c r="F423" s="114"/>
      <c r="G423" s="114"/>
      <c r="H423" s="115"/>
      <c r="I423" s="115"/>
      <c r="J423" s="115"/>
      <c r="K423" s="115"/>
      <c r="L423" s="115"/>
      <c r="M423" s="115"/>
      <c r="N423" s="115"/>
    </row>
    <row r="424" spans="2:14">
      <c r="B424" s="114"/>
      <c r="C424" s="114"/>
      <c r="D424" s="114"/>
      <c r="E424" s="114"/>
      <c r="F424" s="114"/>
      <c r="G424" s="114"/>
      <c r="H424" s="115"/>
      <c r="I424" s="115"/>
      <c r="J424" s="115"/>
      <c r="K424" s="115"/>
      <c r="L424" s="115"/>
      <c r="M424" s="115"/>
      <c r="N424" s="115"/>
    </row>
    <row r="425" spans="2:14">
      <c r="B425" s="114"/>
      <c r="C425" s="114"/>
      <c r="D425" s="114"/>
      <c r="E425" s="114"/>
      <c r="F425" s="114"/>
      <c r="G425" s="114"/>
      <c r="H425" s="115"/>
      <c r="I425" s="115"/>
      <c r="J425" s="115"/>
      <c r="K425" s="115"/>
      <c r="L425" s="115"/>
      <c r="M425" s="115"/>
      <c r="N425" s="115"/>
    </row>
    <row r="426" spans="2:14">
      <c r="B426" s="114"/>
      <c r="C426" s="114"/>
      <c r="D426" s="114"/>
      <c r="E426" s="114"/>
      <c r="F426" s="114"/>
      <c r="G426" s="114"/>
      <c r="H426" s="115"/>
      <c r="I426" s="115"/>
      <c r="J426" s="115"/>
      <c r="K426" s="115"/>
      <c r="L426" s="115"/>
      <c r="M426" s="115"/>
      <c r="N426" s="115"/>
    </row>
    <row r="427" spans="2:14">
      <c r="B427" s="114"/>
      <c r="C427" s="114"/>
      <c r="D427" s="114"/>
      <c r="E427" s="114"/>
      <c r="F427" s="114"/>
      <c r="G427" s="114"/>
      <c r="H427" s="115"/>
      <c r="I427" s="115"/>
      <c r="J427" s="115"/>
      <c r="K427" s="115"/>
      <c r="L427" s="115"/>
      <c r="M427" s="115"/>
      <c r="N427" s="115"/>
    </row>
    <row r="428" spans="2:14">
      <c r="B428" s="114"/>
      <c r="C428" s="114"/>
      <c r="D428" s="114"/>
      <c r="E428" s="114"/>
      <c r="F428" s="114"/>
      <c r="G428" s="114"/>
      <c r="H428" s="115"/>
      <c r="I428" s="115"/>
      <c r="J428" s="115"/>
      <c r="K428" s="115"/>
      <c r="L428" s="115"/>
      <c r="M428" s="115"/>
      <c r="N428" s="115"/>
    </row>
    <row r="429" spans="2:14">
      <c r="B429" s="114"/>
      <c r="C429" s="114"/>
      <c r="D429" s="114"/>
      <c r="E429" s="114"/>
      <c r="F429" s="114"/>
      <c r="G429" s="114"/>
      <c r="H429" s="115"/>
      <c r="I429" s="115"/>
      <c r="J429" s="115"/>
      <c r="K429" s="115"/>
      <c r="L429" s="115"/>
      <c r="M429" s="115"/>
      <c r="N429" s="115"/>
    </row>
    <row r="430" spans="2:14">
      <c r="B430" s="114"/>
      <c r="C430" s="114"/>
      <c r="D430" s="114"/>
      <c r="E430" s="114"/>
      <c r="F430" s="114"/>
      <c r="G430" s="114"/>
      <c r="H430" s="115"/>
      <c r="I430" s="115"/>
      <c r="J430" s="115"/>
      <c r="K430" s="115"/>
      <c r="L430" s="115"/>
      <c r="M430" s="115"/>
      <c r="N430" s="115"/>
    </row>
    <row r="431" spans="2:14">
      <c r="B431" s="114"/>
      <c r="C431" s="114"/>
      <c r="D431" s="114"/>
      <c r="E431" s="114"/>
      <c r="F431" s="114"/>
      <c r="G431" s="114"/>
      <c r="H431" s="115"/>
      <c r="I431" s="115"/>
      <c r="J431" s="115"/>
      <c r="K431" s="115"/>
      <c r="L431" s="115"/>
      <c r="M431" s="115"/>
      <c r="N431" s="115"/>
    </row>
    <row r="432" spans="2:14">
      <c r="B432" s="114"/>
      <c r="C432" s="114"/>
      <c r="D432" s="114"/>
      <c r="E432" s="114"/>
      <c r="F432" s="114"/>
      <c r="G432" s="114"/>
      <c r="H432" s="115"/>
      <c r="I432" s="115"/>
      <c r="J432" s="115"/>
      <c r="K432" s="115"/>
      <c r="L432" s="115"/>
      <c r="M432" s="115"/>
      <c r="N432" s="115"/>
    </row>
    <row r="433" spans="2:14">
      <c r="B433" s="114"/>
      <c r="C433" s="114"/>
      <c r="D433" s="114"/>
      <c r="E433" s="114"/>
      <c r="F433" s="114"/>
      <c r="G433" s="114"/>
      <c r="H433" s="115"/>
      <c r="I433" s="115"/>
      <c r="J433" s="115"/>
      <c r="K433" s="115"/>
      <c r="L433" s="115"/>
      <c r="M433" s="115"/>
      <c r="N433" s="115"/>
    </row>
    <row r="434" spans="2:14">
      <c r="B434" s="114"/>
      <c r="C434" s="114"/>
      <c r="D434" s="114"/>
      <c r="E434" s="114"/>
      <c r="F434" s="114"/>
      <c r="G434" s="114"/>
      <c r="H434" s="115"/>
      <c r="I434" s="115"/>
      <c r="J434" s="115"/>
      <c r="K434" s="115"/>
      <c r="L434" s="115"/>
      <c r="M434" s="115"/>
      <c r="N434" s="115"/>
    </row>
    <row r="435" spans="2:14">
      <c r="B435" s="114"/>
      <c r="C435" s="114"/>
      <c r="D435" s="114"/>
      <c r="E435" s="114"/>
      <c r="F435" s="114"/>
      <c r="G435" s="114"/>
      <c r="H435" s="115"/>
      <c r="I435" s="115"/>
      <c r="J435" s="115"/>
      <c r="K435" s="115"/>
      <c r="L435" s="115"/>
      <c r="M435" s="115"/>
      <c r="N435" s="115"/>
    </row>
    <row r="436" spans="2:14">
      <c r="B436" s="114"/>
      <c r="C436" s="114"/>
      <c r="D436" s="114"/>
      <c r="E436" s="114"/>
      <c r="F436" s="114"/>
      <c r="G436" s="114"/>
      <c r="H436" s="115"/>
      <c r="I436" s="115"/>
      <c r="J436" s="115"/>
      <c r="K436" s="115"/>
      <c r="L436" s="115"/>
      <c r="M436" s="115"/>
      <c r="N436" s="115"/>
    </row>
    <row r="437" spans="2:14">
      <c r="B437" s="114"/>
      <c r="C437" s="114"/>
      <c r="D437" s="114"/>
      <c r="E437" s="114"/>
      <c r="F437" s="114"/>
      <c r="G437" s="114"/>
      <c r="H437" s="115"/>
      <c r="I437" s="115"/>
      <c r="J437" s="115"/>
      <c r="K437" s="115"/>
      <c r="L437" s="115"/>
      <c r="M437" s="115"/>
      <c r="N437" s="115"/>
    </row>
    <row r="438" spans="2:14">
      <c r="B438" s="114"/>
      <c r="C438" s="114"/>
      <c r="D438" s="114"/>
      <c r="E438" s="114"/>
      <c r="F438" s="114"/>
      <c r="G438" s="114"/>
      <c r="H438" s="115"/>
      <c r="I438" s="115"/>
      <c r="J438" s="115"/>
      <c r="K438" s="115"/>
      <c r="L438" s="115"/>
      <c r="M438" s="115"/>
      <c r="N438" s="115"/>
    </row>
    <row r="439" spans="2:14">
      <c r="B439" s="114"/>
      <c r="C439" s="114"/>
      <c r="D439" s="114"/>
      <c r="E439" s="114"/>
      <c r="F439" s="114"/>
      <c r="G439" s="114"/>
      <c r="H439" s="115"/>
      <c r="I439" s="115"/>
      <c r="J439" s="115"/>
      <c r="K439" s="115"/>
      <c r="L439" s="115"/>
      <c r="M439" s="115"/>
      <c r="N439" s="115"/>
    </row>
    <row r="440" spans="2:14">
      <c r="B440" s="114"/>
      <c r="C440" s="114"/>
      <c r="D440" s="114"/>
      <c r="E440" s="114"/>
      <c r="F440" s="114"/>
      <c r="G440" s="114"/>
      <c r="H440" s="115"/>
      <c r="I440" s="115"/>
      <c r="J440" s="115"/>
      <c r="K440" s="115"/>
      <c r="L440" s="115"/>
      <c r="M440" s="115"/>
      <c r="N440" s="115"/>
    </row>
    <row r="441" spans="2:14">
      <c r="B441" s="114"/>
      <c r="C441" s="114"/>
      <c r="D441" s="114"/>
      <c r="E441" s="114"/>
      <c r="F441" s="114"/>
      <c r="G441" s="114"/>
      <c r="H441" s="115"/>
      <c r="I441" s="115"/>
      <c r="J441" s="115"/>
      <c r="K441" s="115"/>
      <c r="L441" s="115"/>
      <c r="M441" s="115"/>
      <c r="N441" s="115"/>
    </row>
    <row r="442" spans="2:14">
      <c r="B442" s="114"/>
      <c r="C442" s="114"/>
      <c r="D442" s="114"/>
      <c r="E442" s="114"/>
      <c r="F442" s="114"/>
      <c r="G442" s="114"/>
      <c r="H442" s="115"/>
      <c r="I442" s="115"/>
      <c r="J442" s="115"/>
      <c r="K442" s="115"/>
      <c r="L442" s="115"/>
      <c r="M442" s="115"/>
      <c r="N442" s="115"/>
    </row>
    <row r="443" spans="2:14">
      <c r="B443" s="114"/>
      <c r="C443" s="114"/>
      <c r="D443" s="114"/>
      <c r="E443" s="114"/>
      <c r="F443" s="114"/>
      <c r="G443" s="114"/>
      <c r="H443" s="115"/>
      <c r="I443" s="115"/>
      <c r="J443" s="115"/>
      <c r="K443" s="115"/>
      <c r="L443" s="115"/>
      <c r="M443" s="115"/>
      <c r="N443" s="115"/>
    </row>
    <row r="444" spans="2:14">
      <c r="B444" s="114"/>
      <c r="C444" s="114"/>
      <c r="D444" s="114"/>
      <c r="E444" s="114"/>
      <c r="F444" s="114"/>
      <c r="G444" s="114"/>
      <c r="H444" s="115"/>
      <c r="I444" s="115"/>
      <c r="J444" s="115"/>
      <c r="K444" s="115"/>
      <c r="L444" s="115"/>
      <c r="M444" s="115"/>
      <c r="N444" s="115"/>
    </row>
    <row r="445" spans="2:14">
      <c r="B445" s="114"/>
      <c r="C445" s="114"/>
      <c r="D445" s="114"/>
      <c r="E445" s="114"/>
      <c r="F445" s="114"/>
      <c r="G445" s="114"/>
      <c r="H445" s="115"/>
      <c r="I445" s="115"/>
      <c r="J445" s="115"/>
      <c r="K445" s="115"/>
      <c r="L445" s="115"/>
      <c r="M445" s="115"/>
      <c r="N445" s="115"/>
    </row>
    <row r="446" spans="2:14">
      <c r="B446" s="114"/>
      <c r="C446" s="114"/>
      <c r="D446" s="114"/>
      <c r="E446" s="114"/>
      <c r="F446" s="114"/>
      <c r="G446" s="114"/>
      <c r="H446" s="115"/>
      <c r="I446" s="115"/>
      <c r="J446" s="115"/>
      <c r="K446" s="115"/>
      <c r="L446" s="115"/>
      <c r="M446" s="115"/>
      <c r="N446" s="115"/>
    </row>
    <row r="447" spans="2:14">
      <c r="B447" s="114"/>
      <c r="C447" s="114"/>
      <c r="D447" s="114"/>
      <c r="E447" s="114"/>
      <c r="F447" s="114"/>
      <c r="G447" s="114"/>
      <c r="H447" s="115"/>
      <c r="I447" s="115"/>
      <c r="J447" s="115"/>
      <c r="K447" s="115"/>
      <c r="L447" s="115"/>
      <c r="M447" s="115"/>
      <c r="N447" s="115"/>
    </row>
    <row r="448" spans="2:14">
      <c r="B448" s="114"/>
      <c r="C448" s="114"/>
      <c r="D448" s="114"/>
      <c r="E448" s="114"/>
      <c r="F448" s="114"/>
      <c r="G448" s="114"/>
      <c r="H448" s="115"/>
      <c r="I448" s="115"/>
      <c r="J448" s="115"/>
      <c r="K448" s="115"/>
      <c r="L448" s="115"/>
      <c r="M448" s="115"/>
      <c r="N448" s="115"/>
    </row>
    <row r="449" spans="2:14">
      <c r="B449" s="114"/>
      <c r="C449" s="114"/>
      <c r="D449" s="114"/>
      <c r="E449" s="114"/>
      <c r="F449" s="114"/>
      <c r="G449" s="114"/>
      <c r="H449" s="115"/>
      <c r="I449" s="115"/>
      <c r="J449" s="115"/>
      <c r="K449" s="115"/>
      <c r="L449" s="115"/>
      <c r="M449" s="115"/>
      <c r="N449" s="115"/>
    </row>
    <row r="450" spans="2:14">
      <c r="B450" s="114"/>
      <c r="C450" s="114"/>
      <c r="D450" s="114"/>
      <c r="E450" s="114"/>
      <c r="F450" s="114"/>
      <c r="G450" s="114"/>
      <c r="H450" s="115"/>
      <c r="I450" s="115"/>
      <c r="J450" s="115"/>
      <c r="K450" s="115"/>
      <c r="L450" s="115"/>
      <c r="M450" s="115"/>
      <c r="N450" s="115"/>
    </row>
    <row r="451" spans="2:14">
      <c r="B451" s="114"/>
      <c r="C451" s="114"/>
      <c r="D451" s="114"/>
      <c r="E451" s="114"/>
      <c r="F451" s="114"/>
      <c r="G451" s="114"/>
      <c r="H451" s="115"/>
      <c r="I451" s="115"/>
      <c r="J451" s="115"/>
      <c r="K451" s="115"/>
      <c r="L451" s="115"/>
      <c r="M451" s="115"/>
      <c r="N451" s="115"/>
    </row>
    <row r="452" spans="2:14">
      <c r="B452" s="114"/>
      <c r="C452" s="114"/>
      <c r="D452" s="114"/>
      <c r="E452" s="114"/>
      <c r="F452" s="114"/>
      <c r="G452" s="114"/>
      <c r="H452" s="115"/>
      <c r="I452" s="115"/>
      <c r="J452" s="115"/>
      <c r="K452" s="115"/>
      <c r="L452" s="115"/>
      <c r="M452" s="115"/>
      <c r="N452" s="115"/>
    </row>
    <row r="453" spans="2:14">
      <c r="B453" s="114"/>
      <c r="C453" s="114"/>
      <c r="D453" s="114"/>
      <c r="E453" s="114"/>
      <c r="F453" s="114"/>
      <c r="G453" s="114"/>
      <c r="H453" s="115"/>
      <c r="I453" s="115"/>
      <c r="J453" s="115"/>
      <c r="K453" s="115"/>
      <c r="L453" s="115"/>
      <c r="M453" s="115"/>
      <c r="N453" s="115"/>
    </row>
    <row r="454" spans="2:14">
      <c r="B454" s="114"/>
      <c r="C454" s="114"/>
      <c r="D454" s="114"/>
      <c r="E454" s="114"/>
      <c r="F454" s="114"/>
      <c r="G454" s="114"/>
      <c r="H454" s="115"/>
      <c r="I454" s="115"/>
      <c r="J454" s="115"/>
      <c r="K454" s="115"/>
      <c r="L454" s="115"/>
      <c r="M454" s="115"/>
      <c r="N454" s="115"/>
    </row>
    <row r="455" spans="2:14">
      <c r="B455" s="114"/>
      <c r="C455" s="114"/>
      <c r="D455" s="114"/>
      <c r="E455" s="114"/>
      <c r="F455" s="114"/>
      <c r="G455" s="114"/>
      <c r="H455" s="115"/>
      <c r="I455" s="115"/>
      <c r="J455" s="115"/>
      <c r="K455" s="115"/>
      <c r="L455" s="115"/>
      <c r="M455" s="115"/>
      <c r="N455" s="115"/>
    </row>
    <row r="456" spans="2:14">
      <c r="B456" s="114"/>
      <c r="C456" s="114"/>
      <c r="D456" s="114"/>
      <c r="E456" s="114"/>
      <c r="F456" s="114"/>
      <c r="G456" s="114"/>
      <c r="H456" s="115"/>
      <c r="I456" s="115"/>
      <c r="J456" s="115"/>
      <c r="K456" s="115"/>
      <c r="L456" s="115"/>
      <c r="M456" s="115"/>
      <c r="N456" s="115"/>
    </row>
    <row r="457" spans="2:14">
      <c r="B457" s="114"/>
      <c r="C457" s="114"/>
      <c r="D457" s="114"/>
      <c r="E457" s="114"/>
      <c r="F457" s="114"/>
      <c r="G457" s="114"/>
      <c r="H457" s="115"/>
      <c r="I457" s="115"/>
      <c r="J457" s="115"/>
      <c r="K457" s="115"/>
      <c r="L457" s="115"/>
      <c r="M457" s="115"/>
      <c r="N457" s="115"/>
    </row>
    <row r="458" spans="2:14">
      <c r="B458" s="114"/>
      <c r="C458" s="114"/>
      <c r="D458" s="114"/>
      <c r="E458" s="114"/>
      <c r="F458" s="114"/>
      <c r="G458" s="114"/>
      <c r="H458" s="115"/>
      <c r="I458" s="115"/>
      <c r="J458" s="115"/>
      <c r="K458" s="115"/>
      <c r="L458" s="115"/>
      <c r="M458" s="115"/>
      <c r="N458" s="115"/>
    </row>
    <row r="459" spans="2:14">
      <c r="B459" s="114"/>
      <c r="C459" s="114"/>
      <c r="D459" s="114"/>
      <c r="E459" s="114"/>
      <c r="F459" s="114"/>
      <c r="G459" s="114"/>
      <c r="H459" s="115"/>
      <c r="I459" s="115"/>
      <c r="J459" s="115"/>
      <c r="K459" s="115"/>
      <c r="L459" s="115"/>
      <c r="M459" s="115"/>
      <c r="N459" s="115"/>
    </row>
    <row r="460" spans="2:14">
      <c r="B460" s="114"/>
      <c r="C460" s="114"/>
      <c r="D460" s="114"/>
      <c r="E460" s="114"/>
      <c r="F460" s="114"/>
      <c r="G460" s="114"/>
      <c r="H460" s="115"/>
      <c r="I460" s="115"/>
      <c r="J460" s="115"/>
      <c r="K460" s="115"/>
      <c r="L460" s="115"/>
      <c r="M460" s="115"/>
      <c r="N460" s="115"/>
    </row>
    <row r="461" spans="2:14">
      <c r="B461" s="114"/>
      <c r="C461" s="114"/>
      <c r="D461" s="114"/>
      <c r="E461" s="114"/>
      <c r="F461" s="114"/>
      <c r="G461" s="114"/>
      <c r="H461" s="115"/>
      <c r="I461" s="115"/>
      <c r="J461" s="115"/>
      <c r="K461" s="115"/>
      <c r="L461" s="115"/>
      <c r="M461" s="115"/>
      <c r="N461" s="115"/>
    </row>
    <row r="462" spans="2:14">
      <c r="B462" s="114"/>
      <c r="C462" s="114"/>
      <c r="D462" s="114"/>
      <c r="E462" s="114"/>
      <c r="F462" s="114"/>
      <c r="G462" s="114"/>
      <c r="H462" s="115"/>
      <c r="I462" s="115"/>
      <c r="J462" s="115"/>
      <c r="K462" s="115"/>
      <c r="L462" s="115"/>
      <c r="M462" s="115"/>
      <c r="N462" s="115"/>
    </row>
    <row r="463" spans="2:14">
      <c r="B463" s="114"/>
      <c r="C463" s="114"/>
      <c r="D463" s="114"/>
      <c r="E463" s="114"/>
      <c r="F463" s="114"/>
      <c r="G463" s="114"/>
      <c r="H463" s="115"/>
      <c r="I463" s="115"/>
      <c r="J463" s="115"/>
      <c r="K463" s="115"/>
      <c r="L463" s="115"/>
      <c r="M463" s="115"/>
      <c r="N463" s="115"/>
    </row>
    <row r="464" spans="2:14">
      <c r="B464" s="114"/>
      <c r="C464" s="114"/>
      <c r="D464" s="114"/>
      <c r="E464" s="114"/>
      <c r="F464" s="114"/>
      <c r="G464" s="114"/>
      <c r="H464" s="115"/>
      <c r="I464" s="115"/>
      <c r="J464" s="115"/>
      <c r="K464" s="115"/>
      <c r="L464" s="115"/>
      <c r="M464" s="115"/>
      <c r="N464" s="115"/>
    </row>
    <row r="465" spans="2:14">
      <c r="B465" s="114"/>
      <c r="C465" s="114"/>
      <c r="D465" s="114"/>
      <c r="E465" s="114"/>
      <c r="F465" s="114"/>
      <c r="G465" s="114"/>
      <c r="H465" s="115"/>
      <c r="I465" s="115"/>
      <c r="J465" s="115"/>
      <c r="K465" s="115"/>
      <c r="L465" s="115"/>
      <c r="M465" s="115"/>
      <c r="N465" s="115"/>
    </row>
    <row r="466" spans="2:14">
      <c r="B466" s="114"/>
      <c r="C466" s="114"/>
      <c r="D466" s="114"/>
      <c r="E466" s="114"/>
      <c r="F466" s="114"/>
      <c r="G466" s="114"/>
      <c r="H466" s="115"/>
      <c r="I466" s="115"/>
      <c r="J466" s="115"/>
      <c r="K466" s="115"/>
      <c r="L466" s="115"/>
      <c r="M466" s="115"/>
      <c r="N466" s="115"/>
    </row>
    <row r="467" spans="2:14">
      <c r="B467" s="114"/>
      <c r="C467" s="114"/>
      <c r="D467" s="114"/>
      <c r="E467" s="114"/>
      <c r="F467" s="114"/>
      <c r="G467" s="114"/>
      <c r="H467" s="115"/>
      <c r="I467" s="115"/>
      <c r="J467" s="115"/>
      <c r="K467" s="115"/>
      <c r="L467" s="115"/>
      <c r="M467" s="115"/>
      <c r="N467" s="115"/>
    </row>
    <row r="468" spans="2:14">
      <c r="B468" s="114"/>
      <c r="C468" s="114"/>
      <c r="D468" s="114"/>
      <c r="E468" s="114"/>
      <c r="F468" s="114"/>
      <c r="G468" s="114"/>
      <c r="H468" s="115"/>
      <c r="I468" s="115"/>
      <c r="J468" s="115"/>
      <c r="K468" s="115"/>
      <c r="L468" s="115"/>
      <c r="M468" s="115"/>
      <c r="N468" s="115"/>
    </row>
    <row r="469" spans="2:14">
      <c r="B469" s="114"/>
      <c r="C469" s="114"/>
      <c r="D469" s="114"/>
      <c r="E469" s="114"/>
      <c r="F469" s="114"/>
      <c r="G469" s="114"/>
      <c r="H469" s="115"/>
      <c r="I469" s="115"/>
      <c r="J469" s="115"/>
      <c r="K469" s="115"/>
      <c r="L469" s="115"/>
      <c r="M469" s="115"/>
      <c r="N469" s="115"/>
    </row>
    <row r="470" spans="2:14">
      <c r="B470" s="114"/>
      <c r="C470" s="114"/>
      <c r="D470" s="114"/>
      <c r="E470" s="114"/>
      <c r="F470" s="114"/>
      <c r="G470" s="114"/>
      <c r="H470" s="115"/>
      <c r="I470" s="115"/>
      <c r="J470" s="115"/>
      <c r="K470" s="115"/>
      <c r="L470" s="115"/>
      <c r="M470" s="115"/>
      <c r="N470" s="115"/>
    </row>
    <row r="471" spans="2:14">
      <c r="B471" s="114"/>
      <c r="C471" s="114"/>
      <c r="D471" s="114"/>
      <c r="E471" s="114"/>
      <c r="F471" s="114"/>
      <c r="G471" s="114"/>
      <c r="H471" s="115"/>
      <c r="I471" s="115"/>
      <c r="J471" s="115"/>
      <c r="K471" s="115"/>
      <c r="L471" s="115"/>
      <c r="M471" s="115"/>
      <c r="N471" s="115"/>
    </row>
    <row r="472" spans="2:14">
      <c r="B472" s="114"/>
      <c r="C472" s="114"/>
      <c r="D472" s="114"/>
      <c r="E472" s="114"/>
      <c r="F472" s="114"/>
      <c r="G472" s="114"/>
      <c r="H472" s="115"/>
      <c r="I472" s="115"/>
      <c r="J472" s="115"/>
      <c r="K472" s="115"/>
      <c r="L472" s="115"/>
      <c r="M472" s="115"/>
      <c r="N472" s="115"/>
    </row>
    <row r="473" spans="2:14">
      <c r="B473" s="114"/>
      <c r="C473" s="114"/>
      <c r="D473" s="114"/>
      <c r="E473" s="114"/>
      <c r="F473" s="114"/>
      <c r="G473" s="114"/>
      <c r="H473" s="115"/>
      <c r="I473" s="115"/>
      <c r="J473" s="115"/>
      <c r="K473" s="115"/>
      <c r="L473" s="115"/>
      <c r="M473" s="115"/>
      <c r="N473" s="115"/>
    </row>
    <row r="474" spans="2:14">
      <c r="B474" s="114"/>
      <c r="C474" s="114"/>
      <c r="D474" s="114"/>
      <c r="E474" s="114"/>
      <c r="F474" s="114"/>
      <c r="G474" s="114"/>
      <c r="H474" s="115"/>
      <c r="I474" s="115"/>
      <c r="J474" s="115"/>
      <c r="K474" s="115"/>
      <c r="L474" s="115"/>
      <c r="M474" s="115"/>
      <c r="N474" s="115"/>
    </row>
    <row r="475" spans="2:14">
      <c r="B475" s="114"/>
      <c r="C475" s="114"/>
      <c r="D475" s="114"/>
      <c r="E475" s="114"/>
      <c r="F475" s="114"/>
      <c r="G475" s="114"/>
      <c r="H475" s="115"/>
      <c r="I475" s="115"/>
      <c r="J475" s="115"/>
      <c r="K475" s="115"/>
      <c r="L475" s="115"/>
      <c r="M475" s="115"/>
      <c r="N475" s="115"/>
    </row>
    <row r="476" spans="2:14">
      <c r="B476" s="114"/>
      <c r="C476" s="114"/>
      <c r="D476" s="114"/>
      <c r="E476" s="114"/>
      <c r="F476" s="114"/>
      <c r="G476" s="114"/>
      <c r="H476" s="115"/>
      <c r="I476" s="115"/>
      <c r="J476" s="115"/>
      <c r="K476" s="115"/>
      <c r="L476" s="115"/>
      <c r="M476" s="115"/>
      <c r="N476" s="115"/>
    </row>
    <row r="477" spans="2:14">
      <c r="B477" s="114"/>
      <c r="C477" s="114"/>
      <c r="D477" s="114"/>
      <c r="E477" s="114"/>
      <c r="F477" s="114"/>
      <c r="G477" s="114"/>
      <c r="H477" s="115"/>
      <c r="I477" s="115"/>
      <c r="J477" s="115"/>
      <c r="K477" s="115"/>
      <c r="L477" s="115"/>
      <c r="M477" s="115"/>
      <c r="N477" s="115"/>
    </row>
    <row r="478" spans="2:14">
      <c r="B478" s="114"/>
      <c r="C478" s="114"/>
      <c r="D478" s="114"/>
      <c r="E478" s="114"/>
      <c r="F478" s="114"/>
      <c r="G478" s="114"/>
      <c r="H478" s="115"/>
      <c r="I478" s="115"/>
      <c r="J478" s="115"/>
      <c r="K478" s="115"/>
      <c r="L478" s="115"/>
      <c r="M478" s="115"/>
      <c r="N478" s="115"/>
    </row>
    <row r="479" spans="2:14">
      <c r="B479" s="114"/>
      <c r="C479" s="114"/>
      <c r="D479" s="114"/>
      <c r="E479" s="114"/>
      <c r="F479" s="114"/>
      <c r="G479" s="114"/>
      <c r="H479" s="115"/>
      <c r="I479" s="115"/>
      <c r="J479" s="115"/>
      <c r="K479" s="115"/>
      <c r="L479" s="115"/>
      <c r="M479" s="115"/>
      <c r="N479" s="115"/>
    </row>
    <row r="480" spans="2:14">
      <c r="B480" s="114"/>
      <c r="C480" s="114"/>
      <c r="D480" s="114"/>
      <c r="E480" s="114"/>
      <c r="F480" s="114"/>
      <c r="G480" s="114"/>
      <c r="H480" s="115"/>
      <c r="I480" s="115"/>
      <c r="J480" s="115"/>
      <c r="K480" s="115"/>
      <c r="L480" s="115"/>
      <c r="M480" s="115"/>
      <c r="N480" s="115"/>
    </row>
    <row r="481" spans="2:14">
      <c r="B481" s="114"/>
      <c r="C481" s="114"/>
      <c r="D481" s="114"/>
      <c r="E481" s="114"/>
      <c r="F481" s="114"/>
      <c r="G481" s="114"/>
      <c r="H481" s="115"/>
      <c r="I481" s="115"/>
      <c r="J481" s="115"/>
      <c r="K481" s="115"/>
      <c r="L481" s="115"/>
      <c r="M481" s="115"/>
      <c r="N481" s="115"/>
    </row>
    <row r="482" spans="2:14">
      <c r="B482" s="114"/>
      <c r="C482" s="114"/>
      <c r="D482" s="114"/>
      <c r="E482" s="114"/>
      <c r="F482" s="114"/>
      <c r="G482" s="114"/>
      <c r="H482" s="115"/>
      <c r="I482" s="115"/>
      <c r="J482" s="115"/>
      <c r="K482" s="115"/>
      <c r="L482" s="115"/>
      <c r="M482" s="115"/>
      <c r="N482" s="115"/>
    </row>
    <row r="483" spans="2:14">
      <c r="B483" s="114"/>
      <c r="C483" s="114"/>
      <c r="D483" s="114"/>
      <c r="E483" s="114"/>
      <c r="F483" s="114"/>
      <c r="G483" s="114"/>
      <c r="H483" s="115"/>
      <c r="I483" s="115"/>
      <c r="J483" s="115"/>
      <c r="K483" s="115"/>
      <c r="L483" s="115"/>
      <c r="M483" s="115"/>
      <c r="N483" s="115"/>
    </row>
    <row r="484" spans="2:14">
      <c r="B484" s="114"/>
      <c r="C484" s="114"/>
      <c r="D484" s="114"/>
      <c r="E484" s="114"/>
      <c r="F484" s="114"/>
      <c r="G484" s="114"/>
      <c r="H484" s="115"/>
      <c r="I484" s="115"/>
      <c r="J484" s="115"/>
      <c r="K484" s="115"/>
      <c r="L484" s="115"/>
      <c r="M484" s="115"/>
      <c r="N484" s="115"/>
    </row>
    <row r="485" spans="2:14">
      <c r="B485" s="114"/>
      <c r="C485" s="114"/>
      <c r="D485" s="114"/>
      <c r="E485" s="114"/>
      <c r="F485" s="114"/>
      <c r="G485" s="114"/>
      <c r="H485" s="115"/>
      <c r="I485" s="115"/>
      <c r="J485" s="115"/>
      <c r="K485" s="115"/>
      <c r="L485" s="115"/>
      <c r="M485" s="115"/>
      <c r="N485" s="115"/>
    </row>
    <row r="486" spans="2:14">
      <c r="B486" s="114"/>
      <c r="C486" s="114"/>
      <c r="D486" s="114"/>
      <c r="E486" s="114"/>
      <c r="F486" s="114"/>
      <c r="G486" s="114"/>
      <c r="H486" s="115"/>
      <c r="I486" s="115"/>
      <c r="J486" s="115"/>
      <c r="K486" s="115"/>
      <c r="L486" s="115"/>
      <c r="M486" s="115"/>
      <c r="N486" s="115"/>
    </row>
    <row r="487" spans="2:14">
      <c r="B487" s="114"/>
      <c r="C487" s="114"/>
      <c r="D487" s="114"/>
      <c r="E487" s="114"/>
      <c r="F487" s="114"/>
      <c r="G487" s="114"/>
      <c r="H487" s="115"/>
      <c r="I487" s="115"/>
      <c r="J487" s="115"/>
      <c r="K487" s="115"/>
      <c r="L487" s="115"/>
      <c r="M487" s="115"/>
      <c r="N487" s="115"/>
    </row>
    <row r="488" spans="2:14">
      <c r="B488" s="114"/>
      <c r="C488" s="114"/>
      <c r="D488" s="114"/>
      <c r="E488" s="114"/>
      <c r="F488" s="114"/>
      <c r="G488" s="114"/>
      <c r="H488" s="115"/>
      <c r="I488" s="115"/>
      <c r="J488" s="115"/>
      <c r="K488" s="115"/>
      <c r="L488" s="115"/>
      <c r="M488" s="115"/>
      <c r="N488" s="115"/>
    </row>
    <row r="489" spans="2:14">
      <c r="B489" s="114"/>
      <c r="C489" s="114"/>
      <c r="D489" s="114"/>
      <c r="E489" s="114"/>
      <c r="F489" s="114"/>
      <c r="G489" s="114"/>
      <c r="H489" s="115"/>
      <c r="I489" s="115"/>
      <c r="J489" s="115"/>
      <c r="K489" s="115"/>
      <c r="L489" s="115"/>
      <c r="M489" s="115"/>
      <c r="N489" s="115"/>
    </row>
    <row r="490" spans="2:14">
      <c r="B490" s="114"/>
      <c r="C490" s="114"/>
      <c r="D490" s="114"/>
      <c r="E490" s="114"/>
      <c r="F490" s="114"/>
      <c r="G490" s="114"/>
      <c r="H490" s="115"/>
      <c r="I490" s="115"/>
      <c r="J490" s="115"/>
      <c r="K490" s="115"/>
      <c r="L490" s="115"/>
      <c r="M490" s="115"/>
      <c r="N490" s="115"/>
    </row>
    <row r="491" spans="2:14">
      <c r="B491" s="114"/>
      <c r="C491" s="114"/>
      <c r="D491" s="114"/>
      <c r="E491" s="114"/>
      <c r="F491" s="114"/>
      <c r="G491" s="114"/>
      <c r="H491" s="115"/>
      <c r="I491" s="115"/>
      <c r="J491" s="115"/>
      <c r="K491" s="115"/>
      <c r="L491" s="115"/>
      <c r="M491" s="115"/>
      <c r="N491" s="115"/>
    </row>
    <row r="492" spans="2:14">
      <c r="B492" s="114"/>
      <c r="C492" s="114"/>
      <c r="D492" s="114"/>
      <c r="E492" s="114"/>
      <c r="F492" s="114"/>
      <c r="G492" s="114"/>
      <c r="H492" s="115"/>
      <c r="I492" s="115"/>
      <c r="J492" s="115"/>
      <c r="K492" s="115"/>
      <c r="L492" s="115"/>
      <c r="M492" s="115"/>
      <c r="N492" s="115"/>
    </row>
    <row r="493" spans="2:14">
      <c r="B493" s="114"/>
      <c r="C493" s="114"/>
      <c r="D493" s="114"/>
      <c r="E493" s="114"/>
      <c r="F493" s="114"/>
      <c r="G493" s="114"/>
      <c r="H493" s="115"/>
      <c r="I493" s="115"/>
      <c r="J493" s="115"/>
      <c r="K493" s="115"/>
      <c r="L493" s="115"/>
      <c r="M493" s="115"/>
      <c r="N493" s="115"/>
    </row>
    <row r="494" spans="2:14">
      <c r="B494" s="114"/>
      <c r="C494" s="114"/>
      <c r="D494" s="114"/>
      <c r="E494" s="114"/>
      <c r="F494" s="114"/>
      <c r="G494" s="114"/>
      <c r="H494" s="115"/>
      <c r="I494" s="115"/>
      <c r="J494" s="115"/>
      <c r="K494" s="115"/>
      <c r="L494" s="115"/>
      <c r="M494" s="115"/>
      <c r="N494" s="115"/>
    </row>
    <row r="495" spans="2:14">
      <c r="B495" s="114"/>
      <c r="C495" s="114"/>
      <c r="D495" s="114"/>
      <c r="E495" s="114"/>
      <c r="F495" s="114"/>
      <c r="G495" s="114"/>
      <c r="H495" s="115"/>
      <c r="I495" s="115"/>
      <c r="J495" s="115"/>
      <c r="K495" s="115"/>
      <c r="L495" s="115"/>
      <c r="M495" s="115"/>
      <c r="N495" s="115"/>
    </row>
    <row r="496" spans="2:14">
      <c r="B496" s="114"/>
      <c r="C496" s="114"/>
      <c r="D496" s="114"/>
      <c r="E496" s="114"/>
      <c r="F496" s="114"/>
      <c r="G496" s="114"/>
      <c r="H496" s="115"/>
      <c r="I496" s="115"/>
      <c r="J496" s="115"/>
      <c r="K496" s="115"/>
      <c r="L496" s="115"/>
      <c r="M496" s="115"/>
      <c r="N496" s="115"/>
    </row>
    <row r="497" spans="2:14">
      <c r="B497" s="114"/>
      <c r="C497" s="114"/>
      <c r="D497" s="114"/>
      <c r="E497" s="114"/>
      <c r="F497" s="114"/>
      <c r="G497" s="114"/>
      <c r="H497" s="115"/>
      <c r="I497" s="115"/>
      <c r="J497" s="115"/>
      <c r="K497" s="115"/>
      <c r="L497" s="115"/>
      <c r="M497" s="115"/>
      <c r="N497" s="115"/>
    </row>
    <row r="498" spans="2:14">
      <c r="B498" s="114"/>
      <c r="C498" s="114"/>
      <c r="D498" s="114"/>
      <c r="E498" s="114"/>
      <c r="F498" s="114"/>
      <c r="G498" s="114"/>
      <c r="H498" s="115"/>
      <c r="I498" s="115"/>
      <c r="J498" s="115"/>
      <c r="K498" s="115"/>
      <c r="L498" s="115"/>
      <c r="M498" s="115"/>
      <c r="N498" s="115"/>
    </row>
    <row r="499" spans="2:14">
      <c r="B499" s="114"/>
      <c r="C499" s="114"/>
      <c r="D499" s="114"/>
      <c r="E499" s="114"/>
      <c r="F499" s="114"/>
      <c r="G499" s="114"/>
      <c r="H499" s="115"/>
      <c r="I499" s="115"/>
      <c r="J499" s="115"/>
      <c r="K499" s="115"/>
      <c r="L499" s="115"/>
      <c r="M499" s="115"/>
      <c r="N499" s="115"/>
    </row>
    <row r="500" spans="2:14">
      <c r="B500" s="114"/>
      <c r="C500" s="114"/>
      <c r="D500" s="114"/>
      <c r="E500" s="114"/>
      <c r="F500" s="114"/>
      <c r="G500" s="114"/>
      <c r="H500" s="115"/>
      <c r="I500" s="115"/>
      <c r="J500" s="115"/>
      <c r="K500" s="115"/>
      <c r="L500" s="115"/>
      <c r="M500" s="115"/>
      <c r="N500" s="115"/>
    </row>
    <row r="501" spans="2:14">
      <c r="B501" s="114"/>
      <c r="C501" s="114"/>
      <c r="D501" s="114"/>
      <c r="E501" s="114"/>
      <c r="F501" s="114"/>
      <c r="G501" s="114"/>
      <c r="H501" s="115"/>
      <c r="I501" s="115"/>
      <c r="J501" s="115"/>
      <c r="K501" s="115"/>
      <c r="L501" s="115"/>
      <c r="M501" s="115"/>
      <c r="N501" s="115"/>
    </row>
    <row r="502" spans="2:14">
      <c r="B502" s="114"/>
      <c r="C502" s="114"/>
      <c r="D502" s="114"/>
      <c r="E502" s="114"/>
      <c r="F502" s="114"/>
      <c r="G502" s="114"/>
      <c r="H502" s="115"/>
      <c r="I502" s="115"/>
      <c r="J502" s="115"/>
      <c r="K502" s="115"/>
      <c r="L502" s="115"/>
      <c r="M502" s="115"/>
      <c r="N502" s="115"/>
    </row>
    <row r="503" spans="2:14">
      <c r="B503" s="114"/>
      <c r="C503" s="114"/>
      <c r="D503" s="114"/>
      <c r="E503" s="114"/>
      <c r="F503" s="114"/>
      <c r="G503" s="114"/>
      <c r="H503" s="115"/>
      <c r="I503" s="115"/>
      <c r="J503" s="115"/>
      <c r="K503" s="115"/>
      <c r="L503" s="115"/>
      <c r="M503" s="115"/>
      <c r="N503" s="115"/>
    </row>
    <row r="504" spans="2:14">
      <c r="B504" s="114"/>
      <c r="C504" s="114"/>
      <c r="D504" s="114"/>
      <c r="E504" s="114"/>
      <c r="F504" s="114"/>
      <c r="G504" s="114"/>
      <c r="H504" s="115"/>
      <c r="I504" s="115"/>
      <c r="J504" s="115"/>
      <c r="K504" s="115"/>
      <c r="L504" s="115"/>
      <c r="M504" s="115"/>
      <c r="N504" s="115"/>
    </row>
    <row r="505" spans="2:14">
      <c r="B505" s="114"/>
      <c r="C505" s="114"/>
      <c r="D505" s="114"/>
      <c r="E505" s="114"/>
      <c r="F505" s="114"/>
      <c r="G505" s="114"/>
      <c r="H505" s="115"/>
      <c r="I505" s="115"/>
      <c r="J505" s="115"/>
      <c r="K505" s="115"/>
      <c r="L505" s="115"/>
      <c r="M505" s="115"/>
      <c r="N505" s="115"/>
    </row>
    <row r="506" spans="2:14">
      <c r="B506" s="114"/>
      <c r="C506" s="114"/>
      <c r="D506" s="114"/>
      <c r="E506" s="114"/>
      <c r="F506" s="114"/>
      <c r="G506" s="114"/>
      <c r="H506" s="115"/>
      <c r="I506" s="115"/>
      <c r="J506" s="115"/>
      <c r="K506" s="115"/>
      <c r="L506" s="115"/>
      <c r="M506" s="115"/>
      <c r="N506" s="115"/>
    </row>
    <row r="507" spans="2:14">
      <c r="B507" s="114"/>
      <c r="C507" s="114"/>
      <c r="D507" s="114"/>
      <c r="E507" s="114"/>
      <c r="F507" s="114"/>
      <c r="G507" s="114"/>
      <c r="H507" s="115"/>
      <c r="I507" s="115"/>
      <c r="J507" s="115"/>
      <c r="K507" s="115"/>
      <c r="L507" s="115"/>
      <c r="M507" s="115"/>
      <c r="N507" s="115"/>
    </row>
    <row r="508" spans="2:14">
      <c r="B508" s="114"/>
      <c r="C508" s="114"/>
      <c r="D508" s="114"/>
      <c r="E508" s="114"/>
      <c r="F508" s="114"/>
      <c r="G508" s="114"/>
      <c r="H508" s="115"/>
      <c r="I508" s="115"/>
      <c r="J508" s="115"/>
      <c r="K508" s="115"/>
      <c r="L508" s="115"/>
      <c r="M508" s="115"/>
      <c r="N508" s="115"/>
    </row>
    <row r="509" spans="2:14">
      <c r="B509" s="114"/>
      <c r="C509" s="114"/>
      <c r="D509" s="114"/>
      <c r="E509" s="114"/>
      <c r="F509" s="114"/>
      <c r="G509" s="114"/>
      <c r="H509" s="115"/>
      <c r="I509" s="115"/>
      <c r="J509" s="115"/>
      <c r="K509" s="115"/>
      <c r="L509" s="115"/>
      <c r="M509" s="115"/>
      <c r="N509" s="115"/>
    </row>
    <row r="510" spans="2:14">
      <c r="B510" s="114"/>
      <c r="C510" s="114"/>
      <c r="D510" s="114"/>
      <c r="E510" s="114"/>
      <c r="F510" s="114"/>
      <c r="G510" s="114"/>
      <c r="H510" s="115"/>
      <c r="I510" s="115"/>
      <c r="J510" s="115"/>
      <c r="K510" s="115"/>
      <c r="L510" s="115"/>
      <c r="M510" s="115"/>
      <c r="N510" s="115"/>
    </row>
    <row r="511" spans="2:14">
      <c r="B511" s="114"/>
      <c r="C511" s="114"/>
      <c r="D511" s="114"/>
      <c r="E511" s="114"/>
      <c r="F511" s="114"/>
      <c r="G511" s="114"/>
      <c r="H511" s="115"/>
      <c r="I511" s="115"/>
      <c r="J511" s="115"/>
      <c r="K511" s="115"/>
      <c r="L511" s="115"/>
      <c r="M511" s="115"/>
      <c r="N511" s="115"/>
    </row>
    <row r="512" spans="2:14">
      <c r="B512" s="114"/>
      <c r="C512" s="114"/>
      <c r="D512" s="114"/>
      <c r="E512" s="114"/>
      <c r="F512" s="114"/>
      <c r="G512" s="114"/>
      <c r="H512" s="115"/>
      <c r="I512" s="115"/>
      <c r="J512" s="115"/>
      <c r="K512" s="115"/>
      <c r="L512" s="115"/>
      <c r="M512" s="115"/>
      <c r="N512" s="115"/>
    </row>
    <row r="513" spans="2:14">
      <c r="B513" s="114"/>
      <c r="C513" s="114"/>
      <c r="D513" s="114"/>
      <c r="E513" s="114"/>
      <c r="F513" s="114"/>
      <c r="G513" s="114"/>
      <c r="H513" s="115"/>
      <c r="I513" s="115"/>
      <c r="J513" s="115"/>
      <c r="K513" s="115"/>
      <c r="L513" s="115"/>
      <c r="M513" s="115"/>
      <c r="N513" s="115"/>
    </row>
    <row r="514" spans="2:14">
      <c r="B514" s="114"/>
      <c r="C514" s="114"/>
      <c r="D514" s="114"/>
      <c r="E514" s="114"/>
      <c r="F514" s="114"/>
      <c r="G514" s="114"/>
      <c r="H514" s="115"/>
      <c r="I514" s="115"/>
      <c r="J514" s="115"/>
      <c r="K514" s="115"/>
      <c r="L514" s="115"/>
      <c r="M514" s="115"/>
      <c r="N514" s="115"/>
    </row>
    <row r="515" spans="2:14">
      <c r="B515" s="114"/>
      <c r="C515" s="114"/>
      <c r="D515" s="114"/>
      <c r="E515" s="114"/>
      <c r="F515" s="114"/>
      <c r="G515" s="114"/>
      <c r="H515" s="115"/>
      <c r="I515" s="115"/>
      <c r="J515" s="115"/>
      <c r="K515" s="115"/>
      <c r="L515" s="115"/>
      <c r="M515" s="115"/>
      <c r="N515" s="115"/>
    </row>
    <row r="516" spans="2:14">
      <c r="B516" s="114"/>
      <c r="C516" s="114"/>
      <c r="D516" s="114"/>
      <c r="E516" s="114"/>
      <c r="F516" s="114"/>
      <c r="G516" s="114"/>
      <c r="H516" s="115"/>
      <c r="I516" s="115"/>
      <c r="J516" s="115"/>
      <c r="K516" s="115"/>
      <c r="L516" s="115"/>
      <c r="M516" s="115"/>
      <c r="N516" s="115"/>
    </row>
    <row r="517" spans="2:14">
      <c r="B517" s="114"/>
      <c r="C517" s="114"/>
      <c r="D517" s="114"/>
      <c r="E517" s="114"/>
      <c r="F517" s="114"/>
      <c r="G517" s="114"/>
      <c r="H517" s="115"/>
      <c r="I517" s="115"/>
      <c r="J517" s="115"/>
      <c r="K517" s="115"/>
      <c r="L517" s="115"/>
      <c r="M517" s="115"/>
      <c r="N517" s="115"/>
    </row>
    <row r="518" spans="2:14">
      <c r="B518" s="114"/>
      <c r="C518" s="114"/>
      <c r="D518" s="114"/>
      <c r="E518" s="114"/>
      <c r="F518" s="114"/>
      <c r="G518" s="114"/>
      <c r="H518" s="115"/>
      <c r="I518" s="115"/>
      <c r="J518" s="115"/>
      <c r="K518" s="115"/>
      <c r="L518" s="115"/>
      <c r="M518" s="115"/>
      <c r="N518" s="115"/>
    </row>
    <row r="519" spans="2:14">
      <c r="B519" s="114"/>
      <c r="C519" s="114"/>
      <c r="D519" s="114"/>
      <c r="E519" s="114"/>
      <c r="F519" s="114"/>
      <c r="G519" s="114"/>
      <c r="H519" s="115"/>
      <c r="I519" s="115"/>
      <c r="J519" s="115"/>
      <c r="K519" s="115"/>
      <c r="L519" s="115"/>
      <c r="M519" s="115"/>
      <c r="N519" s="115"/>
    </row>
    <row r="520" spans="2:14">
      <c r="B520" s="114"/>
      <c r="C520" s="114"/>
      <c r="D520" s="114"/>
      <c r="E520" s="114"/>
      <c r="F520" s="114"/>
      <c r="G520" s="114"/>
      <c r="H520" s="115"/>
      <c r="I520" s="115"/>
      <c r="J520" s="115"/>
      <c r="K520" s="115"/>
      <c r="L520" s="115"/>
      <c r="M520" s="115"/>
      <c r="N520" s="115"/>
    </row>
    <row r="521" spans="2:14">
      <c r="B521" s="114"/>
      <c r="C521" s="114"/>
      <c r="D521" s="114"/>
      <c r="E521" s="114"/>
      <c r="F521" s="114"/>
      <c r="G521" s="114"/>
      <c r="H521" s="115"/>
      <c r="I521" s="115"/>
      <c r="J521" s="115"/>
      <c r="K521" s="115"/>
      <c r="L521" s="115"/>
      <c r="M521" s="115"/>
      <c r="N521" s="115"/>
    </row>
    <row r="522" spans="2:14">
      <c r="B522" s="114"/>
      <c r="C522" s="114"/>
      <c r="D522" s="114"/>
      <c r="E522" s="114"/>
      <c r="F522" s="114"/>
      <c r="G522" s="114"/>
      <c r="H522" s="115"/>
      <c r="I522" s="115"/>
      <c r="J522" s="115"/>
      <c r="K522" s="115"/>
      <c r="L522" s="115"/>
      <c r="M522" s="115"/>
      <c r="N522" s="115"/>
    </row>
    <row r="523" spans="2:14">
      <c r="B523" s="114"/>
      <c r="C523" s="114"/>
      <c r="D523" s="114"/>
      <c r="E523" s="114"/>
      <c r="F523" s="114"/>
      <c r="G523" s="114"/>
      <c r="H523" s="115"/>
      <c r="I523" s="115"/>
      <c r="J523" s="115"/>
      <c r="K523" s="115"/>
      <c r="L523" s="115"/>
      <c r="M523" s="115"/>
      <c r="N523" s="115"/>
    </row>
    <row r="524" spans="2:14">
      <c r="B524" s="114"/>
      <c r="C524" s="114"/>
      <c r="D524" s="114"/>
      <c r="E524" s="114"/>
      <c r="F524" s="114"/>
      <c r="G524" s="114"/>
      <c r="H524" s="115"/>
      <c r="I524" s="115"/>
      <c r="J524" s="115"/>
      <c r="K524" s="115"/>
      <c r="L524" s="115"/>
      <c r="M524" s="115"/>
      <c r="N524" s="115"/>
    </row>
    <row r="525" spans="2:14">
      <c r="B525" s="114"/>
      <c r="C525" s="114"/>
      <c r="D525" s="114"/>
      <c r="E525" s="114"/>
      <c r="F525" s="114"/>
      <c r="G525" s="114"/>
      <c r="H525" s="115"/>
      <c r="I525" s="115"/>
      <c r="J525" s="115"/>
      <c r="K525" s="115"/>
      <c r="L525" s="115"/>
      <c r="M525" s="115"/>
      <c r="N525" s="115"/>
    </row>
    <row r="526" spans="2:14">
      <c r="B526" s="114"/>
      <c r="C526" s="114"/>
      <c r="D526" s="114"/>
      <c r="E526" s="114"/>
      <c r="F526" s="114"/>
      <c r="G526" s="114"/>
      <c r="H526" s="115"/>
      <c r="I526" s="115"/>
      <c r="J526" s="115"/>
      <c r="K526" s="115"/>
      <c r="L526" s="115"/>
      <c r="M526" s="115"/>
      <c r="N526" s="115"/>
    </row>
    <row r="527" spans="2:14">
      <c r="B527" s="114"/>
      <c r="C527" s="114"/>
      <c r="D527" s="114"/>
      <c r="E527" s="114"/>
      <c r="F527" s="114"/>
      <c r="G527" s="114"/>
      <c r="H527" s="115"/>
      <c r="I527" s="115"/>
      <c r="J527" s="115"/>
      <c r="K527" s="115"/>
      <c r="L527" s="115"/>
      <c r="M527" s="115"/>
      <c r="N527" s="115"/>
    </row>
    <row r="528" spans="2:14">
      <c r="B528" s="114"/>
      <c r="C528" s="114"/>
      <c r="D528" s="114"/>
      <c r="E528" s="114"/>
      <c r="F528" s="114"/>
      <c r="G528" s="114"/>
      <c r="H528" s="115"/>
      <c r="I528" s="115"/>
      <c r="J528" s="115"/>
      <c r="K528" s="115"/>
      <c r="L528" s="115"/>
      <c r="M528" s="115"/>
      <c r="N528" s="115"/>
    </row>
    <row r="529" spans="2:14">
      <c r="B529" s="114"/>
      <c r="C529" s="114"/>
      <c r="D529" s="114"/>
      <c r="E529" s="114"/>
      <c r="F529" s="114"/>
      <c r="G529" s="114"/>
      <c r="H529" s="115"/>
      <c r="I529" s="115"/>
      <c r="J529" s="115"/>
      <c r="K529" s="115"/>
      <c r="L529" s="115"/>
      <c r="M529" s="115"/>
      <c r="N529" s="115"/>
    </row>
    <row r="530" spans="2:14">
      <c r="B530" s="114"/>
      <c r="C530" s="114"/>
      <c r="D530" s="114"/>
      <c r="E530" s="114"/>
      <c r="F530" s="114"/>
      <c r="G530" s="114"/>
      <c r="H530" s="115"/>
      <c r="I530" s="115"/>
      <c r="J530" s="115"/>
      <c r="K530" s="115"/>
      <c r="L530" s="115"/>
      <c r="M530" s="115"/>
      <c r="N530" s="115"/>
    </row>
    <row r="531" spans="2:14">
      <c r="B531" s="114"/>
      <c r="C531" s="114"/>
      <c r="D531" s="114"/>
      <c r="E531" s="114"/>
      <c r="F531" s="114"/>
      <c r="G531" s="114"/>
      <c r="H531" s="115"/>
      <c r="I531" s="115"/>
      <c r="J531" s="115"/>
      <c r="K531" s="115"/>
      <c r="L531" s="115"/>
      <c r="M531" s="115"/>
      <c r="N531" s="115"/>
    </row>
    <row r="532" spans="2:14">
      <c r="B532" s="114"/>
      <c r="C532" s="114"/>
      <c r="D532" s="114"/>
      <c r="E532" s="114"/>
      <c r="F532" s="114"/>
      <c r="G532" s="114"/>
      <c r="H532" s="115"/>
      <c r="I532" s="115"/>
      <c r="J532" s="115"/>
      <c r="K532" s="115"/>
      <c r="L532" s="115"/>
      <c r="M532" s="115"/>
      <c r="N532" s="115"/>
    </row>
    <row r="533" spans="2:14">
      <c r="B533" s="114"/>
      <c r="C533" s="114"/>
      <c r="D533" s="114"/>
      <c r="E533" s="114"/>
      <c r="F533" s="114"/>
      <c r="G533" s="114"/>
      <c r="H533" s="115"/>
      <c r="I533" s="115"/>
      <c r="J533" s="115"/>
      <c r="K533" s="115"/>
      <c r="L533" s="115"/>
      <c r="M533" s="115"/>
      <c r="N533" s="115"/>
    </row>
    <row r="534" spans="2:14">
      <c r="B534" s="114"/>
      <c r="C534" s="114"/>
      <c r="D534" s="114"/>
      <c r="E534" s="114"/>
      <c r="F534" s="114"/>
      <c r="G534" s="114"/>
      <c r="H534" s="115"/>
      <c r="I534" s="115"/>
      <c r="J534" s="115"/>
      <c r="K534" s="115"/>
      <c r="L534" s="115"/>
      <c r="M534" s="115"/>
      <c r="N534" s="115"/>
    </row>
    <row r="535" spans="2:14">
      <c r="B535" s="114"/>
      <c r="C535" s="114"/>
      <c r="D535" s="114"/>
      <c r="E535" s="114"/>
      <c r="F535" s="114"/>
      <c r="G535" s="114"/>
      <c r="H535" s="115"/>
      <c r="I535" s="115"/>
      <c r="J535" s="115"/>
      <c r="K535" s="115"/>
      <c r="L535" s="115"/>
      <c r="M535" s="115"/>
      <c r="N535" s="115"/>
    </row>
    <row r="536" spans="2:14">
      <c r="B536" s="114"/>
      <c r="C536" s="114"/>
      <c r="D536" s="114"/>
      <c r="E536" s="114"/>
      <c r="F536" s="114"/>
      <c r="G536" s="114"/>
      <c r="H536" s="115"/>
      <c r="I536" s="115"/>
      <c r="J536" s="115"/>
      <c r="K536" s="115"/>
      <c r="L536" s="115"/>
      <c r="M536" s="115"/>
      <c r="N536" s="115"/>
    </row>
    <row r="537" spans="2:14">
      <c r="B537" s="114"/>
      <c r="C537" s="114"/>
      <c r="D537" s="114"/>
      <c r="E537" s="114"/>
      <c r="F537" s="114"/>
      <c r="G537" s="114"/>
      <c r="H537" s="115"/>
      <c r="I537" s="115"/>
      <c r="J537" s="115"/>
      <c r="K537" s="115"/>
      <c r="L537" s="115"/>
      <c r="M537" s="115"/>
      <c r="N537" s="115"/>
    </row>
    <row r="538" spans="2:14">
      <c r="B538" s="114"/>
      <c r="C538" s="114"/>
      <c r="D538" s="114"/>
      <c r="E538" s="114"/>
      <c r="F538" s="114"/>
      <c r="G538" s="114"/>
      <c r="H538" s="115"/>
      <c r="I538" s="115"/>
      <c r="J538" s="115"/>
      <c r="K538" s="115"/>
      <c r="L538" s="115"/>
      <c r="M538" s="115"/>
      <c r="N538" s="115"/>
    </row>
    <row r="539" spans="2:14">
      <c r="B539" s="114"/>
      <c r="C539" s="114"/>
      <c r="D539" s="114"/>
      <c r="E539" s="114"/>
      <c r="F539" s="114"/>
      <c r="G539" s="114"/>
      <c r="H539" s="115"/>
      <c r="I539" s="115"/>
      <c r="J539" s="115"/>
      <c r="K539" s="115"/>
      <c r="L539" s="115"/>
      <c r="M539" s="115"/>
      <c r="N539" s="115"/>
    </row>
    <row r="540" spans="2:14">
      <c r="B540" s="114"/>
      <c r="C540" s="114"/>
      <c r="D540" s="114"/>
      <c r="E540" s="114"/>
      <c r="F540" s="114"/>
      <c r="G540" s="114"/>
      <c r="H540" s="115"/>
      <c r="I540" s="115"/>
      <c r="J540" s="115"/>
      <c r="K540" s="115"/>
      <c r="L540" s="115"/>
      <c r="M540" s="115"/>
      <c r="N540" s="115"/>
    </row>
    <row r="541" spans="2:14">
      <c r="B541" s="114"/>
      <c r="C541" s="114"/>
      <c r="D541" s="114"/>
      <c r="E541" s="114"/>
      <c r="F541" s="114"/>
      <c r="G541" s="114"/>
      <c r="H541" s="115"/>
      <c r="I541" s="115"/>
      <c r="J541" s="115"/>
      <c r="K541" s="115"/>
      <c r="L541" s="115"/>
      <c r="M541" s="115"/>
      <c r="N541" s="115"/>
    </row>
    <row r="542" spans="2:14">
      <c r="B542" s="114"/>
      <c r="C542" s="114"/>
      <c r="D542" s="114"/>
      <c r="E542" s="114"/>
      <c r="F542" s="114"/>
      <c r="G542" s="114"/>
      <c r="H542" s="115"/>
      <c r="I542" s="115"/>
      <c r="J542" s="115"/>
      <c r="K542" s="115"/>
      <c r="L542" s="115"/>
      <c r="M542" s="115"/>
      <c r="N542" s="115"/>
    </row>
    <row r="543" spans="2:14">
      <c r="B543" s="114"/>
      <c r="C543" s="114"/>
      <c r="D543" s="114"/>
      <c r="E543" s="114"/>
      <c r="F543" s="114"/>
      <c r="G543" s="114"/>
      <c r="H543" s="115"/>
      <c r="I543" s="115"/>
      <c r="J543" s="115"/>
      <c r="K543" s="115"/>
      <c r="L543" s="115"/>
      <c r="M543" s="115"/>
      <c r="N543" s="115"/>
    </row>
    <row r="544" spans="2:14">
      <c r="B544" s="114"/>
      <c r="C544" s="114"/>
      <c r="D544" s="114"/>
      <c r="E544" s="114"/>
      <c r="F544" s="114"/>
      <c r="G544" s="114"/>
      <c r="H544" s="115"/>
      <c r="I544" s="115"/>
      <c r="J544" s="115"/>
      <c r="K544" s="115"/>
      <c r="L544" s="115"/>
      <c r="M544" s="115"/>
      <c r="N544" s="115"/>
    </row>
    <row r="545" spans="2:14">
      <c r="B545" s="114"/>
      <c r="C545" s="114"/>
      <c r="D545" s="114"/>
      <c r="E545" s="114"/>
      <c r="F545" s="114"/>
      <c r="G545" s="114"/>
      <c r="H545" s="115"/>
      <c r="I545" s="115"/>
      <c r="J545" s="115"/>
      <c r="K545" s="115"/>
      <c r="L545" s="115"/>
      <c r="M545" s="115"/>
      <c r="N545" s="115"/>
    </row>
    <row r="546" spans="2:14">
      <c r="B546" s="114"/>
      <c r="C546" s="114"/>
      <c r="D546" s="114"/>
      <c r="E546" s="114"/>
      <c r="F546" s="114"/>
      <c r="G546" s="114"/>
      <c r="H546" s="115"/>
      <c r="I546" s="115"/>
      <c r="J546" s="115"/>
      <c r="K546" s="115"/>
      <c r="L546" s="115"/>
      <c r="M546" s="115"/>
      <c r="N546" s="115"/>
    </row>
    <row r="547" spans="2:14">
      <c r="B547" s="114"/>
      <c r="C547" s="114"/>
      <c r="D547" s="114"/>
      <c r="E547" s="114"/>
      <c r="F547" s="114"/>
      <c r="G547" s="114"/>
      <c r="H547" s="115"/>
      <c r="I547" s="115"/>
      <c r="J547" s="115"/>
      <c r="K547" s="115"/>
      <c r="L547" s="115"/>
      <c r="M547" s="115"/>
      <c r="N547" s="115"/>
    </row>
    <row r="548" spans="2:14">
      <c r="B548" s="114"/>
      <c r="C548" s="114"/>
      <c r="D548" s="114"/>
      <c r="E548" s="114"/>
      <c r="F548" s="114"/>
      <c r="G548" s="114"/>
      <c r="H548" s="115"/>
      <c r="I548" s="115"/>
      <c r="J548" s="115"/>
      <c r="K548" s="115"/>
      <c r="L548" s="115"/>
      <c r="M548" s="115"/>
      <c r="N548" s="115"/>
    </row>
    <row r="549" spans="2:14">
      <c r="B549" s="114"/>
      <c r="C549" s="114"/>
      <c r="D549" s="114"/>
      <c r="E549" s="114"/>
      <c r="F549" s="114"/>
      <c r="G549" s="114"/>
      <c r="H549" s="115"/>
      <c r="I549" s="115"/>
      <c r="J549" s="115"/>
      <c r="K549" s="115"/>
      <c r="L549" s="115"/>
      <c r="M549" s="115"/>
      <c r="N549" s="115"/>
    </row>
    <row r="550" spans="2:14">
      <c r="B550" s="114"/>
      <c r="C550" s="114"/>
      <c r="D550" s="114"/>
      <c r="E550" s="114"/>
      <c r="F550" s="114"/>
      <c r="G550" s="114"/>
      <c r="H550" s="115"/>
      <c r="I550" s="115"/>
      <c r="J550" s="115"/>
      <c r="K550" s="115"/>
      <c r="L550" s="115"/>
      <c r="M550" s="115"/>
      <c r="N550" s="115"/>
    </row>
    <row r="551" spans="2:14">
      <c r="B551" s="114"/>
      <c r="C551" s="114"/>
      <c r="D551" s="114"/>
      <c r="E551" s="114"/>
      <c r="F551" s="114"/>
      <c r="G551" s="114"/>
      <c r="H551" s="115"/>
      <c r="I551" s="115"/>
      <c r="J551" s="115"/>
      <c r="K551" s="115"/>
      <c r="L551" s="115"/>
      <c r="M551" s="115"/>
      <c r="N551" s="115"/>
    </row>
    <row r="552" spans="2:14">
      <c r="B552" s="114"/>
      <c r="C552" s="114"/>
      <c r="D552" s="114"/>
      <c r="E552" s="114"/>
      <c r="F552" s="114"/>
      <c r="G552" s="114"/>
      <c r="H552" s="115"/>
      <c r="I552" s="115"/>
      <c r="J552" s="115"/>
      <c r="K552" s="115"/>
      <c r="L552" s="115"/>
      <c r="M552" s="115"/>
      <c r="N552" s="115"/>
    </row>
    <row r="553" spans="2:14">
      <c r="B553" s="114"/>
      <c r="C553" s="114"/>
      <c r="D553" s="114"/>
      <c r="E553" s="114"/>
      <c r="F553" s="114"/>
      <c r="G553" s="114"/>
      <c r="H553" s="115"/>
      <c r="I553" s="115"/>
      <c r="J553" s="115"/>
      <c r="K553" s="115"/>
      <c r="L553" s="115"/>
      <c r="M553" s="115"/>
      <c r="N553" s="115"/>
    </row>
    <row r="554" spans="2:14">
      <c r="B554" s="114"/>
      <c r="C554" s="114"/>
      <c r="D554" s="114"/>
      <c r="E554" s="114"/>
      <c r="F554" s="114"/>
      <c r="G554" s="114"/>
      <c r="H554" s="115"/>
      <c r="I554" s="115"/>
      <c r="J554" s="115"/>
      <c r="K554" s="115"/>
      <c r="L554" s="115"/>
      <c r="M554" s="115"/>
      <c r="N554" s="115"/>
    </row>
    <row r="555" spans="2:14">
      <c r="B555" s="114"/>
      <c r="C555" s="114"/>
      <c r="D555" s="114"/>
      <c r="E555" s="114"/>
      <c r="F555" s="114"/>
      <c r="G555" s="114"/>
      <c r="H555" s="115"/>
      <c r="I555" s="115"/>
      <c r="J555" s="115"/>
      <c r="K555" s="115"/>
      <c r="L555" s="115"/>
      <c r="M555" s="115"/>
      <c r="N555" s="115"/>
    </row>
    <row r="556" spans="2:14">
      <c r="B556" s="114"/>
      <c r="C556" s="114"/>
      <c r="D556" s="114"/>
      <c r="E556" s="114"/>
      <c r="F556" s="114"/>
      <c r="G556" s="114"/>
      <c r="H556" s="115"/>
      <c r="I556" s="115"/>
      <c r="J556" s="115"/>
      <c r="K556" s="115"/>
      <c r="L556" s="115"/>
      <c r="M556" s="115"/>
      <c r="N556" s="115"/>
    </row>
    <row r="557" spans="2:14">
      <c r="B557" s="114"/>
      <c r="C557" s="114"/>
      <c r="D557" s="114"/>
      <c r="E557" s="114"/>
      <c r="F557" s="114"/>
      <c r="G557" s="114"/>
      <c r="H557" s="115"/>
      <c r="I557" s="115"/>
      <c r="J557" s="115"/>
      <c r="K557" s="115"/>
      <c r="L557" s="115"/>
      <c r="M557" s="115"/>
      <c r="N557" s="115"/>
    </row>
    <row r="558" spans="2:14">
      <c r="B558" s="114"/>
      <c r="C558" s="114"/>
      <c r="D558" s="114"/>
      <c r="E558" s="114"/>
      <c r="F558" s="114"/>
      <c r="G558" s="114"/>
      <c r="H558" s="115"/>
      <c r="I558" s="115"/>
      <c r="J558" s="115"/>
      <c r="K558" s="115"/>
      <c r="L558" s="115"/>
      <c r="M558" s="115"/>
      <c r="N558" s="115"/>
    </row>
    <row r="559" spans="2:14">
      <c r="B559" s="114"/>
      <c r="C559" s="114"/>
      <c r="D559" s="114"/>
      <c r="E559" s="114"/>
      <c r="F559" s="114"/>
      <c r="G559" s="114"/>
      <c r="H559" s="115"/>
      <c r="I559" s="115"/>
      <c r="J559" s="115"/>
      <c r="K559" s="115"/>
      <c r="L559" s="115"/>
      <c r="M559" s="115"/>
      <c r="N559" s="115"/>
    </row>
    <row r="560" spans="2:14">
      <c r="B560" s="114"/>
      <c r="C560" s="114"/>
      <c r="D560" s="114"/>
      <c r="E560" s="114"/>
      <c r="F560" s="114"/>
      <c r="G560" s="114"/>
      <c r="H560" s="115"/>
      <c r="I560" s="115"/>
      <c r="J560" s="115"/>
      <c r="K560" s="115"/>
      <c r="L560" s="115"/>
      <c r="M560" s="115"/>
      <c r="N560" s="115"/>
    </row>
    <row r="561" spans="2:14">
      <c r="B561" s="114"/>
      <c r="C561" s="114"/>
      <c r="D561" s="114"/>
      <c r="E561" s="114"/>
      <c r="F561" s="114"/>
      <c r="G561" s="114"/>
      <c r="H561" s="115"/>
      <c r="I561" s="115"/>
      <c r="J561" s="115"/>
      <c r="K561" s="115"/>
      <c r="L561" s="115"/>
      <c r="M561" s="115"/>
      <c r="N561" s="115"/>
    </row>
    <row r="562" spans="2:14">
      <c r="B562" s="114"/>
      <c r="C562" s="114"/>
      <c r="D562" s="114"/>
      <c r="E562" s="114"/>
      <c r="F562" s="114"/>
      <c r="G562" s="114"/>
      <c r="H562" s="115"/>
      <c r="I562" s="115"/>
      <c r="J562" s="115"/>
      <c r="K562" s="115"/>
      <c r="L562" s="115"/>
      <c r="M562" s="115"/>
      <c r="N562" s="115"/>
    </row>
    <row r="563" spans="2:14">
      <c r="B563" s="114"/>
      <c r="C563" s="114"/>
      <c r="D563" s="114"/>
      <c r="E563" s="114"/>
      <c r="F563" s="114"/>
      <c r="G563" s="114"/>
      <c r="H563" s="115"/>
      <c r="I563" s="115"/>
      <c r="J563" s="115"/>
      <c r="K563" s="115"/>
      <c r="L563" s="115"/>
      <c r="M563" s="115"/>
      <c r="N563" s="115"/>
    </row>
    <row r="564" spans="2:14">
      <c r="B564" s="114"/>
      <c r="C564" s="114"/>
      <c r="D564" s="114"/>
      <c r="E564" s="114"/>
      <c r="F564" s="114"/>
      <c r="G564" s="114"/>
      <c r="H564" s="115"/>
      <c r="I564" s="115"/>
      <c r="J564" s="115"/>
      <c r="K564" s="115"/>
      <c r="L564" s="115"/>
      <c r="M564" s="115"/>
      <c r="N564" s="115"/>
    </row>
    <row r="565" spans="2:14">
      <c r="B565" s="114"/>
      <c r="C565" s="114"/>
      <c r="D565" s="114"/>
      <c r="E565" s="114"/>
      <c r="F565" s="114"/>
      <c r="G565" s="114"/>
      <c r="H565" s="115"/>
      <c r="I565" s="115"/>
      <c r="J565" s="115"/>
      <c r="K565" s="115"/>
      <c r="L565" s="115"/>
      <c r="M565" s="115"/>
      <c r="N565" s="115"/>
    </row>
    <row r="566" spans="2:14">
      <c r="B566" s="114"/>
      <c r="C566" s="114"/>
      <c r="D566" s="114"/>
      <c r="E566" s="114"/>
      <c r="F566" s="114"/>
      <c r="G566" s="114"/>
      <c r="H566" s="115"/>
      <c r="I566" s="115"/>
      <c r="J566" s="115"/>
      <c r="K566" s="115"/>
      <c r="L566" s="115"/>
      <c r="M566" s="115"/>
      <c r="N566" s="115"/>
    </row>
    <row r="567" spans="2:14">
      <c r="B567" s="114"/>
      <c r="C567" s="114"/>
      <c r="D567" s="114"/>
      <c r="E567" s="114"/>
      <c r="F567" s="114"/>
      <c r="G567" s="114"/>
      <c r="H567" s="115"/>
      <c r="I567" s="115"/>
      <c r="J567" s="115"/>
      <c r="K567" s="115"/>
      <c r="L567" s="115"/>
      <c r="M567" s="115"/>
      <c r="N567" s="115"/>
    </row>
    <row r="568" spans="2:14">
      <c r="B568" s="114"/>
      <c r="C568" s="114"/>
      <c r="D568" s="114"/>
      <c r="E568" s="114"/>
      <c r="F568" s="114"/>
      <c r="G568" s="114"/>
      <c r="H568" s="115"/>
      <c r="I568" s="115"/>
      <c r="J568" s="115"/>
      <c r="K568" s="115"/>
      <c r="L568" s="115"/>
      <c r="M568" s="115"/>
      <c r="N568" s="115"/>
    </row>
    <row r="569" spans="2:14">
      <c r="B569" s="114"/>
      <c r="C569" s="114"/>
      <c r="D569" s="114"/>
      <c r="E569" s="114"/>
      <c r="F569" s="114"/>
      <c r="G569" s="114"/>
      <c r="H569" s="115"/>
      <c r="I569" s="115"/>
      <c r="J569" s="115"/>
      <c r="K569" s="115"/>
      <c r="L569" s="115"/>
      <c r="M569" s="115"/>
      <c r="N569" s="115"/>
    </row>
    <row r="570" spans="2:14">
      <c r="B570" s="114"/>
      <c r="C570" s="114"/>
      <c r="D570" s="114"/>
      <c r="E570" s="114"/>
      <c r="F570" s="114"/>
      <c r="G570" s="114"/>
      <c r="H570" s="115"/>
      <c r="I570" s="115"/>
      <c r="J570" s="115"/>
      <c r="K570" s="115"/>
      <c r="L570" s="115"/>
      <c r="M570" s="115"/>
      <c r="N570" s="115"/>
    </row>
    <row r="571" spans="2:14">
      <c r="B571" s="114"/>
      <c r="C571" s="114"/>
      <c r="D571" s="114"/>
      <c r="E571" s="114"/>
      <c r="F571" s="114"/>
      <c r="G571" s="114"/>
      <c r="H571" s="115"/>
      <c r="I571" s="115"/>
      <c r="J571" s="115"/>
      <c r="K571" s="115"/>
      <c r="L571" s="115"/>
      <c r="M571" s="115"/>
      <c r="N571" s="115"/>
    </row>
    <row r="572" spans="2:14">
      <c r="B572" s="114"/>
      <c r="C572" s="114"/>
      <c r="D572" s="114"/>
      <c r="E572" s="114"/>
      <c r="F572" s="114"/>
      <c r="G572" s="114"/>
      <c r="H572" s="115"/>
      <c r="I572" s="115"/>
      <c r="J572" s="115"/>
      <c r="K572" s="115"/>
      <c r="L572" s="115"/>
      <c r="M572" s="115"/>
      <c r="N572" s="115"/>
    </row>
    <row r="573" spans="2:14">
      <c r="B573" s="114"/>
      <c r="C573" s="114"/>
      <c r="D573" s="114"/>
      <c r="E573" s="114"/>
      <c r="F573" s="114"/>
      <c r="G573" s="114"/>
      <c r="H573" s="115"/>
      <c r="I573" s="115"/>
      <c r="J573" s="115"/>
      <c r="K573" s="115"/>
      <c r="L573" s="115"/>
      <c r="M573" s="115"/>
      <c r="N573" s="115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33 B35:B43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49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5.140625" style="1" bestFit="1" customWidth="1"/>
    <col min="8" max="8" width="7.8554687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134</v>
      </c>
      <c r="C1" s="67" t="s" vm="1">
        <v>207</v>
      </c>
    </row>
    <row r="2" spans="2:15">
      <c r="B2" s="46" t="s">
        <v>133</v>
      </c>
      <c r="C2" s="67" t="s">
        <v>208</v>
      </c>
    </row>
    <row r="3" spans="2:15">
      <c r="B3" s="46" t="s">
        <v>135</v>
      </c>
      <c r="C3" s="67" t="s">
        <v>209</v>
      </c>
    </row>
    <row r="4" spans="2:15">
      <c r="B4" s="46" t="s">
        <v>136</v>
      </c>
      <c r="C4" s="67">
        <v>2144</v>
      </c>
    </row>
    <row r="6" spans="2:15" ht="26.25" customHeight="1">
      <c r="B6" s="129" t="s">
        <v>160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/>
    </row>
    <row r="7" spans="2:15" ht="26.25" customHeight="1">
      <c r="B7" s="129" t="s">
        <v>85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</row>
    <row r="8" spans="2:15" s="3" customFormat="1" ht="78.75">
      <c r="B8" s="21" t="s">
        <v>107</v>
      </c>
      <c r="C8" s="29" t="s">
        <v>42</v>
      </c>
      <c r="D8" s="29" t="s">
        <v>111</v>
      </c>
      <c r="E8" s="29" t="s">
        <v>109</v>
      </c>
      <c r="F8" s="29" t="s">
        <v>61</v>
      </c>
      <c r="G8" s="29" t="s">
        <v>14</v>
      </c>
      <c r="H8" s="29" t="s">
        <v>62</v>
      </c>
      <c r="I8" s="29" t="s">
        <v>95</v>
      </c>
      <c r="J8" s="29" t="s">
        <v>185</v>
      </c>
      <c r="K8" s="29" t="s">
        <v>184</v>
      </c>
      <c r="L8" s="29" t="s">
        <v>57</v>
      </c>
      <c r="M8" s="29" t="s">
        <v>54</v>
      </c>
      <c r="N8" s="29" t="s">
        <v>137</v>
      </c>
      <c r="O8" s="19" t="s">
        <v>139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192</v>
      </c>
      <c r="K9" s="31"/>
      <c r="L9" s="31" t="s">
        <v>188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8" t="s">
        <v>29</v>
      </c>
      <c r="C11" s="73"/>
      <c r="D11" s="73"/>
      <c r="E11" s="73"/>
      <c r="F11" s="73"/>
      <c r="G11" s="73"/>
      <c r="H11" s="73"/>
      <c r="I11" s="73"/>
      <c r="J11" s="83"/>
      <c r="K11" s="85"/>
      <c r="L11" s="83">
        <v>11848.530930223</v>
      </c>
      <c r="M11" s="73"/>
      <c r="N11" s="84">
        <f>IFERROR(L11/$L$11,0)</f>
        <v>1</v>
      </c>
      <c r="O11" s="84">
        <f>L11/'סכום נכסי הקרן'!$C$42</f>
        <v>3.9908760263626858E-2</v>
      </c>
    </row>
    <row r="12" spans="2:15" s="4" customFormat="1" ht="18" customHeight="1">
      <c r="B12" s="92" t="s">
        <v>180</v>
      </c>
      <c r="C12" s="73"/>
      <c r="D12" s="73"/>
      <c r="E12" s="73"/>
      <c r="F12" s="73"/>
      <c r="G12" s="73"/>
      <c r="H12" s="73"/>
      <c r="I12" s="73"/>
      <c r="J12" s="83"/>
      <c r="K12" s="85"/>
      <c r="L12" s="83">
        <v>11848.530930223</v>
      </c>
      <c r="M12" s="73"/>
      <c r="N12" s="84">
        <f t="shared" ref="N12:N30" si="0">IFERROR(L12/$L$11,0)</f>
        <v>1</v>
      </c>
      <c r="O12" s="84">
        <f>L12/'סכום נכסי הקרן'!$C$42</f>
        <v>3.9908760263626858E-2</v>
      </c>
    </row>
    <row r="13" spans="2:15">
      <c r="B13" s="89" t="s">
        <v>47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11848.530930223</v>
      </c>
      <c r="M13" s="71"/>
      <c r="N13" s="81">
        <f t="shared" si="0"/>
        <v>1</v>
      </c>
      <c r="O13" s="81">
        <f>L13/'סכום נכסי הקרן'!$C$42</f>
        <v>3.9908760263626858E-2</v>
      </c>
    </row>
    <row r="14" spans="2:15">
      <c r="B14" s="76" t="s">
        <v>1141</v>
      </c>
      <c r="C14" s="73" t="s">
        <v>1142</v>
      </c>
      <c r="D14" s="86" t="s">
        <v>27</v>
      </c>
      <c r="E14" s="73"/>
      <c r="F14" s="86" t="s">
        <v>1111</v>
      </c>
      <c r="G14" s="73" t="s">
        <v>1143</v>
      </c>
      <c r="H14" s="73" t="s">
        <v>870</v>
      </c>
      <c r="I14" s="86" t="s">
        <v>123</v>
      </c>
      <c r="J14" s="83">
        <v>172.84240499999999</v>
      </c>
      <c r="K14" s="85">
        <v>115411</v>
      </c>
      <c r="L14" s="83">
        <v>876.09246882800005</v>
      </c>
      <c r="M14" s="84">
        <v>2.9880183282651919E-4</v>
      </c>
      <c r="N14" s="84">
        <f t="shared" si="0"/>
        <v>7.394102053557379E-2</v>
      </c>
      <c r="O14" s="84">
        <f>L14/'סכום נכסי הקרן'!$C$42</f>
        <v>2.950894462202125E-3</v>
      </c>
    </row>
    <row r="15" spans="2:15">
      <c r="B15" s="76" t="s">
        <v>1144</v>
      </c>
      <c r="C15" s="73" t="s">
        <v>1145</v>
      </c>
      <c r="D15" s="86" t="s">
        <v>27</v>
      </c>
      <c r="E15" s="73"/>
      <c r="F15" s="86" t="s">
        <v>1111</v>
      </c>
      <c r="G15" s="73" t="s">
        <v>1028</v>
      </c>
      <c r="H15" s="73" t="s">
        <v>870</v>
      </c>
      <c r="I15" s="86" t="s">
        <v>120</v>
      </c>
      <c r="J15" s="83">
        <v>9.9063929999999996</v>
      </c>
      <c r="K15" s="85">
        <v>1076863</v>
      </c>
      <c r="L15" s="83">
        <v>342.970507005</v>
      </c>
      <c r="M15" s="84">
        <v>6.9638459058037609E-5</v>
      </c>
      <c r="N15" s="84">
        <f t="shared" si="0"/>
        <v>2.8946247347015619E-2</v>
      </c>
      <c r="O15" s="84">
        <f>L15/'סכום נכסי הקרן'!$C$42</f>
        <v>1.1552088459036913E-3</v>
      </c>
    </row>
    <row r="16" spans="2:15">
      <c r="B16" s="76" t="s">
        <v>1146</v>
      </c>
      <c r="C16" s="73" t="s">
        <v>1147</v>
      </c>
      <c r="D16" s="86" t="s">
        <v>27</v>
      </c>
      <c r="E16" s="73"/>
      <c r="F16" s="86" t="s">
        <v>1111</v>
      </c>
      <c r="G16" s="73" t="s">
        <v>1028</v>
      </c>
      <c r="H16" s="73" t="s">
        <v>870</v>
      </c>
      <c r="I16" s="86" t="s">
        <v>122</v>
      </c>
      <c r="J16" s="83">
        <v>125.292627</v>
      </c>
      <c r="K16" s="85">
        <v>96690</v>
      </c>
      <c r="L16" s="83">
        <v>477.809733123</v>
      </c>
      <c r="M16" s="84">
        <v>3.9836599855683707E-4</v>
      </c>
      <c r="N16" s="84">
        <f t="shared" si="0"/>
        <v>4.0326495827783367E-2</v>
      </c>
      <c r="O16" s="84">
        <f>L16/'סכום נכסי הקרן'!$C$42</f>
        <v>1.6093804542631552E-3</v>
      </c>
    </row>
    <row r="17" spans="2:15">
      <c r="B17" s="76" t="s">
        <v>1148</v>
      </c>
      <c r="C17" s="73" t="s">
        <v>1149</v>
      </c>
      <c r="D17" s="86" t="s">
        <v>27</v>
      </c>
      <c r="E17" s="73"/>
      <c r="F17" s="86" t="s">
        <v>1111</v>
      </c>
      <c r="G17" s="73" t="s">
        <v>1059</v>
      </c>
      <c r="H17" s="73" t="s">
        <v>870</v>
      </c>
      <c r="I17" s="86" t="s">
        <v>122</v>
      </c>
      <c r="J17" s="83">
        <v>108.839896</v>
      </c>
      <c r="K17" s="85">
        <v>200369</v>
      </c>
      <c r="L17" s="83">
        <v>860.13489162600001</v>
      </c>
      <c r="M17" s="84">
        <v>3.4466090845863102E-4</v>
      </c>
      <c r="N17" s="84">
        <f t="shared" si="0"/>
        <v>7.259422258264818E-2</v>
      </c>
      <c r="O17" s="84">
        <f>L17/'סכום נכסי הקרן'!$C$42</f>
        <v>2.8971454255752736E-3</v>
      </c>
    </row>
    <row r="18" spans="2:15">
      <c r="B18" s="76" t="s">
        <v>1150</v>
      </c>
      <c r="C18" s="73" t="s">
        <v>1151</v>
      </c>
      <c r="D18" s="86" t="s">
        <v>27</v>
      </c>
      <c r="E18" s="73"/>
      <c r="F18" s="86" t="s">
        <v>1111</v>
      </c>
      <c r="G18" s="73" t="s">
        <v>1059</v>
      </c>
      <c r="H18" s="73" t="s">
        <v>870</v>
      </c>
      <c r="I18" s="86" t="s">
        <v>122</v>
      </c>
      <c r="J18" s="83">
        <v>19.273523000000001</v>
      </c>
      <c r="K18" s="85">
        <v>200209</v>
      </c>
      <c r="L18" s="83">
        <v>152.19228013399999</v>
      </c>
      <c r="M18" s="84">
        <v>6.0984306115305261E-5</v>
      </c>
      <c r="N18" s="84">
        <f t="shared" si="0"/>
        <v>1.2844822791135305E-2</v>
      </c>
      <c r="O18" s="84">
        <f>L18/'סכום נכסי הקרן'!$C$42</f>
        <v>5.1262095340018929E-4</v>
      </c>
    </row>
    <row r="19" spans="2:15">
      <c r="B19" s="76" t="s">
        <v>1152</v>
      </c>
      <c r="C19" s="73" t="s">
        <v>1153</v>
      </c>
      <c r="D19" s="86" t="s">
        <v>27</v>
      </c>
      <c r="E19" s="73"/>
      <c r="F19" s="86" t="s">
        <v>1111</v>
      </c>
      <c r="G19" s="73" t="s">
        <v>1059</v>
      </c>
      <c r="H19" s="73" t="s">
        <v>870</v>
      </c>
      <c r="I19" s="86" t="s">
        <v>122</v>
      </c>
      <c r="J19" s="83">
        <v>14.240814</v>
      </c>
      <c r="K19" s="85">
        <v>200209</v>
      </c>
      <c r="L19" s="83">
        <v>112.451775678</v>
      </c>
      <c r="M19" s="84">
        <v>4.506006155580784E-5</v>
      </c>
      <c r="N19" s="84">
        <f t="shared" si="0"/>
        <v>9.49077791502069E-3</v>
      </c>
      <c r="O19" s="84">
        <f>L19/'סכום נכסי הקרן'!$C$42</f>
        <v>3.7876518052588513E-4</v>
      </c>
    </row>
    <row r="20" spans="2:15">
      <c r="B20" s="76" t="s">
        <v>1154</v>
      </c>
      <c r="C20" s="73" t="s">
        <v>1155</v>
      </c>
      <c r="D20" s="86" t="s">
        <v>27</v>
      </c>
      <c r="E20" s="73"/>
      <c r="F20" s="86" t="s">
        <v>1111</v>
      </c>
      <c r="G20" s="73" t="s">
        <v>879</v>
      </c>
      <c r="H20" s="73" t="s">
        <v>870</v>
      </c>
      <c r="I20" s="86" t="s">
        <v>120</v>
      </c>
      <c r="J20" s="83">
        <v>10723.011033999999</v>
      </c>
      <c r="K20" s="85">
        <v>1507</v>
      </c>
      <c r="L20" s="83">
        <v>519.53042072800008</v>
      </c>
      <c r="M20" s="84">
        <v>4.1881496700373676E-5</v>
      </c>
      <c r="N20" s="84">
        <f t="shared" si="0"/>
        <v>4.3847665485920458E-2</v>
      </c>
      <c r="O20" s="84">
        <f>L20/'סכום נכסי הקרן'!$C$42</f>
        <v>1.7499059699973055E-3</v>
      </c>
    </row>
    <row r="21" spans="2:15">
      <c r="B21" s="76" t="s">
        <v>1156</v>
      </c>
      <c r="C21" s="73" t="s">
        <v>1157</v>
      </c>
      <c r="D21" s="86" t="s">
        <v>27</v>
      </c>
      <c r="E21" s="73"/>
      <c r="F21" s="86" t="s">
        <v>1111</v>
      </c>
      <c r="G21" s="73" t="s">
        <v>879</v>
      </c>
      <c r="H21" s="73" t="s">
        <v>870</v>
      </c>
      <c r="I21" s="86" t="s">
        <v>120</v>
      </c>
      <c r="J21" s="83">
        <v>93.553307000000004</v>
      </c>
      <c r="K21" s="85">
        <v>211902.8</v>
      </c>
      <c r="L21" s="83">
        <v>637.34827704099996</v>
      </c>
      <c r="M21" s="84">
        <v>3.3363314142020206E-4</v>
      </c>
      <c r="N21" s="84">
        <f t="shared" si="0"/>
        <v>5.3791333355535619E-2</v>
      </c>
      <c r="O21" s="84">
        <f>L21/'סכום נכסי הקרן'!$C$42</f>
        <v>2.1467454271469062E-3</v>
      </c>
    </row>
    <row r="22" spans="2:15">
      <c r="B22" s="76" t="s">
        <v>1158</v>
      </c>
      <c r="C22" s="73" t="s">
        <v>1159</v>
      </c>
      <c r="D22" s="86" t="s">
        <v>27</v>
      </c>
      <c r="E22" s="73"/>
      <c r="F22" s="86" t="s">
        <v>1111</v>
      </c>
      <c r="G22" s="73" t="s">
        <v>1160</v>
      </c>
      <c r="H22" s="73" t="s">
        <v>870</v>
      </c>
      <c r="I22" s="86" t="s">
        <v>120</v>
      </c>
      <c r="J22" s="83">
        <v>337.97162499999996</v>
      </c>
      <c r="K22" s="85">
        <v>140510</v>
      </c>
      <c r="L22" s="83">
        <v>1526.751794219</v>
      </c>
      <c r="M22" s="84">
        <v>8.2429654665669284E-5</v>
      </c>
      <c r="N22" s="84">
        <f t="shared" si="0"/>
        <v>0.12885578838508929</v>
      </c>
      <c r="O22" s="84">
        <f>L22/'סכום נכסי הקרן'!$C$42</f>
        <v>5.1424747672411631E-3</v>
      </c>
    </row>
    <row r="23" spans="2:15">
      <c r="B23" s="76" t="s">
        <v>1161</v>
      </c>
      <c r="C23" s="73" t="s">
        <v>1162</v>
      </c>
      <c r="D23" s="86" t="s">
        <v>27</v>
      </c>
      <c r="E23" s="73"/>
      <c r="F23" s="86" t="s">
        <v>1111</v>
      </c>
      <c r="G23" s="73" t="s">
        <v>1160</v>
      </c>
      <c r="H23" s="73" t="s">
        <v>870</v>
      </c>
      <c r="I23" s="86" t="s">
        <v>120</v>
      </c>
      <c r="J23" s="83">
        <v>1431.6014399999999</v>
      </c>
      <c r="K23" s="85">
        <v>13384.02</v>
      </c>
      <c r="L23" s="83">
        <v>616.01272340100002</v>
      </c>
      <c r="M23" s="84">
        <v>1.9883876271247175E-4</v>
      </c>
      <c r="N23" s="84">
        <f t="shared" si="0"/>
        <v>5.1990641458316736E-2</v>
      </c>
      <c r="O23" s="84">
        <f>L23/'סכום נכסי הקרן'!$C$42</f>
        <v>2.0748820459121423E-3</v>
      </c>
    </row>
    <row r="24" spans="2:15">
      <c r="B24" s="76" t="s">
        <v>1163</v>
      </c>
      <c r="C24" s="73" t="s">
        <v>1164</v>
      </c>
      <c r="D24" s="86" t="s">
        <v>27</v>
      </c>
      <c r="E24" s="73"/>
      <c r="F24" s="86" t="s">
        <v>1111</v>
      </c>
      <c r="G24" s="73" t="s">
        <v>1160</v>
      </c>
      <c r="H24" s="73" t="s">
        <v>870</v>
      </c>
      <c r="I24" s="86" t="s">
        <v>120</v>
      </c>
      <c r="J24" s="83">
        <v>11.048195</v>
      </c>
      <c r="K24" s="85">
        <v>1202429</v>
      </c>
      <c r="L24" s="83">
        <v>427.10214020699999</v>
      </c>
      <c r="M24" s="84">
        <v>1.1042915470031198E-4</v>
      </c>
      <c r="N24" s="84">
        <f t="shared" si="0"/>
        <v>3.6046843505092789E-2</v>
      </c>
      <c r="O24" s="84">
        <f>L24/'סכום נכסי הקרן'!$C$42</f>
        <v>1.4385848357052233E-3</v>
      </c>
    </row>
    <row r="25" spans="2:15">
      <c r="B25" s="76" t="s">
        <v>1165</v>
      </c>
      <c r="C25" s="73" t="s">
        <v>1166</v>
      </c>
      <c r="D25" s="86" t="s">
        <v>27</v>
      </c>
      <c r="E25" s="73"/>
      <c r="F25" s="86" t="s">
        <v>1111</v>
      </c>
      <c r="G25" s="73" t="s">
        <v>1160</v>
      </c>
      <c r="H25" s="73" t="s">
        <v>870</v>
      </c>
      <c r="I25" s="86" t="s">
        <v>120</v>
      </c>
      <c r="J25" s="83">
        <v>215.42971499999999</v>
      </c>
      <c r="K25" s="85">
        <v>105133.6</v>
      </c>
      <c r="L25" s="83">
        <v>728.16215816299996</v>
      </c>
      <c r="M25" s="84">
        <v>2.5941027193662617E-4</v>
      </c>
      <c r="N25" s="84">
        <f t="shared" si="0"/>
        <v>6.1455902208569863E-2</v>
      </c>
      <c r="O25" s="84">
        <f>L25/'סכום נכסי הקרן'!$C$42</f>
        <v>2.4526288680267109E-3</v>
      </c>
    </row>
    <row r="26" spans="2:15">
      <c r="B26" s="76" t="s">
        <v>1167</v>
      </c>
      <c r="C26" s="73" t="s">
        <v>1168</v>
      </c>
      <c r="D26" s="86" t="s">
        <v>27</v>
      </c>
      <c r="E26" s="73"/>
      <c r="F26" s="86" t="s">
        <v>1111</v>
      </c>
      <c r="G26" s="73" t="s">
        <v>1160</v>
      </c>
      <c r="H26" s="73" t="s">
        <v>870</v>
      </c>
      <c r="I26" s="86" t="s">
        <v>120</v>
      </c>
      <c r="J26" s="83">
        <v>603.56207400000005</v>
      </c>
      <c r="K26" s="85">
        <v>34126.980000000003</v>
      </c>
      <c r="L26" s="83">
        <v>662.21768854799996</v>
      </c>
      <c r="M26" s="84">
        <v>6.5077807466826205E-5</v>
      </c>
      <c r="N26" s="84">
        <f t="shared" si="0"/>
        <v>5.5890278081549172E-2</v>
      </c>
      <c r="O26" s="84">
        <f>L26/'סכום נכסי הקרן'!$C$42</f>
        <v>2.230511709023985E-3</v>
      </c>
    </row>
    <row r="27" spans="2:15">
      <c r="B27" s="76" t="s">
        <v>1169</v>
      </c>
      <c r="C27" s="73" t="s">
        <v>1170</v>
      </c>
      <c r="D27" s="86" t="s">
        <v>27</v>
      </c>
      <c r="E27" s="73"/>
      <c r="F27" s="86" t="s">
        <v>1111</v>
      </c>
      <c r="G27" s="73" t="s">
        <v>1160</v>
      </c>
      <c r="H27" s="73" t="s">
        <v>870</v>
      </c>
      <c r="I27" s="86" t="s">
        <v>122</v>
      </c>
      <c r="J27" s="83">
        <v>1132.878502</v>
      </c>
      <c r="K27" s="85">
        <v>9546</v>
      </c>
      <c r="L27" s="83">
        <v>426.533048017</v>
      </c>
      <c r="M27" s="84">
        <v>3.3049169342562361E-5</v>
      </c>
      <c r="N27" s="84">
        <f t="shared" si="0"/>
        <v>3.5998812893251422E-2</v>
      </c>
      <c r="O27" s="84">
        <f>L27/'סכום נכסי הקרן'!$C$42</f>
        <v>1.4366679935319308E-3</v>
      </c>
    </row>
    <row r="28" spans="2:15">
      <c r="B28" s="76" t="s">
        <v>1171</v>
      </c>
      <c r="C28" s="73" t="s">
        <v>1172</v>
      </c>
      <c r="D28" s="86" t="s">
        <v>27</v>
      </c>
      <c r="E28" s="73"/>
      <c r="F28" s="86" t="s">
        <v>1111</v>
      </c>
      <c r="G28" s="73" t="s">
        <v>1173</v>
      </c>
      <c r="H28" s="73" t="s">
        <v>870</v>
      </c>
      <c r="I28" s="86" t="s">
        <v>122</v>
      </c>
      <c r="J28" s="83">
        <v>731.03988800000002</v>
      </c>
      <c r="K28" s="85">
        <v>15654</v>
      </c>
      <c r="L28" s="83">
        <v>451.35090995600001</v>
      </c>
      <c r="M28" s="84">
        <v>2.9545529131725956E-5</v>
      </c>
      <c r="N28" s="84">
        <f t="shared" si="0"/>
        <v>3.8093406905382925E-2</v>
      </c>
      <c r="O28" s="84">
        <f>L28/'סכום נכסי הקרן'!$C$42</f>
        <v>1.5202606438117152E-3</v>
      </c>
    </row>
    <row r="29" spans="2:15">
      <c r="B29" s="76" t="s">
        <v>1174</v>
      </c>
      <c r="C29" s="73" t="s">
        <v>1175</v>
      </c>
      <c r="D29" s="86" t="s">
        <v>27</v>
      </c>
      <c r="E29" s="73"/>
      <c r="F29" s="86" t="s">
        <v>1111</v>
      </c>
      <c r="G29" s="73" t="s">
        <v>626</v>
      </c>
      <c r="H29" s="73"/>
      <c r="I29" s="86" t="s">
        <v>123</v>
      </c>
      <c r="J29" s="83">
        <v>2492.3567269999999</v>
      </c>
      <c r="K29" s="85">
        <v>14307.57</v>
      </c>
      <c r="L29" s="83">
        <v>1566.1325810179999</v>
      </c>
      <c r="M29" s="84">
        <v>1.240332811108196E-3</v>
      </c>
      <c r="N29" s="84">
        <f t="shared" si="0"/>
        <v>0.13217947357702714</v>
      </c>
      <c r="O29" s="84">
        <f>L29/'סכום נכסי הקרן'!$C$42</f>
        <v>5.2751189227579773E-3</v>
      </c>
    </row>
    <row r="30" spans="2:15">
      <c r="B30" s="76" t="s">
        <v>1176</v>
      </c>
      <c r="C30" s="73" t="s">
        <v>1177</v>
      </c>
      <c r="D30" s="86" t="s">
        <v>27</v>
      </c>
      <c r="E30" s="73"/>
      <c r="F30" s="86" t="s">
        <v>1111</v>
      </c>
      <c r="G30" s="73" t="s">
        <v>626</v>
      </c>
      <c r="H30" s="73"/>
      <c r="I30" s="86" t="s">
        <v>120</v>
      </c>
      <c r="J30" s="83">
        <v>3097.6078299999999</v>
      </c>
      <c r="K30" s="85">
        <v>14718</v>
      </c>
      <c r="L30" s="83">
        <v>1465.7375325309999</v>
      </c>
      <c r="M30" s="84">
        <v>1.364791646458981E-4</v>
      </c>
      <c r="N30" s="84">
        <f t="shared" si="0"/>
        <v>0.12370626714508762</v>
      </c>
      <c r="O30" s="84">
        <f>L30/'סכום נכסי הקרן'!$C$42</f>
        <v>4.9369637586014819E-3</v>
      </c>
    </row>
    <row r="31" spans="2:15">
      <c r="B31" s="72"/>
      <c r="C31" s="73"/>
      <c r="D31" s="73"/>
      <c r="E31" s="73"/>
      <c r="F31" s="73"/>
      <c r="G31" s="73"/>
      <c r="H31" s="73"/>
      <c r="I31" s="73"/>
      <c r="J31" s="83"/>
      <c r="K31" s="85"/>
      <c r="L31" s="73"/>
      <c r="M31" s="73"/>
      <c r="N31" s="84"/>
      <c r="O31" s="73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116" t="s">
        <v>200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116" t="s">
        <v>104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116" t="s">
        <v>183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116" t="s">
        <v>191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</row>
    <row r="126" spans="2:15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</row>
    <row r="127" spans="2:15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</row>
    <row r="128" spans="2:15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</row>
    <row r="129" spans="2:15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</row>
    <row r="130" spans="2:15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</row>
    <row r="131" spans="2:15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</row>
    <row r="132" spans="2:15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</row>
    <row r="133" spans="2:15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</row>
    <row r="134" spans="2:15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</row>
    <row r="135" spans="2:15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</row>
    <row r="136" spans="2:15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</row>
    <row r="137" spans="2:15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</row>
    <row r="138" spans="2:15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</row>
    <row r="139" spans="2:15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</row>
    <row r="140" spans="2:15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</row>
    <row r="141" spans="2:15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</row>
    <row r="142" spans="2:15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</row>
    <row r="143" spans="2:15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</row>
    <row r="144" spans="2:15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</row>
    <row r="145" spans="2:15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</row>
    <row r="146" spans="2:15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</row>
    <row r="147" spans="2:15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</row>
    <row r="148" spans="2:15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</row>
    <row r="149" spans="2:15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</row>
    <row r="150" spans="2:15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</row>
    <row r="151" spans="2:15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</row>
    <row r="152" spans="2:15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</row>
    <row r="153" spans="2:15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</row>
    <row r="154" spans="2:15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</row>
    <row r="155" spans="2:15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</row>
    <row r="156" spans="2:15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</row>
    <row r="157" spans="2:15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</row>
    <row r="158" spans="2:15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</row>
    <row r="159" spans="2:15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</row>
    <row r="160" spans="2:15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</row>
    <row r="161" spans="2:15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</row>
    <row r="162" spans="2:15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</row>
    <row r="163" spans="2:15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</row>
    <row r="164" spans="2:15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</row>
    <row r="165" spans="2:15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</row>
    <row r="166" spans="2:15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</row>
    <row r="167" spans="2:15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</row>
    <row r="168" spans="2:15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</row>
    <row r="169" spans="2:15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</row>
    <row r="170" spans="2:15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</row>
    <row r="171" spans="2:15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</row>
    <row r="172" spans="2:15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</row>
    <row r="173" spans="2:15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</row>
    <row r="174" spans="2:15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</row>
    <row r="175" spans="2:15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</row>
    <row r="176" spans="2:15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</row>
    <row r="177" spans="2:15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</row>
    <row r="178" spans="2:15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</row>
    <row r="179" spans="2:15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</row>
    <row r="180" spans="2:15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</row>
    <row r="181" spans="2:15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</row>
    <row r="182" spans="2:15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</row>
    <row r="183" spans="2:15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</row>
    <row r="184" spans="2:15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</row>
    <row r="185" spans="2:15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</row>
    <row r="186" spans="2:15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</row>
    <row r="187" spans="2:15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</row>
    <row r="188" spans="2:15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</row>
    <row r="189" spans="2:15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</row>
    <row r="190" spans="2:15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</row>
    <row r="191" spans="2:15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</row>
    <row r="192" spans="2:15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</row>
    <row r="193" spans="2:15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</row>
    <row r="194" spans="2:15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</row>
    <row r="195" spans="2:15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</row>
    <row r="196" spans="2:15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</row>
    <row r="197" spans="2:15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</row>
    <row r="198" spans="2:15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</row>
    <row r="199" spans="2:15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</row>
    <row r="200" spans="2:15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</row>
    <row r="201" spans="2:15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</row>
    <row r="202" spans="2:15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</row>
    <row r="203" spans="2:15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</row>
    <row r="204" spans="2:15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</row>
    <row r="205" spans="2:15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</row>
    <row r="206" spans="2:15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</row>
    <row r="207" spans="2:15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</row>
    <row r="208" spans="2:15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</row>
    <row r="209" spans="2:15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</row>
    <row r="210" spans="2:15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</row>
    <row r="211" spans="2:15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</row>
    <row r="212" spans="2:15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</row>
    <row r="213" spans="2:15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</row>
    <row r="214" spans="2:15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</row>
    <row r="215" spans="2:15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</row>
    <row r="216" spans="2:15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</row>
    <row r="217" spans="2:15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</row>
    <row r="218" spans="2:15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</row>
    <row r="219" spans="2:15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</row>
    <row r="220" spans="2:15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</row>
    <row r="221" spans="2:15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</row>
    <row r="222" spans="2:15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</row>
    <row r="223" spans="2:15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</row>
    <row r="224" spans="2:15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</row>
    <row r="225" spans="2:15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</row>
    <row r="226" spans="2:15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</row>
    <row r="227" spans="2:15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</row>
    <row r="228" spans="2:15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</row>
    <row r="229" spans="2:15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</row>
    <row r="230" spans="2:15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</row>
    <row r="231" spans="2:15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</row>
    <row r="232" spans="2:15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</row>
    <row r="233" spans="2:15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</row>
    <row r="234" spans="2:15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</row>
    <row r="235" spans="2:15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</row>
    <row r="236" spans="2:15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</row>
    <row r="237" spans="2:15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</row>
    <row r="238" spans="2:15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</row>
    <row r="239" spans="2:15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</row>
    <row r="240" spans="2:15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</row>
    <row r="241" spans="2:15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</row>
    <row r="242" spans="2:15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</row>
    <row r="243" spans="2:15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</row>
    <row r="244" spans="2:15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</row>
    <row r="245" spans="2:15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</row>
    <row r="246" spans="2:15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</row>
    <row r="247" spans="2:15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</row>
    <row r="248" spans="2:15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</row>
    <row r="249" spans="2:15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</row>
    <row r="250" spans="2:15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</row>
    <row r="251" spans="2:15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</row>
    <row r="252" spans="2:15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</row>
    <row r="253" spans="2:15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</row>
    <row r="254" spans="2:15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</row>
    <row r="255" spans="2:15">
      <c r="B255" s="114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</row>
    <row r="256" spans="2:15"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</row>
    <row r="257" spans="2:15"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</row>
    <row r="258" spans="2:15"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</row>
    <row r="259" spans="2:15">
      <c r="B259" s="114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</row>
    <row r="260" spans="2:15"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</row>
    <row r="261" spans="2:15"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</row>
    <row r="262" spans="2:15"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</row>
    <row r="263" spans="2:15"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</row>
    <row r="264" spans="2:15"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</row>
    <row r="265" spans="2:15">
      <c r="B265" s="114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</row>
    <row r="266" spans="2:15"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</row>
    <row r="267" spans="2:15">
      <c r="B267" s="114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</row>
    <row r="268" spans="2:15"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</row>
    <row r="269" spans="2:15"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</row>
    <row r="270" spans="2:15"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</row>
    <row r="271" spans="2:15"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</row>
    <row r="272" spans="2:15"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</row>
    <row r="273" spans="2:15"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</row>
    <row r="274" spans="2:15"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</row>
    <row r="275" spans="2:15"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</row>
    <row r="276" spans="2:15"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</row>
    <row r="277" spans="2:15"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</row>
    <row r="278" spans="2:15"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</row>
    <row r="279" spans="2:15">
      <c r="B279" s="114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</row>
    <row r="280" spans="2:15"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</row>
    <row r="281" spans="2:15"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</row>
    <row r="282" spans="2:15">
      <c r="B282" s="114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</row>
    <row r="283" spans="2:15"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</row>
    <row r="284" spans="2:15"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</row>
    <row r="285" spans="2:15">
      <c r="B285" s="114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</row>
    <row r="286" spans="2:15"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</row>
    <row r="287" spans="2:15">
      <c r="B287" s="114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</row>
    <row r="288" spans="2:15">
      <c r="B288" s="114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</row>
    <row r="289" spans="2:15">
      <c r="B289" s="114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</row>
    <row r="290" spans="2:15">
      <c r="B290" s="114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</row>
    <row r="291" spans="2:15"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</row>
    <row r="292" spans="2:15"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</row>
    <row r="293" spans="2:15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</row>
    <row r="294" spans="2:15"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</row>
    <row r="295" spans="2:15"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</row>
    <row r="296" spans="2:15"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</row>
    <row r="297" spans="2:15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</row>
    <row r="298" spans="2:15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</row>
    <row r="299" spans="2:15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</row>
    <row r="300" spans="2:15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</row>
    <row r="301" spans="2:15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</row>
    <row r="302" spans="2:15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</row>
    <row r="303" spans="2:15">
      <c r="B303" s="114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</row>
    <row r="304" spans="2:15">
      <c r="B304" s="114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</row>
    <row r="305" spans="2:15">
      <c r="B305" s="114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</row>
    <row r="306" spans="2:15">
      <c r="B306" s="114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</row>
    <row r="307" spans="2:15">
      <c r="B307" s="114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</row>
    <row r="308" spans="2:15">
      <c r="B308" s="114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</row>
    <row r="309" spans="2:15">
      <c r="B309" s="114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</row>
    <row r="310" spans="2:15">
      <c r="B310" s="114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</row>
    <row r="311" spans="2:15">
      <c r="B311" s="114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</row>
    <row r="312" spans="2:15">
      <c r="B312" s="114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</row>
    <row r="313" spans="2:15">
      <c r="B313" s="114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</row>
    <row r="314" spans="2:15">
      <c r="B314" s="114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</row>
    <row r="315" spans="2:15">
      <c r="B315" s="114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</row>
    <row r="316" spans="2:15">
      <c r="B316" s="114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</row>
    <row r="317" spans="2:15">
      <c r="B317" s="114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</row>
    <row r="318" spans="2:15">
      <c r="B318" s="114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</row>
    <row r="319" spans="2:15">
      <c r="B319" s="114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</row>
    <row r="320" spans="2:15">
      <c r="B320" s="114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</row>
    <row r="321" spans="2:15">
      <c r="B321" s="114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</row>
    <row r="322" spans="2:15">
      <c r="B322" s="114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</row>
    <row r="323" spans="2:15">
      <c r="B323" s="114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</row>
    <row r="324" spans="2:15">
      <c r="B324" s="114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</row>
    <row r="325" spans="2:15">
      <c r="B325" s="122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</row>
    <row r="326" spans="2:15">
      <c r="B326" s="122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</row>
    <row r="327" spans="2:15">
      <c r="B327" s="123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</row>
    <row r="328" spans="2:15">
      <c r="B328" s="114"/>
      <c r="C328" s="114"/>
      <c r="D328" s="114"/>
      <c r="E328" s="114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</row>
    <row r="329" spans="2:15">
      <c r="B329" s="114"/>
      <c r="C329" s="114"/>
      <c r="D329" s="114"/>
      <c r="E329" s="114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</row>
    <row r="330" spans="2:15">
      <c r="B330" s="114"/>
      <c r="C330" s="114"/>
      <c r="D330" s="114"/>
      <c r="E330" s="114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</row>
    <row r="331" spans="2:15">
      <c r="B331" s="114"/>
      <c r="C331" s="114"/>
      <c r="D331" s="114"/>
      <c r="E331" s="114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</row>
    <row r="332" spans="2:15">
      <c r="B332" s="114"/>
      <c r="C332" s="114"/>
      <c r="D332" s="114"/>
      <c r="E332" s="114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</row>
    <row r="333" spans="2:15">
      <c r="B333" s="114"/>
      <c r="C333" s="114"/>
      <c r="D333" s="114"/>
      <c r="E333" s="114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</row>
    <row r="334" spans="2:15">
      <c r="B334" s="114"/>
      <c r="C334" s="114"/>
      <c r="D334" s="114"/>
      <c r="E334" s="114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</row>
    <row r="335" spans="2:15">
      <c r="B335" s="114"/>
      <c r="C335" s="114"/>
      <c r="D335" s="114"/>
      <c r="E335" s="114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</row>
    <row r="336" spans="2:15">
      <c r="B336" s="114"/>
      <c r="C336" s="114"/>
      <c r="D336" s="114"/>
      <c r="E336" s="114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</row>
    <row r="337" spans="2:15">
      <c r="B337" s="114"/>
      <c r="C337" s="114"/>
      <c r="D337" s="114"/>
      <c r="E337" s="114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</row>
    <row r="338" spans="2:15">
      <c r="B338" s="114"/>
      <c r="C338" s="114"/>
      <c r="D338" s="114"/>
      <c r="E338" s="114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</row>
    <row r="339" spans="2:15">
      <c r="B339" s="114"/>
      <c r="C339" s="114"/>
      <c r="D339" s="114"/>
      <c r="E339" s="114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</row>
    <row r="340" spans="2:15">
      <c r="B340" s="114"/>
      <c r="C340" s="114"/>
      <c r="D340" s="114"/>
      <c r="E340" s="114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</row>
    <row r="341" spans="2:15">
      <c r="B341" s="114"/>
      <c r="C341" s="114"/>
      <c r="D341" s="114"/>
      <c r="E341" s="114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</row>
    <row r="342" spans="2:15">
      <c r="B342" s="114"/>
      <c r="C342" s="114"/>
      <c r="D342" s="114"/>
      <c r="E342" s="114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</row>
    <row r="343" spans="2:15">
      <c r="B343" s="114"/>
      <c r="C343" s="114"/>
      <c r="D343" s="114"/>
      <c r="E343" s="114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</row>
    <row r="344" spans="2:15">
      <c r="B344" s="114"/>
      <c r="C344" s="114"/>
      <c r="D344" s="114"/>
      <c r="E344" s="114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</row>
    <row r="345" spans="2:15">
      <c r="B345" s="114"/>
      <c r="C345" s="114"/>
      <c r="D345" s="114"/>
      <c r="E345" s="114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</row>
    <row r="346" spans="2:15">
      <c r="B346" s="114"/>
      <c r="C346" s="114"/>
      <c r="D346" s="114"/>
      <c r="E346" s="114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</row>
    <row r="347" spans="2:15">
      <c r="B347" s="114"/>
      <c r="C347" s="114"/>
      <c r="D347" s="114"/>
      <c r="E347" s="114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</row>
    <row r="348" spans="2:15">
      <c r="B348" s="114"/>
      <c r="C348" s="114"/>
      <c r="D348" s="114"/>
      <c r="E348" s="114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</row>
    <row r="349" spans="2:15">
      <c r="B349" s="114"/>
      <c r="C349" s="114"/>
      <c r="D349" s="114"/>
      <c r="E349" s="114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</row>
    <row r="350" spans="2:15">
      <c r="B350" s="114"/>
      <c r="C350" s="114"/>
      <c r="D350" s="114"/>
      <c r="E350" s="114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</row>
    <row r="351" spans="2:15">
      <c r="B351" s="114"/>
      <c r="C351" s="114"/>
      <c r="D351" s="114"/>
      <c r="E351" s="114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</row>
    <row r="352" spans="2:15">
      <c r="B352" s="114"/>
      <c r="C352" s="114"/>
      <c r="D352" s="114"/>
      <c r="E352" s="114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</row>
    <row r="353" spans="2:15">
      <c r="B353" s="114"/>
      <c r="C353" s="114"/>
      <c r="D353" s="114"/>
      <c r="E353" s="114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</row>
    <row r="354" spans="2:15">
      <c r="B354" s="114"/>
      <c r="C354" s="114"/>
      <c r="D354" s="114"/>
      <c r="E354" s="114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</row>
    <row r="355" spans="2:15">
      <c r="B355" s="114"/>
      <c r="C355" s="114"/>
      <c r="D355" s="114"/>
      <c r="E355" s="114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</row>
    <row r="356" spans="2:15">
      <c r="B356" s="114"/>
      <c r="C356" s="114"/>
      <c r="D356" s="114"/>
      <c r="E356" s="114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</row>
    <row r="357" spans="2:15">
      <c r="B357" s="114"/>
      <c r="C357" s="114"/>
      <c r="D357" s="114"/>
      <c r="E357" s="114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</row>
    <row r="358" spans="2:15">
      <c r="B358" s="114"/>
      <c r="C358" s="114"/>
      <c r="D358" s="114"/>
      <c r="E358" s="114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</row>
    <row r="359" spans="2:15">
      <c r="B359" s="114"/>
      <c r="C359" s="114"/>
      <c r="D359" s="114"/>
      <c r="E359" s="114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</row>
    <row r="360" spans="2:15">
      <c r="B360" s="114"/>
      <c r="C360" s="114"/>
      <c r="D360" s="114"/>
      <c r="E360" s="114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</row>
    <row r="361" spans="2:15">
      <c r="B361" s="114"/>
      <c r="C361" s="114"/>
      <c r="D361" s="114"/>
      <c r="E361" s="114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</row>
    <row r="362" spans="2:15">
      <c r="B362" s="114"/>
      <c r="C362" s="114"/>
      <c r="D362" s="114"/>
      <c r="E362" s="114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</row>
    <row r="363" spans="2:15">
      <c r="B363" s="114"/>
      <c r="C363" s="114"/>
      <c r="D363" s="114"/>
      <c r="E363" s="114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</row>
    <row r="364" spans="2:15">
      <c r="B364" s="114"/>
      <c r="C364" s="114"/>
      <c r="D364" s="114"/>
      <c r="E364" s="114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</row>
    <row r="365" spans="2:15">
      <c r="B365" s="114"/>
      <c r="C365" s="114"/>
      <c r="D365" s="114"/>
      <c r="E365" s="114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</row>
    <row r="366" spans="2:15">
      <c r="B366" s="114"/>
      <c r="C366" s="114"/>
      <c r="D366" s="114"/>
      <c r="E366" s="114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</row>
    <row r="367" spans="2:15">
      <c r="B367" s="114"/>
      <c r="C367" s="114"/>
      <c r="D367" s="114"/>
      <c r="E367" s="114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</row>
    <row r="368" spans="2:15">
      <c r="B368" s="114"/>
      <c r="C368" s="114"/>
      <c r="D368" s="114"/>
      <c r="E368" s="114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</row>
    <row r="369" spans="2:15">
      <c r="B369" s="114"/>
      <c r="C369" s="114"/>
      <c r="D369" s="114"/>
      <c r="E369" s="114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</row>
    <row r="370" spans="2:15">
      <c r="B370" s="114"/>
      <c r="C370" s="114"/>
      <c r="D370" s="114"/>
      <c r="E370" s="114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</row>
    <row r="371" spans="2:15">
      <c r="B371" s="114"/>
      <c r="C371" s="114"/>
      <c r="D371" s="114"/>
      <c r="E371" s="114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</row>
    <row r="372" spans="2:15">
      <c r="B372" s="114"/>
      <c r="C372" s="114"/>
      <c r="D372" s="114"/>
      <c r="E372" s="114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</row>
    <row r="373" spans="2:15">
      <c r="B373" s="114"/>
      <c r="C373" s="114"/>
      <c r="D373" s="114"/>
      <c r="E373" s="114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</row>
    <row r="374" spans="2:15">
      <c r="B374" s="114"/>
      <c r="C374" s="114"/>
      <c r="D374" s="114"/>
      <c r="E374" s="114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</row>
    <row r="375" spans="2:15">
      <c r="B375" s="114"/>
      <c r="C375" s="114"/>
      <c r="D375" s="114"/>
      <c r="E375" s="114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</row>
    <row r="376" spans="2:15">
      <c r="B376" s="114"/>
      <c r="C376" s="114"/>
      <c r="D376" s="114"/>
      <c r="E376" s="114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</row>
    <row r="377" spans="2:15">
      <c r="B377" s="114"/>
      <c r="C377" s="114"/>
      <c r="D377" s="114"/>
      <c r="E377" s="114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</row>
    <row r="378" spans="2:15">
      <c r="B378" s="114"/>
      <c r="C378" s="114"/>
      <c r="D378" s="114"/>
      <c r="E378" s="114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</row>
    <row r="379" spans="2:15">
      <c r="B379" s="114"/>
      <c r="C379" s="114"/>
      <c r="D379" s="114"/>
      <c r="E379" s="114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</row>
    <row r="380" spans="2:15">
      <c r="B380" s="114"/>
      <c r="C380" s="114"/>
      <c r="D380" s="114"/>
      <c r="E380" s="114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</row>
    <row r="381" spans="2:15">
      <c r="B381" s="114"/>
      <c r="C381" s="114"/>
      <c r="D381" s="114"/>
      <c r="E381" s="114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</row>
    <row r="382" spans="2:15">
      <c r="B382" s="114"/>
      <c r="C382" s="114"/>
      <c r="D382" s="114"/>
      <c r="E382" s="114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</row>
    <row r="383" spans="2:15">
      <c r="B383" s="114"/>
      <c r="C383" s="114"/>
      <c r="D383" s="114"/>
      <c r="E383" s="114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</row>
    <row r="384" spans="2:15">
      <c r="B384" s="114"/>
      <c r="C384" s="114"/>
      <c r="D384" s="114"/>
      <c r="E384" s="114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</row>
    <row r="385" spans="2:15">
      <c r="B385" s="114"/>
      <c r="C385" s="114"/>
      <c r="D385" s="114"/>
      <c r="E385" s="114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</row>
    <row r="386" spans="2:15">
      <c r="B386" s="114"/>
      <c r="C386" s="114"/>
      <c r="D386" s="114"/>
      <c r="E386" s="114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</row>
    <row r="387" spans="2:15">
      <c r="B387" s="114"/>
      <c r="C387" s="114"/>
      <c r="D387" s="114"/>
      <c r="E387" s="114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</row>
    <row r="388" spans="2:15">
      <c r="B388" s="114"/>
      <c r="C388" s="114"/>
      <c r="D388" s="114"/>
      <c r="E388" s="114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</row>
    <row r="389" spans="2:15">
      <c r="B389" s="114"/>
      <c r="C389" s="114"/>
      <c r="D389" s="114"/>
      <c r="E389" s="114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</row>
    <row r="390" spans="2:15">
      <c r="B390" s="114"/>
      <c r="C390" s="114"/>
      <c r="D390" s="114"/>
      <c r="E390" s="114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</row>
    <row r="391" spans="2:15">
      <c r="B391" s="114"/>
      <c r="C391" s="114"/>
      <c r="D391" s="114"/>
      <c r="E391" s="114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</row>
    <row r="392" spans="2:15">
      <c r="B392" s="114"/>
      <c r="C392" s="114"/>
      <c r="D392" s="114"/>
      <c r="E392" s="114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</row>
    <row r="393" spans="2:15">
      <c r="B393" s="114"/>
      <c r="C393" s="114"/>
      <c r="D393" s="114"/>
      <c r="E393" s="114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</row>
    <row r="394" spans="2:15">
      <c r="B394" s="114"/>
      <c r="C394" s="114"/>
      <c r="D394" s="114"/>
      <c r="E394" s="114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</row>
    <row r="395" spans="2:15">
      <c r="B395" s="114"/>
      <c r="C395" s="114"/>
      <c r="D395" s="114"/>
      <c r="E395" s="114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</row>
    <row r="396" spans="2:15">
      <c r="B396" s="114"/>
      <c r="C396" s="114"/>
      <c r="D396" s="114"/>
      <c r="E396" s="114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</row>
    <row r="397" spans="2:15">
      <c r="B397" s="114"/>
      <c r="C397" s="114"/>
      <c r="D397" s="114"/>
      <c r="E397" s="114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</row>
    <row r="398" spans="2:15">
      <c r="B398" s="114"/>
      <c r="C398" s="114"/>
      <c r="D398" s="114"/>
      <c r="E398" s="114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</row>
    <row r="399" spans="2:15">
      <c r="B399" s="114"/>
      <c r="C399" s="114"/>
      <c r="D399" s="114"/>
      <c r="E399" s="114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</row>
    <row r="400" spans="2:15">
      <c r="B400" s="114"/>
      <c r="C400" s="114"/>
      <c r="D400" s="114"/>
      <c r="E400" s="114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</row>
    <row r="401" spans="2:15">
      <c r="B401" s="114"/>
      <c r="C401" s="114"/>
      <c r="D401" s="114"/>
      <c r="E401" s="114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</row>
    <row r="402" spans="2:15">
      <c r="B402" s="114"/>
      <c r="C402" s="114"/>
      <c r="D402" s="114"/>
      <c r="E402" s="114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</row>
    <row r="403" spans="2:15">
      <c r="B403" s="114"/>
      <c r="C403" s="114"/>
      <c r="D403" s="114"/>
      <c r="E403" s="114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</row>
    <row r="404" spans="2:15">
      <c r="B404" s="114"/>
      <c r="C404" s="114"/>
      <c r="D404" s="114"/>
      <c r="E404" s="114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</row>
    <row r="405" spans="2:15">
      <c r="B405" s="114"/>
      <c r="C405" s="114"/>
      <c r="D405" s="114"/>
      <c r="E405" s="114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</row>
    <row r="406" spans="2:15">
      <c r="B406" s="114"/>
      <c r="C406" s="114"/>
      <c r="D406" s="114"/>
      <c r="E406" s="114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</row>
    <row r="407" spans="2:15">
      <c r="B407" s="114"/>
      <c r="C407" s="114"/>
      <c r="D407" s="114"/>
      <c r="E407" s="114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</row>
    <row r="408" spans="2:15">
      <c r="B408" s="114"/>
      <c r="C408" s="114"/>
      <c r="D408" s="114"/>
      <c r="E408" s="114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</row>
    <row r="409" spans="2:15">
      <c r="B409" s="114"/>
      <c r="C409" s="114"/>
      <c r="D409" s="114"/>
      <c r="E409" s="114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</row>
    <row r="410" spans="2:15">
      <c r="B410" s="114"/>
      <c r="C410" s="114"/>
      <c r="D410" s="114"/>
      <c r="E410" s="114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</row>
    <row r="411" spans="2:15">
      <c r="B411" s="114"/>
      <c r="C411" s="114"/>
      <c r="D411" s="114"/>
      <c r="E411" s="114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</row>
    <row r="412" spans="2:15">
      <c r="B412" s="114"/>
      <c r="C412" s="114"/>
      <c r="D412" s="114"/>
      <c r="E412" s="114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</row>
    <row r="413" spans="2:15">
      <c r="B413" s="114"/>
      <c r="C413" s="114"/>
      <c r="D413" s="114"/>
      <c r="E413" s="114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</row>
    <row r="414" spans="2:15">
      <c r="B414" s="114"/>
      <c r="C414" s="114"/>
      <c r="D414" s="114"/>
      <c r="E414" s="114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</row>
    <row r="415" spans="2:15">
      <c r="B415" s="114"/>
      <c r="C415" s="114"/>
      <c r="D415" s="114"/>
      <c r="E415" s="114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</row>
    <row r="416" spans="2:15">
      <c r="B416" s="114"/>
      <c r="C416" s="114"/>
      <c r="D416" s="114"/>
      <c r="E416" s="114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</row>
    <row r="417" spans="2:15">
      <c r="B417" s="114"/>
      <c r="C417" s="114"/>
      <c r="D417" s="114"/>
      <c r="E417" s="114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</row>
    <row r="418" spans="2:15">
      <c r="B418" s="114"/>
      <c r="C418" s="114"/>
      <c r="D418" s="114"/>
      <c r="E418" s="114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</row>
    <row r="419" spans="2:15">
      <c r="B419" s="114"/>
      <c r="C419" s="114"/>
      <c r="D419" s="114"/>
      <c r="E419" s="114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</row>
    <row r="420" spans="2:15">
      <c r="B420" s="114"/>
      <c r="C420" s="114"/>
      <c r="D420" s="114"/>
      <c r="E420" s="114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</row>
    <row r="421" spans="2:15">
      <c r="B421" s="114"/>
      <c r="C421" s="114"/>
      <c r="D421" s="114"/>
      <c r="E421" s="114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</row>
    <row r="422" spans="2:15">
      <c r="B422" s="114"/>
      <c r="C422" s="114"/>
      <c r="D422" s="114"/>
      <c r="E422" s="114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</row>
    <row r="423" spans="2:15">
      <c r="B423" s="114"/>
      <c r="C423" s="114"/>
      <c r="D423" s="114"/>
      <c r="E423" s="114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</row>
    <row r="424" spans="2:15">
      <c r="B424" s="114"/>
      <c r="C424" s="114"/>
      <c r="D424" s="114"/>
      <c r="E424" s="114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</row>
    <row r="425" spans="2:15">
      <c r="B425" s="114"/>
      <c r="C425" s="114"/>
      <c r="D425" s="114"/>
      <c r="E425" s="114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</row>
    <row r="426" spans="2:15">
      <c r="B426" s="114"/>
      <c r="C426" s="114"/>
      <c r="D426" s="114"/>
      <c r="E426" s="114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</row>
    <row r="427" spans="2:15">
      <c r="B427" s="114"/>
      <c r="C427" s="114"/>
      <c r="D427" s="114"/>
      <c r="E427" s="114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</row>
    <row r="428" spans="2:15">
      <c r="B428" s="114"/>
      <c r="C428" s="114"/>
      <c r="D428" s="114"/>
      <c r="E428" s="114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</row>
    <row r="429" spans="2:15">
      <c r="B429" s="114"/>
      <c r="C429" s="114"/>
      <c r="D429" s="114"/>
      <c r="E429" s="114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</row>
    <row r="430" spans="2:15">
      <c r="B430" s="114"/>
      <c r="C430" s="114"/>
      <c r="D430" s="114"/>
      <c r="E430" s="114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</row>
    <row r="431" spans="2:15">
      <c r="B431" s="114"/>
      <c r="C431" s="114"/>
      <c r="D431" s="114"/>
      <c r="E431" s="114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</row>
    <row r="432" spans="2:15">
      <c r="B432" s="114"/>
      <c r="C432" s="114"/>
      <c r="D432" s="114"/>
      <c r="E432" s="114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</row>
    <row r="433" spans="2:15">
      <c r="B433" s="114"/>
      <c r="C433" s="114"/>
      <c r="D433" s="114"/>
      <c r="E433" s="114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</row>
    <row r="434" spans="2:15">
      <c r="B434" s="114"/>
      <c r="C434" s="114"/>
      <c r="D434" s="114"/>
      <c r="E434" s="114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</row>
    <row r="435" spans="2:15">
      <c r="B435" s="114"/>
      <c r="C435" s="114"/>
      <c r="D435" s="114"/>
      <c r="E435" s="114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</row>
    <row r="436" spans="2:15">
      <c r="B436" s="114"/>
      <c r="C436" s="114"/>
      <c r="D436" s="114"/>
      <c r="E436" s="114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</row>
    <row r="437" spans="2:15">
      <c r="B437" s="114"/>
      <c r="C437" s="114"/>
      <c r="D437" s="114"/>
      <c r="E437" s="114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</row>
    <row r="438" spans="2:15">
      <c r="B438" s="114"/>
      <c r="C438" s="114"/>
      <c r="D438" s="114"/>
      <c r="E438" s="114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</row>
    <row r="439" spans="2:15">
      <c r="B439" s="114"/>
      <c r="C439" s="114"/>
      <c r="D439" s="114"/>
      <c r="E439" s="114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</row>
    <row r="440" spans="2:15">
      <c r="B440" s="114"/>
      <c r="C440" s="114"/>
      <c r="D440" s="114"/>
      <c r="E440" s="114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</row>
    <row r="441" spans="2:15">
      <c r="B441" s="114"/>
      <c r="C441" s="114"/>
      <c r="D441" s="114"/>
      <c r="E441" s="114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</row>
    <row r="442" spans="2:15">
      <c r="B442" s="114"/>
      <c r="C442" s="114"/>
      <c r="D442" s="114"/>
      <c r="E442" s="114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</row>
    <row r="443" spans="2:15">
      <c r="B443" s="114"/>
      <c r="C443" s="114"/>
      <c r="D443" s="114"/>
      <c r="E443" s="114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</row>
    <row r="444" spans="2:15">
      <c r="B444" s="114"/>
      <c r="C444" s="114"/>
      <c r="D444" s="114"/>
      <c r="E444" s="114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</row>
    <row r="445" spans="2:15">
      <c r="B445" s="114"/>
      <c r="C445" s="114"/>
      <c r="D445" s="114"/>
      <c r="E445" s="114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</row>
    <row r="446" spans="2:15">
      <c r="B446" s="114"/>
      <c r="C446" s="114"/>
      <c r="D446" s="114"/>
      <c r="E446" s="114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</row>
    <row r="447" spans="2:15">
      <c r="B447" s="114"/>
      <c r="C447" s="114"/>
      <c r="D447" s="114"/>
      <c r="E447" s="114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</row>
    <row r="448" spans="2:15">
      <c r="B448" s="114"/>
      <c r="C448" s="114"/>
      <c r="D448" s="114"/>
      <c r="E448" s="114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</row>
    <row r="449" spans="2:15">
      <c r="B449" s="114"/>
      <c r="C449" s="114"/>
      <c r="D449" s="114"/>
      <c r="E449" s="114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</row>
    <row r="450" spans="2:15">
      <c r="B450" s="114"/>
      <c r="C450" s="114"/>
      <c r="D450" s="114"/>
      <c r="E450" s="114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</row>
    <row r="451" spans="2:15">
      <c r="B451" s="114"/>
      <c r="C451" s="114"/>
      <c r="D451" s="114"/>
      <c r="E451" s="114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</row>
    <row r="452" spans="2:15">
      <c r="B452" s="114"/>
      <c r="C452" s="114"/>
      <c r="D452" s="114"/>
      <c r="E452" s="114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</row>
    <row r="453" spans="2:15">
      <c r="B453" s="114"/>
      <c r="C453" s="114"/>
      <c r="D453" s="114"/>
      <c r="E453" s="114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</row>
    <row r="454" spans="2:15">
      <c r="B454" s="114"/>
      <c r="C454" s="114"/>
      <c r="D454" s="114"/>
      <c r="E454" s="114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</row>
    <row r="455" spans="2:15">
      <c r="B455" s="114"/>
      <c r="C455" s="114"/>
      <c r="D455" s="114"/>
      <c r="E455" s="114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</row>
    <row r="456" spans="2:15">
      <c r="B456" s="114"/>
      <c r="C456" s="114"/>
      <c r="D456" s="114"/>
      <c r="E456" s="114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</row>
    <row r="457" spans="2:15">
      <c r="B457" s="114"/>
      <c r="C457" s="114"/>
      <c r="D457" s="114"/>
      <c r="E457" s="114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</row>
    <row r="458" spans="2:15">
      <c r="B458" s="114"/>
      <c r="C458" s="114"/>
      <c r="D458" s="114"/>
      <c r="E458" s="114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</row>
    <row r="459" spans="2:15">
      <c r="B459" s="114"/>
      <c r="C459" s="114"/>
      <c r="D459" s="114"/>
      <c r="E459" s="114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</row>
    <row r="460" spans="2:15">
      <c r="B460" s="114"/>
      <c r="C460" s="114"/>
      <c r="D460" s="114"/>
      <c r="E460" s="114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</row>
    <row r="461" spans="2:15">
      <c r="B461" s="114"/>
      <c r="C461" s="114"/>
      <c r="D461" s="114"/>
      <c r="E461" s="114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</row>
    <row r="462" spans="2:15">
      <c r="B462" s="114"/>
      <c r="C462" s="114"/>
      <c r="D462" s="114"/>
      <c r="E462" s="114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</row>
    <row r="463" spans="2:15">
      <c r="B463" s="114"/>
      <c r="C463" s="114"/>
      <c r="D463" s="114"/>
      <c r="E463" s="114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</row>
    <row r="464" spans="2:15">
      <c r="B464" s="114"/>
      <c r="C464" s="114"/>
      <c r="D464" s="114"/>
      <c r="E464" s="114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</row>
    <row r="465" spans="2:15">
      <c r="B465" s="114"/>
      <c r="C465" s="114"/>
      <c r="D465" s="114"/>
      <c r="E465" s="114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</row>
    <row r="466" spans="2:15">
      <c r="B466" s="114"/>
      <c r="C466" s="114"/>
      <c r="D466" s="114"/>
      <c r="E466" s="114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</row>
    <row r="467" spans="2:15">
      <c r="B467" s="114"/>
      <c r="C467" s="114"/>
      <c r="D467" s="114"/>
      <c r="E467" s="114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</row>
    <row r="468" spans="2:15">
      <c r="B468" s="114"/>
      <c r="C468" s="114"/>
      <c r="D468" s="114"/>
      <c r="E468" s="114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</row>
    <row r="469" spans="2:15">
      <c r="B469" s="114"/>
      <c r="C469" s="114"/>
      <c r="D469" s="114"/>
      <c r="E469" s="114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</row>
    <row r="470" spans="2:15">
      <c r="B470" s="114"/>
      <c r="C470" s="114"/>
      <c r="D470" s="114"/>
      <c r="E470" s="114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</row>
    <row r="471" spans="2:15">
      <c r="B471" s="114"/>
      <c r="C471" s="114"/>
      <c r="D471" s="114"/>
      <c r="E471" s="114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</row>
    <row r="472" spans="2:15">
      <c r="B472" s="114"/>
      <c r="C472" s="114"/>
      <c r="D472" s="114"/>
      <c r="E472" s="114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</row>
    <row r="473" spans="2:15">
      <c r="B473" s="114"/>
      <c r="C473" s="114"/>
      <c r="D473" s="114"/>
      <c r="E473" s="114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</row>
    <row r="474" spans="2:15">
      <c r="B474" s="114"/>
      <c r="C474" s="114"/>
      <c r="D474" s="114"/>
      <c r="E474" s="114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</row>
    <row r="475" spans="2:15">
      <c r="B475" s="114"/>
      <c r="C475" s="114"/>
      <c r="D475" s="114"/>
      <c r="E475" s="114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</row>
    <row r="476" spans="2:15">
      <c r="B476" s="114"/>
      <c r="C476" s="114"/>
      <c r="D476" s="114"/>
      <c r="E476" s="114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</row>
    <row r="477" spans="2:15">
      <c r="B477" s="114"/>
      <c r="C477" s="114"/>
      <c r="D477" s="114"/>
      <c r="E477" s="114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</row>
    <row r="478" spans="2:15">
      <c r="B478" s="114"/>
      <c r="C478" s="114"/>
      <c r="D478" s="114"/>
      <c r="E478" s="114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</row>
    <row r="479" spans="2:15">
      <c r="B479" s="114"/>
      <c r="C479" s="114"/>
      <c r="D479" s="114"/>
      <c r="E479" s="114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</row>
    <row r="480" spans="2:15">
      <c r="B480" s="114"/>
      <c r="C480" s="114"/>
      <c r="D480" s="114"/>
      <c r="E480" s="114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</row>
    <row r="481" spans="2:15">
      <c r="B481" s="114"/>
      <c r="C481" s="114"/>
      <c r="D481" s="114"/>
      <c r="E481" s="114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</row>
    <row r="482" spans="2:15">
      <c r="B482" s="114"/>
      <c r="C482" s="114"/>
      <c r="D482" s="114"/>
      <c r="E482" s="114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</row>
    <row r="483" spans="2:15">
      <c r="B483" s="114"/>
      <c r="C483" s="114"/>
      <c r="D483" s="114"/>
      <c r="E483" s="114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</row>
    <row r="484" spans="2:15">
      <c r="B484" s="114"/>
      <c r="C484" s="114"/>
      <c r="D484" s="114"/>
      <c r="E484" s="114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</row>
    <row r="485" spans="2:15">
      <c r="B485" s="114"/>
      <c r="C485" s="114"/>
      <c r="D485" s="114"/>
      <c r="E485" s="114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</row>
    <row r="486" spans="2:15">
      <c r="B486" s="114"/>
      <c r="C486" s="114"/>
      <c r="D486" s="114"/>
      <c r="E486" s="114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</row>
    <row r="487" spans="2:15">
      <c r="B487" s="114"/>
      <c r="C487" s="114"/>
      <c r="D487" s="114"/>
      <c r="E487" s="114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</row>
    <row r="488" spans="2:15">
      <c r="B488" s="114"/>
      <c r="C488" s="114"/>
      <c r="D488" s="114"/>
      <c r="E488" s="114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</row>
    <row r="489" spans="2:15">
      <c r="B489" s="114"/>
      <c r="C489" s="114"/>
      <c r="D489" s="114"/>
      <c r="E489" s="114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</row>
    <row r="490" spans="2:15">
      <c r="B490" s="114"/>
      <c r="C490" s="114"/>
      <c r="D490" s="114"/>
      <c r="E490" s="114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</row>
    <row r="491" spans="2:15">
      <c r="B491" s="114"/>
      <c r="C491" s="114"/>
      <c r="D491" s="114"/>
      <c r="E491" s="114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</row>
    <row r="492" spans="2:15">
      <c r="B492" s="114"/>
      <c r="C492" s="114"/>
      <c r="D492" s="114"/>
      <c r="E492" s="114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</row>
    <row r="493" spans="2:15">
      <c r="B493" s="114"/>
      <c r="C493" s="114"/>
      <c r="D493" s="114"/>
      <c r="E493" s="114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</row>
    <row r="494" spans="2:15">
      <c r="B494" s="114"/>
      <c r="C494" s="114"/>
      <c r="D494" s="114"/>
      <c r="E494" s="114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</row>
    <row r="495" spans="2:15">
      <c r="B495" s="114"/>
      <c r="C495" s="114"/>
      <c r="D495" s="114"/>
      <c r="E495" s="114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</row>
    <row r="496" spans="2:15">
      <c r="B496" s="114"/>
      <c r="C496" s="114"/>
      <c r="D496" s="114"/>
      <c r="E496" s="114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</row>
    <row r="497" spans="2:15">
      <c r="B497" s="114"/>
      <c r="C497" s="114"/>
      <c r="D497" s="114"/>
      <c r="E497" s="114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</row>
    <row r="498" spans="2:15">
      <c r="B498" s="114"/>
      <c r="C498" s="114"/>
      <c r="D498" s="114"/>
      <c r="E498" s="114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</row>
    <row r="499" spans="2:15">
      <c r="B499" s="114"/>
      <c r="C499" s="114"/>
      <c r="D499" s="114"/>
      <c r="E499" s="114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</row>
    <row r="500" spans="2:15">
      <c r="B500" s="114"/>
      <c r="C500" s="114"/>
      <c r="D500" s="114"/>
      <c r="E500" s="114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</row>
    <row r="501" spans="2:15">
      <c r="B501" s="114"/>
      <c r="C501" s="114"/>
      <c r="D501" s="114"/>
      <c r="E501" s="114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</row>
    <row r="502" spans="2:15">
      <c r="B502" s="114"/>
      <c r="C502" s="114"/>
      <c r="D502" s="114"/>
      <c r="E502" s="114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</row>
    <row r="503" spans="2:15">
      <c r="B503" s="114"/>
      <c r="C503" s="114"/>
      <c r="D503" s="114"/>
      <c r="E503" s="114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</row>
    <row r="504" spans="2:15">
      <c r="B504" s="114"/>
      <c r="C504" s="114"/>
      <c r="D504" s="114"/>
      <c r="E504" s="114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</row>
    <row r="505" spans="2:15">
      <c r="B505" s="114"/>
      <c r="C505" s="114"/>
      <c r="D505" s="114"/>
      <c r="E505" s="114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</row>
    <row r="506" spans="2:15">
      <c r="B506" s="114"/>
      <c r="C506" s="114"/>
      <c r="D506" s="114"/>
      <c r="E506" s="114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</row>
    <row r="507" spans="2:15">
      <c r="B507" s="114"/>
      <c r="C507" s="114"/>
      <c r="D507" s="114"/>
      <c r="E507" s="114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</row>
    <row r="508" spans="2:15">
      <c r="B508" s="114"/>
      <c r="C508" s="114"/>
      <c r="D508" s="114"/>
      <c r="E508" s="114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</row>
    <row r="509" spans="2:15">
      <c r="B509" s="114"/>
      <c r="C509" s="114"/>
      <c r="D509" s="114"/>
      <c r="E509" s="114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</row>
    <row r="510" spans="2:15">
      <c r="B510" s="114"/>
      <c r="C510" s="114"/>
      <c r="D510" s="114"/>
      <c r="E510" s="114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</row>
    <row r="511" spans="2:15">
      <c r="B511" s="114"/>
      <c r="C511" s="114"/>
      <c r="D511" s="114"/>
      <c r="E511" s="114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</row>
    <row r="512" spans="2:15">
      <c r="B512" s="114"/>
      <c r="C512" s="114"/>
      <c r="D512" s="114"/>
      <c r="E512" s="114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</row>
    <row r="513" spans="2:15">
      <c r="B513" s="114"/>
      <c r="C513" s="114"/>
      <c r="D513" s="114"/>
      <c r="E513" s="114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</row>
    <row r="514" spans="2:15">
      <c r="B514" s="114"/>
      <c r="C514" s="114"/>
      <c r="D514" s="114"/>
      <c r="E514" s="114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</row>
    <row r="515" spans="2:15">
      <c r="B515" s="114"/>
      <c r="C515" s="114"/>
      <c r="D515" s="114"/>
      <c r="E515" s="114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</row>
    <row r="516" spans="2:15">
      <c r="B516" s="114"/>
      <c r="C516" s="114"/>
      <c r="D516" s="114"/>
      <c r="E516" s="114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</row>
    <row r="517" spans="2:15">
      <c r="B517" s="114"/>
      <c r="C517" s="114"/>
      <c r="D517" s="114"/>
      <c r="E517" s="114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</row>
    <row r="518" spans="2:15">
      <c r="B518" s="114"/>
      <c r="C518" s="114"/>
      <c r="D518" s="114"/>
      <c r="E518" s="114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</row>
    <row r="519" spans="2:15">
      <c r="B519" s="114"/>
      <c r="C519" s="114"/>
      <c r="D519" s="114"/>
      <c r="E519" s="114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</row>
    <row r="520" spans="2:15">
      <c r="B520" s="114"/>
      <c r="C520" s="114"/>
      <c r="D520" s="114"/>
      <c r="E520" s="114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</row>
    <row r="521" spans="2:15">
      <c r="B521" s="114"/>
      <c r="C521" s="114"/>
      <c r="D521" s="114"/>
      <c r="E521" s="114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</row>
    <row r="522" spans="2:15">
      <c r="B522" s="114"/>
      <c r="C522" s="114"/>
      <c r="D522" s="114"/>
      <c r="E522" s="114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</row>
    <row r="523" spans="2:15">
      <c r="B523" s="114"/>
      <c r="C523" s="114"/>
      <c r="D523" s="114"/>
      <c r="E523" s="114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</row>
    <row r="524" spans="2:15">
      <c r="B524" s="114"/>
      <c r="C524" s="114"/>
      <c r="D524" s="114"/>
      <c r="E524" s="114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</row>
    <row r="525" spans="2:15">
      <c r="B525" s="114"/>
      <c r="C525" s="114"/>
      <c r="D525" s="114"/>
      <c r="E525" s="114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3 B35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134</v>
      </c>
      <c r="C1" s="67" t="s" vm="1">
        <v>207</v>
      </c>
    </row>
    <row r="2" spans="2:12">
      <c r="B2" s="46" t="s">
        <v>133</v>
      </c>
      <c r="C2" s="67" t="s">
        <v>208</v>
      </c>
    </row>
    <row r="3" spans="2:12">
      <c r="B3" s="46" t="s">
        <v>135</v>
      </c>
      <c r="C3" s="67" t="s">
        <v>209</v>
      </c>
    </row>
    <row r="4" spans="2:12">
      <c r="B4" s="46" t="s">
        <v>136</v>
      </c>
      <c r="C4" s="67">
        <v>2144</v>
      </c>
    </row>
    <row r="6" spans="2:12" ht="26.25" customHeight="1">
      <c r="B6" s="129" t="s">
        <v>160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2:12" ht="26.25" customHeight="1">
      <c r="B7" s="129" t="s">
        <v>86</v>
      </c>
      <c r="C7" s="130"/>
      <c r="D7" s="130"/>
      <c r="E7" s="130"/>
      <c r="F7" s="130"/>
      <c r="G7" s="130"/>
      <c r="H7" s="130"/>
      <c r="I7" s="130"/>
      <c r="J7" s="130"/>
      <c r="K7" s="130"/>
      <c r="L7" s="131"/>
    </row>
    <row r="8" spans="2:12" s="3" customFormat="1" ht="78.75">
      <c r="B8" s="21" t="s">
        <v>108</v>
      </c>
      <c r="C8" s="29" t="s">
        <v>42</v>
      </c>
      <c r="D8" s="29" t="s">
        <v>111</v>
      </c>
      <c r="E8" s="29" t="s">
        <v>61</v>
      </c>
      <c r="F8" s="29" t="s">
        <v>95</v>
      </c>
      <c r="G8" s="29" t="s">
        <v>185</v>
      </c>
      <c r="H8" s="29" t="s">
        <v>184</v>
      </c>
      <c r="I8" s="29" t="s">
        <v>57</v>
      </c>
      <c r="J8" s="29" t="s">
        <v>54</v>
      </c>
      <c r="K8" s="29" t="s">
        <v>137</v>
      </c>
      <c r="L8" s="65" t="s">
        <v>139</v>
      </c>
    </row>
    <row r="9" spans="2:12" s="3" customFormat="1" ht="25.5">
      <c r="B9" s="14"/>
      <c r="C9" s="15"/>
      <c r="D9" s="15"/>
      <c r="E9" s="15"/>
      <c r="F9" s="15"/>
      <c r="G9" s="15" t="s">
        <v>192</v>
      </c>
      <c r="H9" s="15"/>
      <c r="I9" s="15" t="s">
        <v>188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19" t="s">
        <v>1606</v>
      </c>
      <c r="C11" s="88"/>
      <c r="D11" s="88"/>
      <c r="E11" s="88"/>
      <c r="F11" s="88"/>
      <c r="G11" s="88"/>
      <c r="H11" s="88"/>
      <c r="I11" s="120">
        <v>0</v>
      </c>
      <c r="J11" s="88"/>
      <c r="K11" s="121">
        <v>0</v>
      </c>
      <c r="L11" s="121">
        <v>0</v>
      </c>
    </row>
    <row r="12" spans="2:12" s="4" customFormat="1" ht="18" customHeight="1">
      <c r="B12" s="116" t="s">
        <v>200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16" t="s">
        <v>104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16" t="s">
        <v>183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116" t="s">
        <v>191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</row>
    <row r="112" spans="2:12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</row>
    <row r="113" spans="2:12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</row>
    <row r="114" spans="2:12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</row>
    <row r="115" spans="2:12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</row>
    <row r="116" spans="2:12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</row>
    <row r="117" spans="2:12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</row>
    <row r="118" spans="2:12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</row>
    <row r="119" spans="2:12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</row>
    <row r="120" spans="2:12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</row>
    <row r="121" spans="2:12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</row>
    <row r="122" spans="2:12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</row>
    <row r="123" spans="2:12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</row>
    <row r="124" spans="2:12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</row>
    <row r="125" spans="2:12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</row>
    <row r="126" spans="2:12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</row>
    <row r="127" spans="2:12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</row>
    <row r="128" spans="2:12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</row>
    <row r="129" spans="2:12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</row>
    <row r="130" spans="2:12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</row>
    <row r="131" spans="2:12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</row>
    <row r="132" spans="2:12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</row>
    <row r="133" spans="2:12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</row>
    <row r="134" spans="2:12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</row>
    <row r="135" spans="2:12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</row>
    <row r="136" spans="2:12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</row>
    <row r="137" spans="2:12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</row>
    <row r="138" spans="2:12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</row>
    <row r="139" spans="2:12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</row>
    <row r="140" spans="2:12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</row>
    <row r="141" spans="2:12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</row>
    <row r="142" spans="2:12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</row>
    <row r="143" spans="2:12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</row>
    <row r="144" spans="2:12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</row>
    <row r="145" spans="2:12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</row>
    <row r="146" spans="2:12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</row>
    <row r="147" spans="2:12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</row>
    <row r="148" spans="2:12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</row>
    <row r="149" spans="2:12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</row>
    <row r="150" spans="2:12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</row>
    <row r="151" spans="2:12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</row>
    <row r="152" spans="2:12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</row>
    <row r="153" spans="2:12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</row>
    <row r="154" spans="2:12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</row>
    <row r="155" spans="2:12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</row>
    <row r="156" spans="2:12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</row>
    <row r="157" spans="2:12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</row>
    <row r="158" spans="2:12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</row>
    <row r="159" spans="2:12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</row>
    <row r="160" spans="2:12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</row>
    <row r="161" spans="2:12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</row>
    <row r="162" spans="2:12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</row>
    <row r="163" spans="2:12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</row>
    <row r="164" spans="2:12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</row>
    <row r="165" spans="2:12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</row>
    <row r="166" spans="2:12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</row>
    <row r="167" spans="2:12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</row>
    <row r="168" spans="2:12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</row>
    <row r="169" spans="2:12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</row>
    <row r="170" spans="2:12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</row>
    <row r="171" spans="2:12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</row>
    <row r="172" spans="2:12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</row>
    <row r="173" spans="2:12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</row>
    <row r="174" spans="2:12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</row>
    <row r="175" spans="2:12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</row>
    <row r="176" spans="2:12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</row>
    <row r="177" spans="2:12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</row>
    <row r="178" spans="2:12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</row>
    <row r="179" spans="2:12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</row>
    <row r="180" spans="2:12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</row>
    <row r="181" spans="2:12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</row>
    <row r="182" spans="2:12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</row>
    <row r="183" spans="2:12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</row>
    <row r="184" spans="2:12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</row>
    <row r="185" spans="2:12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</row>
    <row r="186" spans="2:12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</row>
    <row r="187" spans="2:12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</row>
    <row r="188" spans="2:12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</row>
    <row r="189" spans="2:12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</row>
    <row r="190" spans="2:12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</row>
    <row r="191" spans="2:12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</row>
    <row r="192" spans="2:12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</row>
    <row r="193" spans="2:12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</row>
    <row r="194" spans="2:12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</row>
    <row r="195" spans="2:12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</row>
    <row r="196" spans="2:12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</row>
    <row r="197" spans="2:12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</row>
    <row r="198" spans="2:12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</row>
    <row r="199" spans="2:12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</row>
    <row r="200" spans="2:12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</row>
    <row r="201" spans="2:12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</row>
    <row r="202" spans="2:12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</row>
    <row r="203" spans="2:12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</row>
    <row r="204" spans="2:12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</row>
    <row r="205" spans="2:12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</row>
    <row r="206" spans="2:12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</row>
    <row r="207" spans="2:12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</row>
    <row r="208" spans="2:12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</row>
    <row r="209" spans="2:12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</row>
    <row r="210" spans="2:12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</row>
    <row r="211" spans="2:12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</row>
    <row r="212" spans="2:12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</row>
    <row r="213" spans="2:12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</row>
    <row r="214" spans="2:12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</row>
    <row r="215" spans="2:12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</row>
    <row r="216" spans="2:12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</row>
    <row r="217" spans="2:12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</row>
    <row r="218" spans="2:12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</row>
    <row r="219" spans="2:12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</row>
    <row r="220" spans="2:12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</row>
    <row r="221" spans="2:12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</row>
    <row r="222" spans="2:12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</row>
    <row r="223" spans="2:12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</row>
    <row r="224" spans="2:12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</row>
    <row r="225" spans="2:12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</row>
    <row r="226" spans="2:12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</row>
    <row r="227" spans="2:12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</row>
    <row r="228" spans="2:12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</row>
    <row r="229" spans="2:12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</row>
    <row r="230" spans="2:12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</row>
    <row r="231" spans="2:12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</row>
    <row r="232" spans="2:12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</row>
    <row r="233" spans="2:12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</row>
    <row r="234" spans="2:12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</row>
    <row r="235" spans="2:12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</row>
    <row r="236" spans="2:12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</row>
    <row r="237" spans="2:12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</row>
    <row r="238" spans="2:12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</row>
    <row r="239" spans="2:12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</row>
    <row r="240" spans="2:12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</row>
    <row r="241" spans="2:12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</row>
    <row r="242" spans="2:12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</row>
    <row r="243" spans="2:12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</row>
    <row r="244" spans="2:12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</row>
    <row r="245" spans="2:12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</row>
    <row r="246" spans="2:12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</row>
    <row r="247" spans="2:12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</row>
    <row r="248" spans="2:12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</row>
    <row r="249" spans="2:12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</row>
    <row r="250" spans="2:12">
      <c r="B250" s="114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</row>
    <row r="251" spans="2:12">
      <c r="B251" s="114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</row>
    <row r="252" spans="2:12">
      <c r="B252" s="114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</row>
    <row r="253" spans="2:12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</row>
    <row r="254" spans="2:12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</row>
    <row r="255" spans="2:12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</row>
    <row r="256" spans="2:12">
      <c r="B256" s="114"/>
      <c r="C256" s="114"/>
      <c r="D256" s="115"/>
      <c r="E256" s="115"/>
      <c r="F256" s="115"/>
      <c r="G256" s="115"/>
      <c r="H256" s="115"/>
      <c r="I256" s="115"/>
      <c r="J256" s="115"/>
      <c r="K256" s="115"/>
      <c r="L256" s="115"/>
    </row>
    <row r="257" spans="2:12">
      <c r="B257" s="114"/>
      <c r="C257" s="114"/>
      <c r="D257" s="115"/>
      <c r="E257" s="115"/>
      <c r="F257" s="115"/>
      <c r="G257" s="115"/>
      <c r="H257" s="115"/>
      <c r="I257" s="115"/>
      <c r="J257" s="115"/>
      <c r="K257" s="115"/>
      <c r="L257" s="115"/>
    </row>
    <row r="258" spans="2:12">
      <c r="B258" s="114"/>
      <c r="C258" s="114"/>
      <c r="D258" s="115"/>
      <c r="E258" s="115"/>
      <c r="F258" s="115"/>
      <c r="G258" s="115"/>
      <c r="H258" s="115"/>
      <c r="I258" s="115"/>
      <c r="J258" s="115"/>
      <c r="K258" s="115"/>
      <c r="L258" s="115"/>
    </row>
    <row r="259" spans="2:12">
      <c r="B259" s="114"/>
      <c r="C259" s="114"/>
      <c r="D259" s="115"/>
      <c r="E259" s="115"/>
      <c r="F259" s="115"/>
      <c r="G259" s="115"/>
      <c r="H259" s="115"/>
      <c r="I259" s="115"/>
      <c r="J259" s="115"/>
      <c r="K259" s="115"/>
      <c r="L259" s="115"/>
    </row>
    <row r="260" spans="2:12">
      <c r="B260" s="114"/>
      <c r="C260" s="114"/>
      <c r="D260" s="115"/>
      <c r="E260" s="115"/>
      <c r="F260" s="115"/>
      <c r="G260" s="115"/>
      <c r="H260" s="115"/>
      <c r="I260" s="115"/>
      <c r="J260" s="115"/>
      <c r="K260" s="115"/>
      <c r="L260" s="115"/>
    </row>
    <row r="261" spans="2:12">
      <c r="B261" s="114"/>
      <c r="C261" s="114"/>
      <c r="D261" s="115"/>
      <c r="E261" s="115"/>
      <c r="F261" s="115"/>
      <c r="G261" s="115"/>
      <c r="H261" s="115"/>
      <c r="I261" s="115"/>
      <c r="J261" s="115"/>
      <c r="K261" s="115"/>
      <c r="L261" s="115"/>
    </row>
    <row r="262" spans="2:12">
      <c r="B262" s="114"/>
      <c r="C262" s="114"/>
      <c r="D262" s="115"/>
      <c r="E262" s="115"/>
      <c r="F262" s="115"/>
      <c r="G262" s="115"/>
      <c r="H262" s="115"/>
      <c r="I262" s="115"/>
      <c r="J262" s="115"/>
      <c r="K262" s="115"/>
      <c r="L262" s="115"/>
    </row>
    <row r="263" spans="2:12">
      <c r="B263" s="114"/>
      <c r="C263" s="114"/>
      <c r="D263" s="115"/>
      <c r="E263" s="115"/>
      <c r="F263" s="115"/>
      <c r="G263" s="115"/>
      <c r="H263" s="115"/>
      <c r="I263" s="115"/>
      <c r="J263" s="115"/>
      <c r="K263" s="115"/>
      <c r="L263" s="115"/>
    </row>
    <row r="264" spans="2:12">
      <c r="B264" s="114"/>
      <c r="C264" s="114"/>
      <c r="D264" s="115"/>
      <c r="E264" s="115"/>
      <c r="F264" s="115"/>
      <c r="G264" s="115"/>
      <c r="H264" s="115"/>
      <c r="I264" s="115"/>
      <c r="J264" s="115"/>
      <c r="K264" s="115"/>
      <c r="L264" s="115"/>
    </row>
    <row r="265" spans="2:12">
      <c r="B265" s="114"/>
      <c r="C265" s="114"/>
      <c r="D265" s="115"/>
      <c r="E265" s="115"/>
      <c r="F265" s="115"/>
      <c r="G265" s="115"/>
      <c r="H265" s="115"/>
      <c r="I265" s="115"/>
      <c r="J265" s="115"/>
      <c r="K265" s="115"/>
      <c r="L265" s="115"/>
    </row>
    <row r="266" spans="2:12">
      <c r="B266" s="114"/>
      <c r="C266" s="114"/>
      <c r="D266" s="115"/>
      <c r="E266" s="115"/>
      <c r="F266" s="115"/>
      <c r="G266" s="115"/>
      <c r="H266" s="115"/>
      <c r="I266" s="115"/>
      <c r="J266" s="115"/>
      <c r="K266" s="115"/>
      <c r="L266" s="115"/>
    </row>
    <row r="267" spans="2:12">
      <c r="B267" s="114"/>
      <c r="C267" s="114"/>
      <c r="D267" s="115"/>
      <c r="E267" s="115"/>
      <c r="F267" s="115"/>
      <c r="G267" s="115"/>
      <c r="H267" s="115"/>
      <c r="I267" s="115"/>
      <c r="J267" s="115"/>
      <c r="K267" s="115"/>
      <c r="L267" s="115"/>
    </row>
    <row r="268" spans="2:12">
      <c r="B268" s="114"/>
      <c r="C268" s="114"/>
      <c r="D268" s="115"/>
      <c r="E268" s="115"/>
      <c r="F268" s="115"/>
      <c r="G268" s="115"/>
      <c r="H268" s="115"/>
      <c r="I268" s="115"/>
      <c r="J268" s="115"/>
      <c r="K268" s="115"/>
      <c r="L268" s="115"/>
    </row>
    <row r="269" spans="2:12">
      <c r="B269" s="114"/>
      <c r="C269" s="114"/>
      <c r="D269" s="115"/>
      <c r="E269" s="115"/>
      <c r="F269" s="115"/>
      <c r="G269" s="115"/>
      <c r="H269" s="115"/>
      <c r="I269" s="115"/>
      <c r="J269" s="115"/>
      <c r="K269" s="115"/>
      <c r="L269" s="115"/>
    </row>
    <row r="270" spans="2:12">
      <c r="B270" s="114"/>
      <c r="C270" s="114"/>
      <c r="D270" s="115"/>
      <c r="E270" s="115"/>
      <c r="F270" s="115"/>
      <c r="G270" s="115"/>
      <c r="H270" s="115"/>
      <c r="I270" s="115"/>
      <c r="J270" s="115"/>
      <c r="K270" s="115"/>
      <c r="L270" s="115"/>
    </row>
    <row r="271" spans="2:12">
      <c r="B271" s="114"/>
      <c r="C271" s="114"/>
      <c r="D271" s="115"/>
      <c r="E271" s="115"/>
      <c r="F271" s="115"/>
      <c r="G271" s="115"/>
      <c r="H271" s="115"/>
      <c r="I271" s="115"/>
      <c r="J271" s="115"/>
      <c r="K271" s="115"/>
      <c r="L271" s="115"/>
    </row>
    <row r="272" spans="2:12">
      <c r="B272" s="114"/>
      <c r="C272" s="114"/>
      <c r="D272" s="115"/>
      <c r="E272" s="115"/>
      <c r="F272" s="115"/>
      <c r="G272" s="115"/>
      <c r="H272" s="115"/>
      <c r="I272" s="115"/>
      <c r="J272" s="115"/>
      <c r="K272" s="115"/>
      <c r="L272" s="115"/>
    </row>
    <row r="273" spans="2:12">
      <c r="B273" s="114"/>
      <c r="C273" s="114"/>
      <c r="D273" s="115"/>
      <c r="E273" s="115"/>
      <c r="F273" s="115"/>
      <c r="G273" s="115"/>
      <c r="H273" s="115"/>
      <c r="I273" s="115"/>
      <c r="J273" s="115"/>
      <c r="K273" s="115"/>
      <c r="L273" s="115"/>
    </row>
    <row r="274" spans="2:12">
      <c r="B274" s="114"/>
      <c r="C274" s="114"/>
      <c r="D274" s="115"/>
      <c r="E274" s="115"/>
      <c r="F274" s="115"/>
      <c r="G274" s="115"/>
      <c r="H274" s="115"/>
      <c r="I274" s="115"/>
      <c r="J274" s="115"/>
      <c r="K274" s="115"/>
      <c r="L274" s="115"/>
    </row>
    <row r="275" spans="2:12"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</row>
    <row r="276" spans="2:12">
      <c r="B276" s="114"/>
      <c r="C276" s="114"/>
      <c r="D276" s="115"/>
      <c r="E276" s="115"/>
      <c r="F276" s="115"/>
      <c r="G276" s="115"/>
      <c r="H276" s="115"/>
      <c r="I276" s="115"/>
      <c r="J276" s="115"/>
      <c r="K276" s="115"/>
      <c r="L276" s="115"/>
    </row>
    <row r="277" spans="2:12">
      <c r="B277" s="114"/>
      <c r="C277" s="114"/>
      <c r="D277" s="115"/>
      <c r="E277" s="115"/>
      <c r="F277" s="115"/>
      <c r="G277" s="115"/>
      <c r="H277" s="115"/>
      <c r="I277" s="115"/>
      <c r="J277" s="115"/>
      <c r="K277" s="115"/>
      <c r="L277" s="115"/>
    </row>
    <row r="278" spans="2:12">
      <c r="B278" s="114"/>
      <c r="C278" s="114"/>
      <c r="D278" s="115"/>
      <c r="E278" s="115"/>
      <c r="F278" s="115"/>
      <c r="G278" s="115"/>
      <c r="H278" s="115"/>
      <c r="I278" s="115"/>
      <c r="J278" s="115"/>
      <c r="K278" s="115"/>
      <c r="L278" s="115"/>
    </row>
    <row r="279" spans="2:12">
      <c r="B279" s="114"/>
      <c r="C279" s="114"/>
      <c r="D279" s="115"/>
      <c r="E279" s="115"/>
      <c r="F279" s="115"/>
      <c r="G279" s="115"/>
      <c r="H279" s="115"/>
      <c r="I279" s="115"/>
      <c r="J279" s="115"/>
      <c r="K279" s="115"/>
      <c r="L279" s="115"/>
    </row>
    <row r="280" spans="2:12">
      <c r="B280" s="114"/>
      <c r="C280" s="114"/>
      <c r="D280" s="115"/>
      <c r="E280" s="115"/>
      <c r="F280" s="115"/>
      <c r="G280" s="115"/>
      <c r="H280" s="115"/>
      <c r="I280" s="115"/>
      <c r="J280" s="115"/>
      <c r="K280" s="115"/>
      <c r="L280" s="115"/>
    </row>
    <row r="281" spans="2:12">
      <c r="B281" s="114"/>
      <c r="C281" s="114"/>
      <c r="D281" s="115"/>
      <c r="E281" s="115"/>
      <c r="F281" s="115"/>
      <c r="G281" s="115"/>
      <c r="H281" s="115"/>
      <c r="I281" s="115"/>
      <c r="J281" s="115"/>
      <c r="K281" s="115"/>
      <c r="L281" s="115"/>
    </row>
    <row r="282" spans="2:12">
      <c r="B282" s="114"/>
      <c r="C282" s="114"/>
      <c r="D282" s="115"/>
      <c r="E282" s="115"/>
      <c r="F282" s="115"/>
      <c r="G282" s="115"/>
      <c r="H282" s="115"/>
      <c r="I282" s="115"/>
      <c r="J282" s="115"/>
      <c r="K282" s="115"/>
      <c r="L282" s="115"/>
    </row>
    <row r="283" spans="2:12">
      <c r="B283" s="114"/>
      <c r="C283" s="114"/>
      <c r="D283" s="115"/>
      <c r="E283" s="115"/>
      <c r="F283" s="115"/>
      <c r="G283" s="115"/>
      <c r="H283" s="115"/>
      <c r="I283" s="115"/>
      <c r="J283" s="115"/>
      <c r="K283" s="115"/>
      <c r="L283" s="115"/>
    </row>
    <row r="284" spans="2:12">
      <c r="B284" s="114"/>
      <c r="C284" s="114"/>
      <c r="D284" s="115"/>
      <c r="E284" s="115"/>
      <c r="F284" s="115"/>
      <c r="G284" s="115"/>
      <c r="H284" s="115"/>
      <c r="I284" s="115"/>
      <c r="J284" s="115"/>
      <c r="K284" s="115"/>
      <c r="L284" s="115"/>
    </row>
    <row r="285" spans="2:12">
      <c r="B285" s="114"/>
      <c r="C285" s="114"/>
      <c r="D285" s="115"/>
      <c r="E285" s="115"/>
      <c r="F285" s="115"/>
      <c r="G285" s="115"/>
      <c r="H285" s="115"/>
      <c r="I285" s="115"/>
      <c r="J285" s="115"/>
      <c r="K285" s="115"/>
      <c r="L285" s="115"/>
    </row>
    <row r="286" spans="2:12">
      <c r="B286" s="114"/>
      <c r="C286" s="114"/>
      <c r="D286" s="115"/>
      <c r="E286" s="115"/>
      <c r="F286" s="115"/>
      <c r="G286" s="115"/>
      <c r="H286" s="115"/>
      <c r="I286" s="115"/>
      <c r="J286" s="115"/>
      <c r="K286" s="115"/>
      <c r="L286" s="115"/>
    </row>
    <row r="287" spans="2:12">
      <c r="B287" s="114"/>
      <c r="C287" s="114"/>
      <c r="D287" s="115"/>
      <c r="E287" s="115"/>
      <c r="F287" s="115"/>
      <c r="G287" s="115"/>
      <c r="H287" s="115"/>
      <c r="I287" s="115"/>
      <c r="J287" s="115"/>
      <c r="K287" s="115"/>
      <c r="L287" s="115"/>
    </row>
    <row r="288" spans="2:12">
      <c r="B288" s="114"/>
      <c r="C288" s="114"/>
      <c r="D288" s="115"/>
      <c r="E288" s="115"/>
      <c r="F288" s="115"/>
      <c r="G288" s="115"/>
      <c r="H288" s="115"/>
      <c r="I288" s="115"/>
      <c r="J288" s="115"/>
      <c r="K288" s="115"/>
      <c r="L288" s="115"/>
    </row>
    <row r="289" spans="2:12">
      <c r="B289" s="114"/>
      <c r="C289" s="114"/>
      <c r="D289" s="115"/>
      <c r="E289" s="115"/>
      <c r="F289" s="115"/>
      <c r="G289" s="115"/>
      <c r="H289" s="115"/>
      <c r="I289" s="115"/>
      <c r="J289" s="115"/>
      <c r="K289" s="115"/>
      <c r="L289" s="115"/>
    </row>
    <row r="290" spans="2:12">
      <c r="B290" s="114"/>
      <c r="C290" s="114"/>
      <c r="D290" s="115"/>
      <c r="E290" s="115"/>
      <c r="F290" s="115"/>
      <c r="G290" s="115"/>
      <c r="H290" s="115"/>
      <c r="I290" s="115"/>
      <c r="J290" s="115"/>
      <c r="K290" s="115"/>
      <c r="L290" s="115"/>
    </row>
    <row r="291" spans="2:12">
      <c r="B291" s="114"/>
      <c r="C291" s="114"/>
      <c r="D291" s="115"/>
      <c r="E291" s="115"/>
      <c r="F291" s="115"/>
      <c r="G291" s="115"/>
      <c r="H291" s="115"/>
      <c r="I291" s="115"/>
      <c r="J291" s="115"/>
      <c r="K291" s="115"/>
      <c r="L291" s="115"/>
    </row>
    <row r="292" spans="2:12">
      <c r="B292" s="114"/>
      <c r="C292" s="114"/>
      <c r="D292" s="115"/>
      <c r="E292" s="115"/>
      <c r="F292" s="115"/>
      <c r="G292" s="115"/>
      <c r="H292" s="115"/>
      <c r="I292" s="115"/>
      <c r="J292" s="115"/>
      <c r="K292" s="115"/>
      <c r="L292" s="115"/>
    </row>
    <row r="293" spans="2:12">
      <c r="B293" s="114"/>
      <c r="C293" s="114"/>
      <c r="D293" s="115"/>
      <c r="E293" s="115"/>
      <c r="F293" s="115"/>
      <c r="G293" s="115"/>
      <c r="H293" s="115"/>
      <c r="I293" s="115"/>
      <c r="J293" s="115"/>
      <c r="K293" s="115"/>
      <c r="L293" s="115"/>
    </row>
    <row r="294" spans="2:12">
      <c r="B294" s="114"/>
      <c r="C294" s="114"/>
      <c r="D294" s="115"/>
      <c r="E294" s="115"/>
      <c r="F294" s="115"/>
      <c r="G294" s="115"/>
      <c r="H294" s="115"/>
      <c r="I294" s="115"/>
      <c r="J294" s="115"/>
      <c r="K294" s="115"/>
      <c r="L294" s="115"/>
    </row>
    <row r="295" spans="2:12">
      <c r="B295" s="114"/>
      <c r="C295" s="114"/>
      <c r="D295" s="115"/>
      <c r="E295" s="115"/>
      <c r="F295" s="115"/>
      <c r="G295" s="115"/>
      <c r="H295" s="115"/>
      <c r="I295" s="115"/>
      <c r="J295" s="115"/>
      <c r="K295" s="115"/>
      <c r="L295" s="115"/>
    </row>
    <row r="296" spans="2:12">
      <c r="B296" s="114"/>
      <c r="C296" s="114"/>
      <c r="D296" s="115"/>
      <c r="E296" s="115"/>
      <c r="F296" s="115"/>
      <c r="G296" s="115"/>
      <c r="H296" s="115"/>
      <c r="I296" s="115"/>
      <c r="J296" s="115"/>
      <c r="K296" s="115"/>
      <c r="L296" s="115"/>
    </row>
    <row r="297" spans="2:12">
      <c r="B297" s="114"/>
      <c r="C297" s="114"/>
      <c r="D297" s="115"/>
      <c r="E297" s="115"/>
      <c r="F297" s="115"/>
      <c r="G297" s="115"/>
      <c r="H297" s="115"/>
      <c r="I297" s="115"/>
      <c r="J297" s="115"/>
      <c r="K297" s="115"/>
      <c r="L297" s="115"/>
    </row>
    <row r="298" spans="2:12">
      <c r="B298" s="114"/>
      <c r="C298" s="114"/>
      <c r="D298" s="115"/>
      <c r="E298" s="115"/>
      <c r="F298" s="115"/>
      <c r="G298" s="115"/>
      <c r="H298" s="115"/>
      <c r="I298" s="115"/>
      <c r="J298" s="115"/>
      <c r="K298" s="115"/>
      <c r="L298" s="115"/>
    </row>
    <row r="299" spans="2:12">
      <c r="B299" s="114"/>
      <c r="C299" s="114"/>
      <c r="D299" s="115"/>
      <c r="E299" s="115"/>
      <c r="F299" s="115"/>
      <c r="G299" s="115"/>
      <c r="H299" s="115"/>
      <c r="I299" s="115"/>
      <c r="J299" s="115"/>
      <c r="K299" s="115"/>
      <c r="L299" s="115"/>
    </row>
    <row r="300" spans="2:12">
      <c r="B300" s="114"/>
      <c r="C300" s="114"/>
      <c r="D300" s="115"/>
      <c r="E300" s="115"/>
      <c r="F300" s="115"/>
      <c r="G300" s="115"/>
      <c r="H300" s="115"/>
      <c r="I300" s="115"/>
      <c r="J300" s="115"/>
      <c r="K300" s="115"/>
      <c r="L300" s="115"/>
    </row>
    <row r="301" spans="2:12">
      <c r="B301" s="114"/>
      <c r="C301" s="114"/>
      <c r="D301" s="115"/>
      <c r="E301" s="115"/>
      <c r="F301" s="115"/>
      <c r="G301" s="115"/>
      <c r="H301" s="115"/>
      <c r="I301" s="115"/>
      <c r="J301" s="115"/>
      <c r="K301" s="115"/>
      <c r="L301" s="115"/>
    </row>
    <row r="302" spans="2:12">
      <c r="B302" s="114"/>
      <c r="C302" s="114"/>
      <c r="D302" s="115"/>
      <c r="E302" s="115"/>
      <c r="F302" s="115"/>
      <c r="G302" s="115"/>
      <c r="H302" s="115"/>
      <c r="I302" s="115"/>
      <c r="J302" s="115"/>
      <c r="K302" s="115"/>
      <c r="L302" s="115"/>
    </row>
    <row r="303" spans="2:12">
      <c r="B303" s="114"/>
      <c r="C303" s="114"/>
      <c r="D303" s="115"/>
      <c r="E303" s="115"/>
      <c r="F303" s="115"/>
      <c r="G303" s="115"/>
      <c r="H303" s="115"/>
      <c r="I303" s="115"/>
      <c r="J303" s="115"/>
      <c r="K303" s="115"/>
      <c r="L303" s="115"/>
    </row>
    <row r="304" spans="2:12">
      <c r="B304" s="114"/>
      <c r="C304" s="114"/>
      <c r="D304" s="115"/>
      <c r="E304" s="115"/>
      <c r="F304" s="115"/>
      <c r="G304" s="115"/>
      <c r="H304" s="115"/>
      <c r="I304" s="115"/>
      <c r="J304" s="115"/>
      <c r="K304" s="115"/>
      <c r="L304" s="115"/>
    </row>
    <row r="305" spans="2:12">
      <c r="B305" s="114"/>
      <c r="C305" s="114"/>
      <c r="D305" s="115"/>
      <c r="E305" s="115"/>
      <c r="F305" s="115"/>
      <c r="G305" s="115"/>
      <c r="H305" s="115"/>
      <c r="I305" s="115"/>
      <c r="J305" s="115"/>
      <c r="K305" s="115"/>
      <c r="L305" s="115"/>
    </row>
    <row r="306" spans="2:12">
      <c r="B306" s="114"/>
      <c r="C306" s="114"/>
      <c r="D306" s="115"/>
      <c r="E306" s="115"/>
      <c r="F306" s="115"/>
      <c r="G306" s="115"/>
      <c r="H306" s="115"/>
      <c r="I306" s="115"/>
      <c r="J306" s="115"/>
      <c r="K306" s="115"/>
      <c r="L306" s="115"/>
    </row>
    <row r="307" spans="2:12">
      <c r="B307" s="114"/>
      <c r="C307" s="114"/>
      <c r="D307" s="115"/>
      <c r="E307" s="115"/>
      <c r="F307" s="115"/>
      <c r="G307" s="115"/>
      <c r="H307" s="115"/>
      <c r="I307" s="115"/>
      <c r="J307" s="115"/>
      <c r="K307" s="115"/>
      <c r="L307" s="115"/>
    </row>
    <row r="308" spans="2:12">
      <c r="B308" s="114"/>
      <c r="C308" s="114"/>
      <c r="D308" s="115"/>
      <c r="E308" s="115"/>
      <c r="F308" s="115"/>
      <c r="G308" s="115"/>
      <c r="H308" s="115"/>
      <c r="I308" s="115"/>
      <c r="J308" s="115"/>
      <c r="K308" s="115"/>
      <c r="L308" s="115"/>
    </row>
    <row r="309" spans="2:12">
      <c r="B309" s="114"/>
      <c r="C309" s="114"/>
      <c r="D309" s="115"/>
      <c r="E309" s="115"/>
      <c r="F309" s="115"/>
      <c r="G309" s="115"/>
      <c r="H309" s="115"/>
      <c r="I309" s="115"/>
      <c r="J309" s="115"/>
      <c r="K309" s="115"/>
      <c r="L309" s="115"/>
    </row>
    <row r="310" spans="2:12">
      <c r="B310" s="114"/>
      <c r="C310" s="114"/>
      <c r="D310" s="115"/>
      <c r="E310" s="115"/>
      <c r="F310" s="115"/>
      <c r="G310" s="115"/>
      <c r="H310" s="115"/>
      <c r="I310" s="115"/>
      <c r="J310" s="115"/>
      <c r="K310" s="115"/>
      <c r="L310" s="115"/>
    </row>
    <row r="311" spans="2:12"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</row>
    <row r="312" spans="2:12">
      <c r="B312" s="114"/>
      <c r="C312" s="114"/>
      <c r="D312" s="115"/>
      <c r="E312" s="115"/>
      <c r="F312" s="115"/>
      <c r="G312" s="115"/>
      <c r="H312" s="115"/>
      <c r="I312" s="115"/>
      <c r="J312" s="115"/>
      <c r="K312" s="115"/>
      <c r="L312" s="115"/>
    </row>
    <row r="313" spans="2:12">
      <c r="B313" s="114"/>
      <c r="C313" s="114"/>
      <c r="D313" s="115"/>
      <c r="E313" s="115"/>
      <c r="F313" s="115"/>
      <c r="G313" s="115"/>
      <c r="H313" s="115"/>
      <c r="I313" s="115"/>
      <c r="J313" s="115"/>
      <c r="K313" s="115"/>
      <c r="L313" s="115"/>
    </row>
    <row r="314" spans="2:12">
      <c r="B314" s="114"/>
      <c r="C314" s="114"/>
      <c r="D314" s="115"/>
      <c r="E314" s="115"/>
      <c r="F314" s="115"/>
      <c r="G314" s="115"/>
      <c r="H314" s="115"/>
      <c r="I314" s="115"/>
      <c r="J314" s="115"/>
      <c r="K314" s="115"/>
      <c r="L314" s="115"/>
    </row>
    <row r="315" spans="2:12">
      <c r="B315" s="114"/>
      <c r="C315" s="114"/>
      <c r="D315" s="115"/>
      <c r="E315" s="115"/>
      <c r="F315" s="115"/>
      <c r="G315" s="115"/>
      <c r="H315" s="115"/>
      <c r="I315" s="115"/>
      <c r="J315" s="115"/>
      <c r="K315" s="115"/>
      <c r="L315" s="115"/>
    </row>
    <row r="316" spans="2:12">
      <c r="B316" s="114"/>
      <c r="C316" s="114"/>
      <c r="D316" s="115"/>
      <c r="E316" s="115"/>
      <c r="F316" s="115"/>
      <c r="G316" s="115"/>
      <c r="H316" s="115"/>
      <c r="I316" s="115"/>
      <c r="J316" s="115"/>
      <c r="K316" s="115"/>
      <c r="L316" s="115"/>
    </row>
    <row r="317" spans="2:12">
      <c r="B317" s="114"/>
      <c r="C317" s="114"/>
      <c r="D317" s="115"/>
      <c r="E317" s="115"/>
      <c r="F317" s="115"/>
      <c r="G317" s="115"/>
      <c r="H317" s="115"/>
      <c r="I317" s="115"/>
      <c r="J317" s="115"/>
      <c r="K317" s="115"/>
      <c r="L317" s="115"/>
    </row>
    <row r="318" spans="2:12">
      <c r="B318" s="114"/>
      <c r="C318" s="114"/>
      <c r="D318" s="115"/>
      <c r="E318" s="115"/>
      <c r="F318" s="115"/>
      <c r="G318" s="115"/>
      <c r="H318" s="115"/>
      <c r="I318" s="115"/>
      <c r="J318" s="115"/>
      <c r="K318" s="115"/>
      <c r="L318" s="115"/>
    </row>
    <row r="319" spans="2:12">
      <c r="B319" s="114"/>
      <c r="C319" s="114"/>
      <c r="D319" s="115"/>
      <c r="E319" s="115"/>
      <c r="F319" s="115"/>
      <c r="G319" s="115"/>
      <c r="H319" s="115"/>
      <c r="I319" s="115"/>
      <c r="J319" s="115"/>
      <c r="K319" s="115"/>
      <c r="L319" s="115"/>
    </row>
    <row r="320" spans="2:12">
      <c r="B320" s="114"/>
      <c r="C320" s="114"/>
      <c r="D320" s="115"/>
      <c r="E320" s="115"/>
      <c r="F320" s="115"/>
      <c r="G320" s="115"/>
      <c r="H320" s="115"/>
      <c r="I320" s="115"/>
      <c r="J320" s="115"/>
      <c r="K320" s="115"/>
      <c r="L320" s="115"/>
    </row>
    <row r="321" spans="2:12">
      <c r="B321" s="114"/>
      <c r="C321" s="114"/>
      <c r="D321" s="115"/>
      <c r="E321" s="115"/>
      <c r="F321" s="115"/>
      <c r="G321" s="115"/>
      <c r="H321" s="115"/>
      <c r="I321" s="115"/>
      <c r="J321" s="115"/>
      <c r="K321" s="115"/>
      <c r="L321" s="115"/>
    </row>
    <row r="322" spans="2:12">
      <c r="B322" s="114"/>
      <c r="C322" s="114"/>
      <c r="D322" s="115"/>
      <c r="E322" s="115"/>
      <c r="F322" s="115"/>
      <c r="G322" s="115"/>
      <c r="H322" s="115"/>
      <c r="I322" s="115"/>
      <c r="J322" s="115"/>
      <c r="K322" s="115"/>
      <c r="L322" s="115"/>
    </row>
    <row r="323" spans="2:12">
      <c r="B323" s="114"/>
      <c r="C323" s="114"/>
      <c r="D323" s="115"/>
      <c r="E323" s="115"/>
      <c r="F323" s="115"/>
      <c r="G323" s="115"/>
      <c r="H323" s="115"/>
      <c r="I323" s="115"/>
      <c r="J323" s="115"/>
      <c r="K323" s="115"/>
      <c r="L323" s="115"/>
    </row>
    <row r="324" spans="2:12">
      <c r="B324" s="114"/>
      <c r="C324" s="114"/>
      <c r="D324" s="115"/>
      <c r="E324" s="115"/>
      <c r="F324" s="115"/>
      <c r="G324" s="115"/>
      <c r="H324" s="115"/>
      <c r="I324" s="115"/>
      <c r="J324" s="115"/>
      <c r="K324" s="115"/>
      <c r="L324" s="115"/>
    </row>
    <row r="325" spans="2:12">
      <c r="B325" s="114"/>
      <c r="C325" s="114"/>
      <c r="D325" s="115"/>
      <c r="E325" s="115"/>
      <c r="F325" s="115"/>
      <c r="G325" s="115"/>
      <c r="H325" s="115"/>
      <c r="I325" s="115"/>
      <c r="J325" s="115"/>
      <c r="K325" s="115"/>
      <c r="L325" s="115"/>
    </row>
    <row r="326" spans="2:12">
      <c r="B326" s="114"/>
      <c r="C326" s="114"/>
      <c r="D326" s="115"/>
      <c r="E326" s="115"/>
      <c r="F326" s="115"/>
      <c r="G326" s="115"/>
      <c r="H326" s="115"/>
      <c r="I326" s="115"/>
      <c r="J326" s="115"/>
      <c r="K326" s="115"/>
      <c r="L326" s="115"/>
    </row>
    <row r="327" spans="2:12">
      <c r="B327" s="114"/>
      <c r="C327" s="114"/>
      <c r="D327" s="115"/>
      <c r="E327" s="115"/>
      <c r="F327" s="115"/>
      <c r="G327" s="115"/>
      <c r="H327" s="115"/>
      <c r="I327" s="115"/>
      <c r="J327" s="115"/>
      <c r="K327" s="115"/>
      <c r="L327" s="115"/>
    </row>
    <row r="328" spans="2:12">
      <c r="B328" s="114"/>
      <c r="C328" s="114"/>
      <c r="D328" s="115"/>
      <c r="E328" s="115"/>
      <c r="F328" s="115"/>
      <c r="G328" s="115"/>
      <c r="H328" s="115"/>
      <c r="I328" s="115"/>
      <c r="J328" s="115"/>
      <c r="K328" s="115"/>
      <c r="L328" s="115"/>
    </row>
    <row r="329" spans="2:12">
      <c r="B329" s="114"/>
      <c r="C329" s="114"/>
      <c r="D329" s="115"/>
      <c r="E329" s="115"/>
      <c r="F329" s="115"/>
      <c r="G329" s="115"/>
      <c r="H329" s="115"/>
      <c r="I329" s="115"/>
      <c r="J329" s="115"/>
      <c r="K329" s="115"/>
      <c r="L329" s="115"/>
    </row>
    <row r="330" spans="2:12">
      <c r="B330" s="114"/>
      <c r="C330" s="114"/>
      <c r="D330" s="115"/>
      <c r="E330" s="115"/>
      <c r="F330" s="115"/>
      <c r="G330" s="115"/>
      <c r="H330" s="115"/>
      <c r="I330" s="115"/>
      <c r="J330" s="115"/>
      <c r="K330" s="115"/>
      <c r="L330" s="115"/>
    </row>
    <row r="331" spans="2:12">
      <c r="B331" s="114"/>
      <c r="C331" s="114"/>
      <c r="D331" s="115"/>
      <c r="E331" s="115"/>
      <c r="F331" s="115"/>
      <c r="G331" s="115"/>
      <c r="H331" s="115"/>
      <c r="I331" s="115"/>
      <c r="J331" s="115"/>
      <c r="K331" s="115"/>
      <c r="L331" s="115"/>
    </row>
    <row r="332" spans="2:12">
      <c r="B332" s="114"/>
      <c r="C332" s="114"/>
      <c r="D332" s="115"/>
      <c r="E332" s="115"/>
      <c r="F332" s="115"/>
      <c r="G332" s="115"/>
      <c r="H332" s="115"/>
      <c r="I332" s="115"/>
      <c r="J332" s="115"/>
      <c r="K332" s="115"/>
      <c r="L332" s="115"/>
    </row>
    <row r="333" spans="2:12">
      <c r="B333" s="114"/>
      <c r="C333" s="114"/>
      <c r="D333" s="115"/>
      <c r="E333" s="115"/>
      <c r="F333" s="115"/>
      <c r="G333" s="115"/>
      <c r="H333" s="115"/>
      <c r="I333" s="115"/>
      <c r="J333" s="115"/>
      <c r="K333" s="115"/>
      <c r="L333" s="115"/>
    </row>
    <row r="334" spans="2:12">
      <c r="B334" s="114"/>
      <c r="C334" s="114"/>
      <c r="D334" s="115"/>
      <c r="E334" s="115"/>
      <c r="F334" s="115"/>
      <c r="G334" s="115"/>
      <c r="H334" s="115"/>
      <c r="I334" s="115"/>
      <c r="J334" s="115"/>
      <c r="K334" s="115"/>
      <c r="L334" s="115"/>
    </row>
    <row r="335" spans="2:12">
      <c r="B335" s="114"/>
      <c r="C335" s="114"/>
      <c r="D335" s="115"/>
      <c r="E335" s="115"/>
      <c r="F335" s="115"/>
      <c r="G335" s="115"/>
      <c r="H335" s="115"/>
      <c r="I335" s="115"/>
      <c r="J335" s="115"/>
      <c r="K335" s="115"/>
      <c r="L335" s="115"/>
    </row>
    <row r="336" spans="2:12">
      <c r="B336" s="114"/>
      <c r="C336" s="114"/>
      <c r="D336" s="115"/>
      <c r="E336" s="115"/>
      <c r="F336" s="115"/>
      <c r="G336" s="115"/>
      <c r="H336" s="115"/>
      <c r="I336" s="115"/>
      <c r="J336" s="115"/>
      <c r="K336" s="115"/>
      <c r="L336" s="115"/>
    </row>
    <row r="337" spans="2:12">
      <c r="B337" s="114"/>
      <c r="C337" s="114"/>
      <c r="D337" s="115"/>
      <c r="E337" s="115"/>
      <c r="F337" s="115"/>
      <c r="G337" s="115"/>
      <c r="H337" s="115"/>
      <c r="I337" s="115"/>
      <c r="J337" s="115"/>
      <c r="K337" s="115"/>
      <c r="L337" s="115"/>
    </row>
    <row r="338" spans="2:12">
      <c r="B338" s="114"/>
      <c r="C338" s="114"/>
      <c r="D338" s="115"/>
      <c r="E338" s="115"/>
      <c r="F338" s="115"/>
      <c r="G338" s="115"/>
      <c r="H338" s="115"/>
      <c r="I338" s="115"/>
      <c r="J338" s="115"/>
      <c r="K338" s="115"/>
      <c r="L338" s="115"/>
    </row>
    <row r="339" spans="2:12">
      <c r="B339" s="114"/>
      <c r="C339" s="114"/>
      <c r="D339" s="115"/>
      <c r="E339" s="115"/>
      <c r="F339" s="115"/>
      <c r="G339" s="115"/>
      <c r="H339" s="115"/>
      <c r="I339" s="115"/>
      <c r="J339" s="115"/>
      <c r="K339" s="115"/>
      <c r="L339" s="115"/>
    </row>
    <row r="340" spans="2:12">
      <c r="B340" s="114"/>
      <c r="C340" s="114"/>
      <c r="D340" s="115"/>
      <c r="E340" s="115"/>
      <c r="F340" s="115"/>
      <c r="G340" s="115"/>
      <c r="H340" s="115"/>
      <c r="I340" s="115"/>
      <c r="J340" s="115"/>
      <c r="K340" s="115"/>
      <c r="L340" s="115"/>
    </row>
    <row r="341" spans="2:12">
      <c r="B341" s="114"/>
      <c r="C341" s="114"/>
      <c r="D341" s="115"/>
      <c r="E341" s="115"/>
      <c r="F341" s="115"/>
      <c r="G341" s="115"/>
      <c r="H341" s="115"/>
      <c r="I341" s="115"/>
      <c r="J341" s="115"/>
      <c r="K341" s="115"/>
      <c r="L341" s="115"/>
    </row>
    <row r="342" spans="2:12">
      <c r="B342" s="114"/>
      <c r="C342" s="114"/>
      <c r="D342" s="115"/>
      <c r="E342" s="115"/>
      <c r="F342" s="115"/>
      <c r="G342" s="115"/>
      <c r="H342" s="115"/>
      <c r="I342" s="115"/>
      <c r="J342" s="115"/>
      <c r="K342" s="115"/>
      <c r="L342" s="115"/>
    </row>
    <row r="343" spans="2:12">
      <c r="B343" s="114"/>
      <c r="C343" s="114"/>
      <c r="D343" s="115"/>
      <c r="E343" s="115"/>
      <c r="F343" s="115"/>
      <c r="G343" s="115"/>
      <c r="H343" s="115"/>
      <c r="I343" s="115"/>
      <c r="J343" s="115"/>
      <c r="K343" s="115"/>
      <c r="L343" s="115"/>
    </row>
    <row r="344" spans="2:12">
      <c r="B344" s="114"/>
      <c r="C344" s="114"/>
      <c r="D344" s="115"/>
      <c r="E344" s="115"/>
      <c r="F344" s="115"/>
      <c r="G344" s="115"/>
      <c r="H344" s="115"/>
      <c r="I344" s="115"/>
      <c r="J344" s="115"/>
      <c r="K344" s="115"/>
      <c r="L344" s="115"/>
    </row>
    <row r="345" spans="2:12">
      <c r="B345" s="114"/>
      <c r="C345" s="114"/>
      <c r="D345" s="115"/>
      <c r="E345" s="115"/>
      <c r="F345" s="115"/>
      <c r="G345" s="115"/>
      <c r="H345" s="115"/>
      <c r="I345" s="115"/>
      <c r="J345" s="115"/>
      <c r="K345" s="115"/>
      <c r="L345" s="115"/>
    </row>
    <row r="346" spans="2:12">
      <c r="B346" s="114"/>
      <c r="C346" s="114"/>
      <c r="D346" s="115"/>
      <c r="E346" s="115"/>
      <c r="F346" s="115"/>
      <c r="G346" s="115"/>
      <c r="H346" s="115"/>
      <c r="I346" s="115"/>
      <c r="J346" s="115"/>
      <c r="K346" s="115"/>
      <c r="L346" s="115"/>
    </row>
    <row r="347" spans="2:12">
      <c r="B347" s="114"/>
      <c r="C347" s="114"/>
      <c r="D347" s="115"/>
      <c r="E347" s="115"/>
      <c r="F347" s="115"/>
      <c r="G347" s="115"/>
      <c r="H347" s="115"/>
      <c r="I347" s="115"/>
      <c r="J347" s="115"/>
      <c r="K347" s="115"/>
      <c r="L347" s="115"/>
    </row>
    <row r="348" spans="2:12">
      <c r="B348" s="114"/>
      <c r="C348" s="114"/>
      <c r="D348" s="115"/>
      <c r="E348" s="115"/>
      <c r="F348" s="115"/>
      <c r="G348" s="115"/>
      <c r="H348" s="115"/>
      <c r="I348" s="115"/>
      <c r="J348" s="115"/>
      <c r="K348" s="115"/>
      <c r="L348" s="115"/>
    </row>
    <row r="349" spans="2:12">
      <c r="B349" s="114"/>
      <c r="C349" s="114"/>
      <c r="D349" s="115"/>
      <c r="E349" s="115"/>
      <c r="F349" s="115"/>
      <c r="G349" s="115"/>
      <c r="H349" s="115"/>
      <c r="I349" s="115"/>
      <c r="J349" s="115"/>
      <c r="K349" s="115"/>
      <c r="L349" s="115"/>
    </row>
    <row r="350" spans="2:12">
      <c r="B350" s="114"/>
      <c r="C350" s="114"/>
      <c r="D350" s="115"/>
      <c r="E350" s="115"/>
      <c r="F350" s="115"/>
      <c r="G350" s="115"/>
      <c r="H350" s="115"/>
      <c r="I350" s="115"/>
      <c r="J350" s="115"/>
      <c r="K350" s="115"/>
      <c r="L350" s="115"/>
    </row>
    <row r="351" spans="2:12">
      <c r="B351" s="114"/>
      <c r="C351" s="114"/>
      <c r="D351" s="115"/>
      <c r="E351" s="115"/>
      <c r="F351" s="115"/>
      <c r="G351" s="115"/>
      <c r="H351" s="115"/>
      <c r="I351" s="115"/>
      <c r="J351" s="115"/>
      <c r="K351" s="115"/>
      <c r="L351" s="115"/>
    </row>
    <row r="352" spans="2:12">
      <c r="B352" s="114"/>
      <c r="C352" s="114"/>
      <c r="D352" s="115"/>
      <c r="E352" s="115"/>
      <c r="F352" s="115"/>
      <c r="G352" s="115"/>
      <c r="H352" s="115"/>
      <c r="I352" s="115"/>
      <c r="J352" s="115"/>
      <c r="K352" s="115"/>
      <c r="L352" s="115"/>
    </row>
    <row r="353" spans="2:12">
      <c r="B353" s="114"/>
      <c r="C353" s="114"/>
      <c r="D353" s="115"/>
      <c r="E353" s="115"/>
      <c r="F353" s="115"/>
      <c r="G353" s="115"/>
      <c r="H353" s="115"/>
      <c r="I353" s="115"/>
      <c r="J353" s="115"/>
      <c r="K353" s="115"/>
      <c r="L353" s="115"/>
    </row>
    <row r="354" spans="2:12">
      <c r="B354" s="114"/>
      <c r="C354" s="114"/>
      <c r="D354" s="115"/>
      <c r="E354" s="115"/>
      <c r="F354" s="115"/>
      <c r="G354" s="115"/>
      <c r="H354" s="115"/>
      <c r="I354" s="115"/>
      <c r="J354" s="115"/>
      <c r="K354" s="115"/>
      <c r="L354" s="115"/>
    </row>
    <row r="355" spans="2:12">
      <c r="B355" s="114"/>
      <c r="C355" s="114"/>
      <c r="D355" s="115"/>
      <c r="E355" s="115"/>
      <c r="F355" s="115"/>
      <c r="G355" s="115"/>
      <c r="H355" s="115"/>
      <c r="I355" s="115"/>
      <c r="J355" s="115"/>
      <c r="K355" s="115"/>
      <c r="L355" s="115"/>
    </row>
    <row r="356" spans="2:12">
      <c r="B356" s="114"/>
      <c r="C356" s="114"/>
      <c r="D356" s="115"/>
      <c r="E356" s="115"/>
      <c r="F356" s="115"/>
      <c r="G356" s="115"/>
      <c r="H356" s="115"/>
      <c r="I356" s="115"/>
      <c r="J356" s="115"/>
      <c r="K356" s="115"/>
      <c r="L356" s="115"/>
    </row>
    <row r="357" spans="2:12">
      <c r="B357" s="114"/>
      <c r="C357" s="114"/>
      <c r="D357" s="115"/>
      <c r="E357" s="115"/>
      <c r="F357" s="115"/>
      <c r="G357" s="115"/>
      <c r="H357" s="115"/>
      <c r="I357" s="115"/>
      <c r="J357" s="115"/>
      <c r="K357" s="115"/>
      <c r="L357" s="115"/>
    </row>
    <row r="358" spans="2:12">
      <c r="B358" s="114"/>
      <c r="C358" s="114"/>
      <c r="D358" s="115"/>
      <c r="E358" s="115"/>
      <c r="F358" s="115"/>
      <c r="G358" s="115"/>
      <c r="H358" s="115"/>
      <c r="I358" s="115"/>
      <c r="J358" s="115"/>
      <c r="K358" s="115"/>
      <c r="L358" s="115"/>
    </row>
    <row r="359" spans="2:12">
      <c r="B359" s="114"/>
      <c r="C359" s="114"/>
      <c r="D359" s="115"/>
      <c r="E359" s="115"/>
      <c r="F359" s="115"/>
      <c r="G359" s="115"/>
      <c r="H359" s="115"/>
      <c r="I359" s="115"/>
      <c r="J359" s="115"/>
      <c r="K359" s="115"/>
      <c r="L359" s="115"/>
    </row>
    <row r="360" spans="2:12">
      <c r="B360" s="114"/>
      <c r="C360" s="114"/>
      <c r="D360" s="115"/>
      <c r="E360" s="115"/>
      <c r="F360" s="115"/>
      <c r="G360" s="115"/>
      <c r="H360" s="115"/>
      <c r="I360" s="115"/>
      <c r="J360" s="115"/>
      <c r="K360" s="115"/>
      <c r="L360" s="115"/>
    </row>
    <row r="361" spans="2:12">
      <c r="B361" s="114"/>
      <c r="C361" s="114"/>
      <c r="D361" s="115"/>
      <c r="E361" s="115"/>
      <c r="F361" s="115"/>
      <c r="G361" s="115"/>
      <c r="H361" s="115"/>
      <c r="I361" s="115"/>
      <c r="J361" s="115"/>
      <c r="K361" s="115"/>
      <c r="L361" s="115"/>
    </row>
    <row r="362" spans="2:12">
      <c r="B362" s="114"/>
      <c r="C362" s="114"/>
      <c r="D362" s="115"/>
      <c r="E362" s="115"/>
      <c r="F362" s="115"/>
      <c r="G362" s="115"/>
      <c r="H362" s="115"/>
      <c r="I362" s="115"/>
      <c r="J362" s="115"/>
      <c r="K362" s="115"/>
      <c r="L362" s="115"/>
    </row>
    <row r="363" spans="2:12">
      <c r="B363" s="114"/>
      <c r="C363" s="114"/>
      <c r="D363" s="115"/>
      <c r="E363" s="115"/>
      <c r="F363" s="115"/>
      <c r="G363" s="115"/>
      <c r="H363" s="115"/>
      <c r="I363" s="115"/>
      <c r="J363" s="115"/>
      <c r="K363" s="115"/>
      <c r="L363" s="115"/>
    </row>
    <row r="364" spans="2:12">
      <c r="B364" s="114"/>
      <c r="C364" s="114"/>
      <c r="D364" s="115"/>
      <c r="E364" s="115"/>
      <c r="F364" s="115"/>
      <c r="G364" s="115"/>
      <c r="H364" s="115"/>
      <c r="I364" s="115"/>
      <c r="J364" s="115"/>
      <c r="K364" s="115"/>
      <c r="L364" s="115"/>
    </row>
    <row r="365" spans="2:12">
      <c r="B365" s="114"/>
      <c r="C365" s="114"/>
      <c r="D365" s="115"/>
      <c r="E365" s="115"/>
      <c r="F365" s="115"/>
      <c r="G365" s="115"/>
      <c r="H365" s="115"/>
      <c r="I365" s="115"/>
      <c r="J365" s="115"/>
      <c r="K365" s="115"/>
      <c r="L365" s="115"/>
    </row>
    <row r="366" spans="2:12">
      <c r="B366" s="114"/>
      <c r="C366" s="114"/>
      <c r="D366" s="115"/>
      <c r="E366" s="115"/>
      <c r="F366" s="115"/>
      <c r="G366" s="115"/>
      <c r="H366" s="115"/>
      <c r="I366" s="115"/>
      <c r="J366" s="115"/>
      <c r="K366" s="115"/>
      <c r="L366" s="115"/>
    </row>
    <row r="367" spans="2:12">
      <c r="B367" s="114"/>
      <c r="C367" s="114"/>
      <c r="D367" s="115"/>
      <c r="E367" s="115"/>
      <c r="F367" s="115"/>
      <c r="G367" s="115"/>
      <c r="H367" s="115"/>
      <c r="I367" s="115"/>
      <c r="J367" s="115"/>
      <c r="K367" s="115"/>
      <c r="L367" s="115"/>
    </row>
    <row r="368" spans="2:12">
      <c r="B368" s="114"/>
      <c r="C368" s="114"/>
      <c r="D368" s="115"/>
      <c r="E368" s="115"/>
      <c r="F368" s="115"/>
      <c r="G368" s="115"/>
      <c r="H368" s="115"/>
      <c r="I368" s="115"/>
      <c r="J368" s="115"/>
      <c r="K368" s="115"/>
      <c r="L368" s="115"/>
    </row>
    <row r="369" spans="2:12">
      <c r="B369" s="114"/>
      <c r="C369" s="114"/>
      <c r="D369" s="115"/>
      <c r="E369" s="115"/>
      <c r="F369" s="115"/>
      <c r="G369" s="115"/>
      <c r="H369" s="115"/>
      <c r="I369" s="115"/>
      <c r="J369" s="115"/>
      <c r="K369" s="115"/>
      <c r="L369" s="115"/>
    </row>
    <row r="370" spans="2:12">
      <c r="B370" s="114"/>
      <c r="C370" s="114"/>
      <c r="D370" s="115"/>
      <c r="E370" s="115"/>
      <c r="F370" s="115"/>
      <c r="G370" s="115"/>
      <c r="H370" s="115"/>
      <c r="I370" s="115"/>
      <c r="J370" s="115"/>
      <c r="K370" s="115"/>
      <c r="L370" s="115"/>
    </row>
    <row r="371" spans="2:12">
      <c r="B371" s="114"/>
      <c r="C371" s="114"/>
      <c r="D371" s="115"/>
      <c r="E371" s="115"/>
      <c r="F371" s="115"/>
      <c r="G371" s="115"/>
      <c r="H371" s="115"/>
      <c r="I371" s="115"/>
      <c r="J371" s="115"/>
      <c r="K371" s="115"/>
      <c r="L371" s="115"/>
    </row>
    <row r="372" spans="2:12">
      <c r="B372" s="114"/>
      <c r="C372" s="114"/>
      <c r="D372" s="115"/>
      <c r="E372" s="115"/>
      <c r="F372" s="115"/>
      <c r="G372" s="115"/>
      <c r="H372" s="115"/>
      <c r="I372" s="115"/>
      <c r="J372" s="115"/>
      <c r="K372" s="115"/>
      <c r="L372" s="115"/>
    </row>
    <row r="373" spans="2:12">
      <c r="B373" s="114"/>
      <c r="C373" s="114"/>
      <c r="D373" s="115"/>
      <c r="E373" s="115"/>
      <c r="F373" s="115"/>
      <c r="G373" s="115"/>
      <c r="H373" s="115"/>
      <c r="I373" s="115"/>
      <c r="J373" s="115"/>
      <c r="K373" s="115"/>
      <c r="L373" s="115"/>
    </row>
    <row r="374" spans="2:12">
      <c r="B374" s="114"/>
      <c r="C374" s="114"/>
      <c r="D374" s="115"/>
      <c r="E374" s="115"/>
      <c r="F374" s="115"/>
      <c r="G374" s="115"/>
      <c r="H374" s="115"/>
      <c r="I374" s="115"/>
      <c r="J374" s="115"/>
      <c r="K374" s="115"/>
      <c r="L374" s="115"/>
    </row>
    <row r="375" spans="2:12">
      <c r="B375" s="114"/>
      <c r="C375" s="114"/>
      <c r="D375" s="115"/>
      <c r="E375" s="115"/>
      <c r="F375" s="115"/>
      <c r="G375" s="115"/>
      <c r="H375" s="115"/>
      <c r="I375" s="115"/>
      <c r="J375" s="115"/>
      <c r="K375" s="115"/>
      <c r="L375" s="115"/>
    </row>
    <row r="376" spans="2:12">
      <c r="B376" s="114"/>
      <c r="C376" s="114"/>
      <c r="D376" s="115"/>
      <c r="E376" s="115"/>
      <c r="F376" s="115"/>
      <c r="G376" s="115"/>
      <c r="H376" s="115"/>
      <c r="I376" s="115"/>
      <c r="J376" s="115"/>
      <c r="K376" s="115"/>
      <c r="L376" s="115"/>
    </row>
    <row r="377" spans="2:12">
      <c r="B377" s="114"/>
      <c r="C377" s="114"/>
      <c r="D377" s="115"/>
      <c r="E377" s="115"/>
      <c r="F377" s="115"/>
      <c r="G377" s="115"/>
      <c r="H377" s="115"/>
      <c r="I377" s="115"/>
      <c r="J377" s="115"/>
      <c r="K377" s="115"/>
      <c r="L377" s="115"/>
    </row>
    <row r="378" spans="2:12">
      <c r="B378" s="114"/>
      <c r="C378" s="114"/>
      <c r="D378" s="115"/>
      <c r="E378" s="115"/>
      <c r="F378" s="115"/>
      <c r="G378" s="115"/>
      <c r="H378" s="115"/>
      <c r="I378" s="115"/>
      <c r="J378" s="115"/>
      <c r="K378" s="115"/>
      <c r="L378" s="115"/>
    </row>
    <row r="379" spans="2:12">
      <c r="B379" s="114"/>
      <c r="C379" s="114"/>
      <c r="D379" s="115"/>
      <c r="E379" s="115"/>
      <c r="F379" s="115"/>
      <c r="G379" s="115"/>
      <c r="H379" s="115"/>
      <c r="I379" s="115"/>
      <c r="J379" s="115"/>
      <c r="K379" s="115"/>
      <c r="L379" s="115"/>
    </row>
    <row r="380" spans="2:12">
      <c r="B380" s="114"/>
      <c r="C380" s="114"/>
      <c r="D380" s="115"/>
      <c r="E380" s="115"/>
      <c r="F380" s="115"/>
      <c r="G380" s="115"/>
      <c r="H380" s="115"/>
      <c r="I380" s="115"/>
      <c r="J380" s="115"/>
      <c r="K380" s="115"/>
      <c r="L380" s="115"/>
    </row>
    <row r="381" spans="2:12">
      <c r="B381" s="114"/>
      <c r="C381" s="114"/>
      <c r="D381" s="115"/>
      <c r="E381" s="115"/>
      <c r="F381" s="115"/>
      <c r="G381" s="115"/>
      <c r="H381" s="115"/>
      <c r="I381" s="115"/>
      <c r="J381" s="115"/>
      <c r="K381" s="115"/>
      <c r="L381" s="115"/>
    </row>
    <row r="382" spans="2:12">
      <c r="B382" s="114"/>
      <c r="C382" s="114"/>
      <c r="D382" s="115"/>
      <c r="E382" s="115"/>
      <c r="F382" s="115"/>
      <c r="G382" s="115"/>
      <c r="H382" s="115"/>
      <c r="I382" s="115"/>
      <c r="J382" s="115"/>
      <c r="K382" s="115"/>
      <c r="L382" s="115"/>
    </row>
    <row r="383" spans="2:12">
      <c r="B383" s="114"/>
      <c r="C383" s="114"/>
      <c r="D383" s="115"/>
      <c r="E383" s="115"/>
      <c r="F383" s="115"/>
      <c r="G383" s="115"/>
      <c r="H383" s="115"/>
      <c r="I383" s="115"/>
      <c r="J383" s="115"/>
      <c r="K383" s="115"/>
      <c r="L383" s="115"/>
    </row>
    <row r="384" spans="2:12">
      <c r="B384" s="114"/>
      <c r="C384" s="114"/>
      <c r="D384" s="115"/>
      <c r="E384" s="115"/>
      <c r="F384" s="115"/>
      <c r="G384" s="115"/>
      <c r="H384" s="115"/>
      <c r="I384" s="115"/>
      <c r="J384" s="115"/>
      <c r="K384" s="115"/>
      <c r="L384" s="115"/>
    </row>
    <row r="385" spans="2:12">
      <c r="B385" s="114"/>
      <c r="C385" s="114"/>
      <c r="D385" s="115"/>
      <c r="E385" s="115"/>
      <c r="F385" s="115"/>
      <c r="G385" s="115"/>
      <c r="H385" s="115"/>
      <c r="I385" s="115"/>
      <c r="J385" s="115"/>
      <c r="K385" s="115"/>
      <c r="L385" s="115"/>
    </row>
    <row r="386" spans="2:12">
      <c r="B386" s="114"/>
      <c r="C386" s="114"/>
      <c r="D386" s="115"/>
      <c r="E386" s="115"/>
      <c r="F386" s="115"/>
      <c r="G386" s="115"/>
      <c r="H386" s="115"/>
      <c r="I386" s="115"/>
      <c r="J386" s="115"/>
      <c r="K386" s="115"/>
      <c r="L386" s="115"/>
    </row>
    <row r="387" spans="2:12">
      <c r="B387" s="114"/>
      <c r="C387" s="114"/>
      <c r="D387" s="115"/>
      <c r="E387" s="115"/>
      <c r="F387" s="115"/>
      <c r="G387" s="115"/>
      <c r="H387" s="115"/>
      <c r="I387" s="115"/>
      <c r="J387" s="115"/>
      <c r="K387" s="115"/>
      <c r="L387" s="115"/>
    </row>
    <row r="388" spans="2:12">
      <c r="B388" s="114"/>
      <c r="C388" s="114"/>
      <c r="D388" s="115"/>
      <c r="E388" s="115"/>
      <c r="F388" s="115"/>
      <c r="G388" s="115"/>
      <c r="H388" s="115"/>
      <c r="I388" s="115"/>
      <c r="J388" s="115"/>
      <c r="K388" s="115"/>
      <c r="L388" s="115"/>
    </row>
    <row r="389" spans="2:12">
      <c r="B389" s="114"/>
      <c r="C389" s="114"/>
      <c r="D389" s="115"/>
      <c r="E389" s="115"/>
      <c r="F389" s="115"/>
      <c r="G389" s="115"/>
      <c r="H389" s="115"/>
      <c r="I389" s="115"/>
      <c r="J389" s="115"/>
      <c r="K389" s="115"/>
      <c r="L389" s="115"/>
    </row>
    <row r="390" spans="2:12">
      <c r="B390" s="114"/>
      <c r="C390" s="114"/>
      <c r="D390" s="115"/>
      <c r="E390" s="115"/>
      <c r="F390" s="115"/>
      <c r="G390" s="115"/>
      <c r="H390" s="115"/>
      <c r="I390" s="115"/>
      <c r="J390" s="115"/>
      <c r="K390" s="115"/>
      <c r="L390" s="115"/>
    </row>
    <row r="391" spans="2:12">
      <c r="B391" s="114"/>
      <c r="C391" s="114"/>
      <c r="D391" s="115"/>
      <c r="E391" s="115"/>
      <c r="F391" s="115"/>
      <c r="G391" s="115"/>
      <c r="H391" s="115"/>
      <c r="I391" s="115"/>
      <c r="J391" s="115"/>
      <c r="K391" s="115"/>
      <c r="L391" s="115"/>
    </row>
    <row r="392" spans="2:12">
      <c r="B392" s="114"/>
      <c r="C392" s="114"/>
      <c r="D392" s="115"/>
      <c r="E392" s="115"/>
      <c r="F392" s="115"/>
      <c r="G392" s="115"/>
      <c r="H392" s="115"/>
      <c r="I392" s="115"/>
      <c r="J392" s="115"/>
      <c r="K392" s="115"/>
      <c r="L392" s="115"/>
    </row>
    <row r="393" spans="2:12">
      <c r="B393" s="114"/>
      <c r="C393" s="114"/>
      <c r="D393" s="115"/>
      <c r="E393" s="115"/>
      <c r="F393" s="115"/>
      <c r="G393" s="115"/>
      <c r="H393" s="115"/>
      <c r="I393" s="115"/>
      <c r="J393" s="115"/>
      <c r="K393" s="115"/>
      <c r="L393" s="115"/>
    </row>
    <row r="394" spans="2:12">
      <c r="B394" s="114"/>
      <c r="C394" s="114"/>
      <c r="D394" s="115"/>
      <c r="E394" s="115"/>
      <c r="F394" s="115"/>
      <c r="G394" s="115"/>
      <c r="H394" s="115"/>
      <c r="I394" s="115"/>
      <c r="J394" s="115"/>
      <c r="K394" s="115"/>
      <c r="L394" s="115"/>
    </row>
    <row r="395" spans="2:12">
      <c r="B395" s="114"/>
      <c r="C395" s="114"/>
      <c r="D395" s="115"/>
      <c r="E395" s="115"/>
      <c r="F395" s="115"/>
      <c r="G395" s="115"/>
      <c r="H395" s="115"/>
      <c r="I395" s="115"/>
      <c r="J395" s="115"/>
      <c r="K395" s="115"/>
      <c r="L395" s="115"/>
    </row>
    <row r="396" spans="2:12">
      <c r="B396" s="114"/>
      <c r="C396" s="114"/>
      <c r="D396" s="115"/>
      <c r="E396" s="115"/>
      <c r="F396" s="115"/>
      <c r="G396" s="115"/>
      <c r="H396" s="115"/>
      <c r="I396" s="115"/>
      <c r="J396" s="115"/>
      <c r="K396" s="115"/>
      <c r="L396" s="115"/>
    </row>
    <row r="397" spans="2:12">
      <c r="B397" s="114"/>
      <c r="C397" s="114"/>
      <c r="D397" s="115"/>
      <c r="E397" s="115"/>
      <c r="F397" s="115"/>
      <c r="G397" s="115"/>
      <c r="H397" s="115"/>
      <c r="I397" s="115"/>
      <c r="J397" s="115"/>
      <c r="K397" s="115"/>
      <c r="L397" s="115"/>
    </row>
    <row r="398" spans="2:12">
      <c r="B398" s="114"/>
      <c r="C398" s="114"/>
      <c r="D398" s="115"/>
      <c r="E398" s="115"/>
      <c r="F398" s="115"/>
      <c r="G398" s="115"/>
      <c r="H398" s="115"/>
      <c r="I398" s="115"/>
      <c r="J398" s="115"/>
      <c r="K398" s="115"/>
      <c r="L398" s="115"/>
    </row>
    <row r="399" spans="2:12">
      <c r="B399" s="114"/>
      <c r="C399" s="114"/>
      <c r="D399" s="115"/>
      <c r="E399" s="115"/>
      <c r="F399" s="115"/>
      <c r="G399" s="115"/>
      <c r="H399" s="115"/>
      <c r="I399" s="115"/>
      <c r="J399" s="115"/>
      <c r="K399" s="115"/>
      <c r="L399" s="115"/>
    </row>
    <row r="400" spans="2:12">
      <c r="B400" s="114"/>
      <c r="C400" s="114"/>
      <c r="D400" s="115"/>
      <c r="E400" s="115"/>
      <c r="F400" s="115"/>
      <c r="G400" s="115"/>
      <c r="H400" s="115"/>
      <c r="I400" s="115"/>
      <c r="J400" s="115"/>
      <c r="K400" s="115"/>
      <c r="L400" s="115"/>
    </row>
    <row r="401" spans="2:12">
      <c r="B401" s="114"/>
      <c r="C401" s="114"/>
      <c r="D401" s="115"/>
      <c r="E401" s="115"/>
      <c r="F401" s="115"/>
      <c r="G401" s="115"/>
      <c r="H401" s="115"/>
      <c r="I401" s="115"/>
      <c r="J401" s="115"/>
      <c r="K401" s="115"/>
      <c r="L401" s="115"/>
    </row>
    <row r="402" spans="2:12">
      <c r="B402" s="114"/>
      <c r="C402" s="114"/>
      <c r="D402" s="115"/>
      <c r="E402" s="115"/>
      <c r="F402" s="115"/>
      <c r="G402" s="115"/>
      <c r="H402" s="115"/>
      <c r="I402" s="115"/>
      <c r="J402" s="115"/>
      <c r="K402" s="115"/>
      <c r="L402" s="115"/>
    </row>
    <row r="403" spans="2:12">
      <c r="B403" s="114"/>
      <c r="C403" s="114"/>
      <c r="D403" s="115"/>
      <c r="E403" s="115"/>
      <c r="F403" s="115"/>
      <c r="G403" s="115"/>
      <c r="H403" s="115"/>
      <c r="I403" s="115"/>
      <c r="J403" s="115"/>
      <c r="K403" s="115"/>
      <c r="L403" s="115"/>
    </row>
    <row r="404" spans="2:12">
      <c r="B404" s="114"/>
      <c r="C404" s="114"/>
      <c r="D404" s="115"/>
      <c r="E404" s="115"/>
      <c r="F404" s="115"/>
      <c r="G404" s="115"/>
      <c r="H404" s="115"/>
      <c r="I404" s="115"/>
      <c r="J404" s="115"/>
      <c r="K404" s="115"/>
      <c r="L404" s="115"/>
    </row>
    <row r="405" spans="2:12">
      <c r="B405" s="114"/>
      <c r="C405" s="114"/>
      <c r="D405" s="115"/>
      <c r="E405" s="115"/>
      <c r="F405" s="115"/>
      <c r="G405" s="115"/>
      <c r="H405" s="115"/>
      <c r="I405" s="115"/>
      <c r="J405" s="115"/>
      <c r="K405" s="115"/>
      <c r="L405" s="115"/>
    </row>
    <row r="406" spans="2:12">
      <c r="B406" s="114"/>
      <c r="C406" s="114"/>
      <c r="D406" s="115"/>
      <c r="E406" s="115"/>
      <c r="F406" s="115"/>
      <c r="G406" s="115"/>
      <c r="H406" s="115"/>
      <c r="I406" s="115"/>
      <c r="J406" s="115"/>
      <c r="K406" s="115"/>
      <c r="L406" s="115"/>
    </row>
    <row r="407" spans="2:12">
      <c r="B407" s="114"/>
      <c r="C407" s="114"/>
      <c r="D407" s="115"/>
      <c r="E407" s="115"/>
      <c r="F407" s="115"/>
      <c r="G407" s="115"/>
      <c r="H407" s="115"/>
      <c r="I407" s="115"/>
      <c r="J407" s="115"/>
      <c r="K407" s="115"/>
      <c r="L407" s="115"/>
    </row>
    <row r="408" spans="2:12">
      <c r="B408" s="114"/>
      <c r="C408" s="114"/>
      <c r="D408" s="115"/>
      <c r="E408" s="115"/>
      <c r="F408" s="115"/>
      <c r="G408" s="115"/>
      <c r="H408" s="115"/>
      <c r="I408" s="115"/>
      <c r="J408" s="115"/>
      <c r="K408" s="115"/>
      <c r="L408" s="115"/>
    </row>
    <row r="409" spans="2:12">
      <c r="B409" s="114"/>
      <c r="C409" s="114"/>
      <c r="D409" s="115"/>
      <c r="E409" s="115"/>
      <c r="F409" s="115"/>
      <c r="G409" s="115"/>
      <c r="H409" s="115"/>
      <c r="I409" s="115"/>
      <c r="J409" s="115"/>
      <c r="K409" s="115"/>
      <c r="L409" s="115"/>
    </row>
    <row r="410" spans="2:12">
      <c r="B410" s="114"/>
      <c r="C410" s="114"/>
      <c r="D410" s="115"/>
      <c r="E410" s="115"/>
      <c r="F410" s="115"/>
      <c r="G410" s="115"/>
      <c r="H410" s="115"/>
      <c r="I410" s="115"/>
      <c r="J410" s="115"/>
      <c r="K410" s="115"/>
      <c r="L410" s="115"/>
    </row>
    <row r="411" spans="2:12">
      <c r="B411" s="114"/>
      <c r="C411" s="114"/>
      <c r="D411" s="115"/>
      <c r="E411" s="115"/>
      <c r="F411" s="115"/>
      <c r="G411" s="115"/>
      <c r="H411" s="115"/>
      <c r="I411" s="115"/>
      <c r="J411" s="115"/>
      <c r="K411" s="115"/>
      <c r="L411" s="115"/>
    </row>
    <row r="412" spans="2:12">
      <c r="B412" s="114"/>
      <c r="C412" s="114"/>
      <c r="D412" s="115"/>
      <c r="E412" s="115"/>
      <c r="F412" s="115"/>
      <c r="G412" s="115"/>
      <c r="H412" s="115"/>
      <c r="I412" s="115"/>
      <c r="J412" s="115"/>
      <c r="K412" s="115"/>
      <c r="L412" s="115"/>
    </row>
    <row r="413" spans="2:12">
      <c r="B413" s="114"/>
      <c r="C413" s="114"/>
      <c r="D413" s="115"/>
      <c r="E413" s="115"/>
      <c r="F413" s="115"/>
      <c r="G413" s="115"/>
      <c r="H413" s="115"/>
      <c r="I413" s="115"/>
      <c r="J413" s="115"/>
      <c r="K413" s="115"/>
      <c r="L413" s="115"/>
    </row>
    <row r="414" spans="2:12">
      <c r="B414" s="114"/>
      <c r="C414" s="114"/>
      <c r="D414" s="115"/>
      <c r="E414" s="115"/>
      <c r="F414" s="115"/>
      <c r="G414" s="115"/>
      <c r="H414" s="115"/>
      <c r="I414" s="115"/>
      <c r="J414" s="115"/>
      <c r="K414" s="115"/>
      <c r="L414" s="115"/>
    </row>
    <row r="415" spans="2:12">
      <c r="B415" s="114"/>
      <c r="C415" s="114"/>
      <c r="D415" s="115"/>
      <c r="E415" s="115"/>
      <c r="F415" s="115"/>
      <c r="G415" s="115"/>
      <c r="H415" s="115"/>
      <c r="I415" s="115"/>
      <c r="J415" s="115"/>
      <c r="K415" s="115"/>
      <c r="L415" s="115"/>
    </row>
    <row r="416" spans="2:12">
      <c r="B416" s="114"/>
      <c r="C416" s="114"/>
      <c r="D416" s="115"/>
      <c r="E416" s="115"/>
      <c r="F416" s="115"/>
      <c r="G416" s="115"/>
      <c r="H416" s="115"/>
      <c r="I416" s="115"/>
      <c r="J416" s="115"/>
      <c r="K416" s="115"/>
      <c r="L416" s="115"/>
    </row>
    <row r="417" spans="2:12">
      <c r="B417" s="114"/>
      <c r="C417" s="114"/>
      <c r="D417" s="115"/>
      <c r="E417" s="115"/>
      <c r="F417" s="115"/>
      <c r="G417" s="115"/>
      <c r="H417" s="115"/>
      <c r="I417" s="115"/>
      <c r="J417" s="115"/>
      <c r="K417" s="115"/>
      <c r="L417" s="115"/>
    </row>
    <row r="418" spans="2:12">
      <c r="B418" s="114"/>
      <c r="C418" s="114"/>
      <c r="D418" s="115"/>
      <c r="E418" s="115"/>
      <c r="F418" s="115"/>
      <c r="G418" s="115"/>
      <c r="H418" s="115"/>
      <c r="I418" s="115"/>
      <c r="J418" s="115"/>
      <c r="K418" s="115"/>
      <c r="L418" s="115"/>
    </row>
    <row r="419" spans="2:12">
      <c r="B419" s="114"/>
      <c r="C419" s="114"/>
      <c r="D419" s="115"/>
      <c r="E419" s="115"/>
      <c r="F419" s="115"/>
      <c r="G419" s="115"/>
      <c r="H419" s="115"/>
      <c r="I419" s="115"/>
      <c r="J419" s="115"/>
      <c r="K419" s="115"/>
      <c r="L419" s="115"/>
    </row>
    <row r="420" spans="2:12">
      <c r="B420" s="114"/>
      <c r="C420" s="114"/>
      <c r="D420" s="115"/>
      <c r="E420" s="115"/>
      <c r="F420" s="115"/>
      <c r="G420" s="115"/>
      <c r="H420" s="115"/>
      <c r="I420" s="115"/>
      <c r="J420" s="115"/>
      <c r="K420" s="115"/>
      <c r="L420" s="115"/>
    </row>
    <row r="421" spans="2:12">
      <c r="B421" s="114"/>
      <c r="C421" s="114"/>
      <c r="D421" s="115"/>
      <c r="E421" s="115"/>
      <c r="F421" s="115"/>
      <c r="G421" s="115"/>
      <c r="H421" s="115"/>
      <c r="I421" s="115"/>
      <c r="J421" s="115"/>
      <c r="K421" s="115"/>
      <c r="L421" s="115"/>
    </row>
    <row r="422" spans="2:12">
      <c r="B422" s="114"/>
      <c r="C422" s="114"/>
      <c r="D422" s="115"/>
      <c r="E422" s="115"/>
      <c r="F422" s="115"/>
      <c r="G422" s="115"/>
      <c r="H422" s="115"/>
      <c r="I422" s="115"/>
      <c r="J422" s="115"/>
      <c r="K422" s="115"/>
      <c r="L422" s="115"/>
    </row>
    <row r="423" spans="2:12">
      <c r="B423" s="114"/>
      <c r="C423" s="114"/>
      <c r="D423" s="115"/>
      <c r="E423" s="115"/>
      <c r="F423" s="115"/>
      <c r="G423" s="115"/>
      <c r="H423" s="115"/>
      <c r="I423" s="115"/>
      <c r="J423" s="115"/>
      <c r="K423" s="115"/>
      <c r="L423" s="115"/>
    </row>
    <row r="424" spans="2:12">
      <c r="B424" s="114"/>
      <c r="C424" s="114"/>
      <c r="D424" s="115"/>
      <c r="E424" s="115"/>
      <c r="F424" s="115"/>
      <c r="G424" s="115"/>
      <c r="H424" s="115"/>
      <c r="I424" s="115"/>
      <c r="J424" s="115"/>
      <c r="K424" s="115"/>
      <c r="L424" s="115"/>
    </row>
    <row r="425" spans="2:12">
      <c r="B425" s="114"/>
      <c r="C425" s="114"/>
      <c r="D425" s="115"/>
      <c r="E425" s="115"/>
      <c r="F425" s="115"/>
      <c r="G425" s="115"/>
      <c r="H425" s="115"/>
      <c r="I425" s="115"/>
      <c r="J425" s="115"/>
      <c r="K425" s="115"/>
      <c r="L425" s="115"/>
    </row>
    <row r="426" spans="2:12">
      <c r="B426" s="114"/>
      <c r="C426" s="114"/>
      <c r="D426" s="115"/>
      <c r="E426" s="115"/>
      <c r="F426" s="115"/>
      <c r="G426" s="115"/>
      <c r="H426" s="115"/>
      <c r="I426" s="115"/>
      <c r="J426" s="115"/>
      <c r="K426" s="115"/>
      <c r="L426" s="115"/>
    </row>
    <row r="427" spans="2:12">
      <c r="B427" s="114"/>
      <c r="C427" s="114"/>
      <c r="D427" s="115"/>
      <c r="E427" s="115"/>
      <c r="F427" s="115"/>
      <c r="G427" s="115"/>
      <c r="H427" s="115"/>
      <c r="I427" s="115"/>
      <c r="J427" s="115"/>
      <c r="K427" s="115"/>
      <c r="L427" s="115"/>
    </row>
    <row r="428" spans="2:12">
      <c r="B428" s="114"/>
      <c r="C428" s="114"/>
      <c r="D428" s="115"/>
      <c r="E428" s="115"/>
      <c r="F428" s="115"/>
      <c r="G428" s="115"/>
      <c r="H428" s="115"/>
      <c r="I428" s="115"/>
      <c r="J428" s="115"/>
      <c r="K428" s="115"/>
      <c r="L428" s="115"/>
    </row>
    <row r="429" spans="2:12">
      <c r="B429" s="114"/>
      <c r="C429" s="114"/>
      <c r="D429" s="115"/>
      <c r="E429" s="115"/>
      <c r="F429" s="115"/>
      <c r="G429" s="115"/>
      <c r="H429" s="115"/>
      <c r="I429" s="115"/>
      <c r="J429" s="115"/>
      <c r="K429" s="115"/>
      <c r="L429" s="115"/>
    </row>
    <row r="430" spans="2:12">
      <c r="B430" s="114"/>
      <c r="C430" s="114"/>
      <c r="D430" s="115"/>
      <c r="E430" s="115"/>
      <c r="F430" s="115"/>
      <c r="G430" s="115"/>
      <c r="H430" s="115"/>
      <c r="I430" s="115"/>
      <c r="J430" s="115"/>
      <c r="K430" s="115"/>
      <c r="L430" s="115"/>
    </row>
    <row r="431" spans="2:12">
      <c r="B431" s="114"/>
      <c r="C431" s="114"/>
      <c r="D431" s="115"/>
      <c r="E431" s="115"/>
      <c r="F431" s="115"/>
      <c r="G431" s="115"/>
      <c r="H431" s="115"/>
      <c r="I431" s="115"/>
      <c r="J431" s="115"/>
      <c r="K431" s="115"/>
      <c r="L431" s="115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sharepoint/v3"/>
    <ds:schemaRef ds:uri="a46656d4-8850-49b3-aebd-68bd05f7f43d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2021-04-04T11:12:22Z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