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90" windowWidth="14805" windowHeight="7395" tabRatio="652"/>
  </bookViews>
  <sheets>
    <sheet name="נספח 1" sheetId="2" r:id="rId1"/>
    <sheet name="נספח 2 - " sheetId="4" state="hidden" r:id="rId2"/>
    <sheet name="נספח 2" sheetId="5" r:id="rId3"/>
    <sheet name="נספח 3א" sheetId="6" r:id="rId4"/>
    <sheet name="נספח 3ב" sheetId="12" r:id="rId5"/>
    <sheet name="נספח 3ג" sheetId="13" r:id="rId6"/>
    <sheet name="נספח 4" sheetId="14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4" hidden="1">'נספח 3ב'!$B$6:$H$17</definedName>
    <definedName name="_xlnm._FilterDatabase" localSheetId="5" hidden="1">'נספח 3ג'!$B$6:$H$17</definedName>
    <definedName name="_xlnm._FilterDatabase" localSheetId="6" hidden="1">'נספח 4'!$B$6:$F$22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3">'נספח 3א'!$A$1:$M$14</definedName>
    <definedName name="_xlnm.Print_Area" localSheetId="4">'נספח 3ב'!$A$1:$J$38</definedName>
    <definedName name="_xlnm.Print_Area" localSheetId="5">'נספח 3ג'!$A$1:$N$23</definedName>
    <definedName name="חיים">#REF!</definedName>
    <definedName name="מכשיר">#REF!</definedName>
  </definedNames>
  <calcPr calcId="145621"/>
  <pivotCaches>
    <pivotCache cacheId="611" r:id="rId12"/>
    <pivotCache cacheId="612" r:id="rId13"/>
  </pivotCaches>
</workbook>
</file>

<file path=xl/calcChain.xml><?xml version="1.0" encoding="utf-8"?>
<calcChain xmlns="http://schemas.openxmlformats.org/spreadsheetml/2006/main">
  <c r="B2" i="4" l="1"/>
  <c r="F16" i="4"/>
  <c r="C22" i="4"/>
  <c r="B20" i="4"/>
  <c r="F22" i="4"/>
  <c r="B16" i="4"/>
  <c r="D22" i="4"/>
  <c r="F27" i="4"/>
  <c r="B27" i="4"/>
  <c r="B23" i="4"/>
  <c r="D16" i="4"/>
  <c r="B21" i="4"/>
  <c r="B22" i="4"/>
  <c r="B19" i="4"/>
  <c r="B17" i="4"/>
  <c r="B24" i="4"/>
  <c r="D19" i="4"/>
  <c r="C16" i="4"/>
  <c r="E19" i="4"/>
  <c r="F19" i="4"/>
  <c r="B25" i="4"/>
  <c r="E27" i="4"/>
  <c r="H11" i="4"/>
  <c r="B18" i="4"/>
  <c r="I11" i="4"/>
  <c r="B13" i="4"/>
  <c r="B14" i="4"/>
  <c r="E22" i="4"/>
  <c r="C19" i="4"/>
  <c r="C27" i="4"/>
  <c r="B28" i="4"/>
  <c r="E16" i="4"/>
  <c r="B26" i="4"/>
  <c r="D27" i="4"/>
  <c r="J11" i="4"/>
  <c r="G11" i="4"/>
  <c r="K11" i="4"/>
  <c r="I13" i="4"/>
  <c r="J22" i="4"/>
  <c r="G14" i="4"/>
  <c r="J19" i="4"/>
  <c r="K22" i="4"/>
  <c r="H19" i="4"/>
  <c r="I27" i="4"/>
  <c r="K14" i="4"/>
  <c r="J27" i="4"/>
  <c r="G24" i="4"/>
  <c r="H16" i="4"/>
  <c r="I22" i="4"/>
  <c r="K27" i="4"/>
  <c r="K16" i="4"/>
  <c r="H22" i="4"/>
  <c r="I19" i="4"/>
  <c r="H14" i="4"/>
  <c r="J24" i="4"/>
  <c r="H28" i="4"/>
  <c r="H23" i="4"/>
  <c r="I14" i="4"/>
  <c r="G27" i="4"/>
  <c r="K13" i="4"/>
  <c r="G16" i="4"/>
  <c r="K24" i="4"/>
  <c r="H13" i="4"/>
  <c r="G23" i="4"/>
  <c r="G19" i="4"/>
  <c r="G28" i="4"/>
  <c r="I24" i="4"/>
  <c r="J13" i="4"/>
  <c r="I16" i="4"/>
  <c r="G22" i="4"/>
  <c r="I28" i="4"/>
  <c r="G13" i="4"/>
  <c r="J14" i="4"/>
  <c r="J23" i="4"/>
  <c r="H24" i="4"/>
  <c r="J28" i="4"/>
  <c r="K19" i="4"/>
  <c r="H27" i="4"/>
  <c r="J16" i="4"/>
  <c r="K23" i="4"/>
  <c r="K28" i="4"/>
  <c r="I23" i="4"/>
</calcChain>
</file>

<file path=xl/connections.xml><?xml version="1.0" encoding="utf-8"?>
<connections xmlns="http://schemas.openxmlformats.org/spreadsheetml/2006/main">
  <connection id="1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odcFile="\\migdal-group.co.il\dfs$\MIS\DW\Data Sources\Migdal Hashkaot Neches Boded.odc" keepAlive="1" name="Migdal Hashkaot Neches Boded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Neches Boded" commandType="1"/>
    <olapPr sendLocale="1" rowDrillCount="1000"/>
  </connection>
  <connection id="3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keepAlive="1" name="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yitrot revach" commandType="1"/>
    <olapPr sendLocale="1" rowDrillCount="1000"/>
  </connection>
  <connection id="5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keepAlive="1" name="PTNT331P AS Migdal Hashkaot Portfolio1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1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[Neches].[Hie Neches Boded].[Neches ID].&amp;[40912]"/>
    <s v="[Neches].[Hie Neches Boded].[Neches ID].&amp;[49831]"/>
    <s v="Migdal Hashkaot Portfolio"/>
    <s v="[Neches].[Hie Neches Boded].[Neches ID].&amp;[82051]"/>
    <s v="{[Time].[Hie Time].[Shana].&amp;[2010]}"/>
    <s v="{[Salim Maslulim].[Salim Maslulim].[אחזקה ישירה + מסלים]}"/>
    <s v="{[Time].[Hie Time].[Yom].&amp;[20201231]}"/>
    <s v="{[Cheshbon KM].[Hie Peilut].[Peilut 6].&amp;[Kod_Peilut_L6_1014]&amp;[Kod_Peilut_L5_373]&amp;[Kod_Peilut_L4_152]&amp;[Kod_Peilut_L3_303]&amp;[Kod_Peilut_L2_159]&amp;[Kod_Peilut_L1_182]}"/>
  </metadataStrings>
  <mdxMetadata count="76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m">
      <t c="1">
        <n x="23"/>
      </t>
    </mdx>
    <mdx n="4" f="m">
      <t c="1">
        <n x="24"/>
      </t>
    </mdx>
    <mdx n="4" f="m">
      <t c="1">
        <n x="26"/>
      </t>
    </mdx>
    <mdx n="4" f="s">
      <ms ns="27" c="0"/>
    </mdx>
    <mdx n="4" f="v">
      <t c="8">
        <n x="27" s="1"/>
        <n x="2" s="1"/>
        <n x="3" s="1"/>
        <n x="1" s="1"/>
        <n x="5" s="1"/>
        <n x="0" s="1"/>
        <n x="7"/>
        <n x="10"/>
      </t>
    </mdx>
    <mdx n="4" f="v">
      <t c="8">
        <n x="27" s="1"/>
        <n x="2" s="1"/>
        <n x="3" s="1"/>
        <n x="1" s="1"/>
        <n x="5" s="1"/>
        <n x="0" s="1"/>
        <n x="7"/>
        <n x="9"/>
      </t>
    </mdx>
    <mdx n="4" f="v">
      <t c="8">
        <n x="27" s="1"/>
        <n x="2" s="1"/>
        <n x="3" s="1"/>
        <n x="1" s="1"/>
        <n x="5" s="1"/>
        <n x="0" s="1"/>
        <n x="18"/>
        <n x="10"/>
      </t>
    </mdx>
    <mdx n="4" f="v">
      <t c="8">
        <n x="27" s="1"/>
        <n x="2" s="1"/>
        <n x="3" s="1"/>
        <n x="1" s="1"/>
        <n x="5" s="1"/>
        <n x="0" s="1"/>
        <n x="24"/>
        <n x="10"/>
      </t>
    </mdx>
    <mdx n="4" f="v">
      <t c="8">
        <n x="27" s="1"/>
        <n x="2" s="1"/>
        <n x="3" s="1"/>
        <n x="1" s="1"/>
        <n x="5" s="1"/>
        <n x="0" s="1"/>
        <n x="7"/>
        <n x="12"/>
      </t>
    </mdx>
    <mdx n="4" f="v">
      <t c="8">
        <n x="27" s="1"/>
        <n x="2" s="1"/>
        <n x="3" s="1"/>
        <n x="1" s="1"/>
        <n x="5" s="1"/>
        <n x="0" s="1"/>
        <n x="14"/>
        <n x="12"/>
      </t>
    </mdx>
    <mdx n="4" f="v">
      <t c="8">
        <n x="27" s="1"/>
        <n x="2" s="1"/>
        <n x="3" s="1"/>
        <n x="1" s="1"/>
        <n x="5" s="1"/>
        <n x="0" s="1"/>
        <n x="13"/>
        <n x="10"/>
      </t>
    </mdx>
    <mdx n="4" f="v">
      <t c="8">
        <n x="27" s="1"/>
        <n x="2" s="1"/>
        <n x="3" s="1"/>
        <n x="1" s="1"/>
        <n x="5" s="1"/>
        <n x="0" s="1"/>
        <n x="18"/>
        <n x="19"/>
      </t>
    </mdx>
    <mdx n="4" f="v">
      <t c="8">
        <n x="27" s="1"/>
        <n x="2" s="1"/>
        <n x="3" s="1"/>
        <n x="1" s="1"/>
        <n x="5" s="1"/>
        <n x="0" s="1"/>
        <n x="26"/>
        <n x="19"/>
      </t>
    </mdx>
    <mdx n="4" f="v">
      <t c="8">
        <n x="27" s="1"/>
        <n x="2" s="1"/>
        <n x="3" s="1"/>
        <n x="1" s="1"/>
        <n x="5" s="1"/>
        <n x="0" s="1"/>
        <n x="13"/>
        <n x="9"/>
      </t>
    </mdx>
    <mdx n="4" f="v">
      <t c="8">
        <n x="27" s="1"/>
        <n x="2" s="1"/>
        <n x="3" s="1"/>
        <n x="1" s="1"/>
        <n x="5" s="1"/>
        <n x="0" s="1"/>
        <n x="14"/>
        <n x="10"/>
      </t>
    </mdx>
    <mdx n="4" f="v">
      <t c="8">
        <n x="27" s="1"/>
        <n x="2" s="1"/>
        <n x="3" s="1"/>
        <n x="1" s="1"/>
        <n x="5" s="1"/>
        <n x="0" s="1"/>
        <n x="14"/>
        <n x="19"/>
      </t>
    </mdx>
    <mdx n="4" f="v">
      <t c="8">
        <n x="27" s="1"/>
        <n x="2" s="1"/>
        <n x="3" s="1"/>
        <n x="1" s="1"/>
        <n x="5" s="1"/>
        <n x="0" s="1"/>
        <n x="24"/>
        <n x="17"/>
      </t>
    </mdx>
    <mdx n="4" f="v">
      <t c="8">
        <n x="27" s="1"/>
        <n x="2" s="1"/>
        <n x="3" s="1"/>
        <n x="1" s="1"/>
        <n x="5" s="1"/>
        <n x="0" s="1"/>
        <n x="18"/>
        <n x="12"/>
      </t>
    </mdx>
    <mdx n="4" f="v">
      <t c="8">
        <n x="27" s="1"/>
        <n x="2" s="1"/>
        <n x="3" s="1"/>
        <n x="1" s="1"/>
        <n x="5" s="1"/>
        <n x="0" s="1"/>
        <n x="24"/>
        <n x="12"/>
      </t>
    </mdx>
    <mdx n="4" f="v">
      <t c="8">
        <n x="27" s="1"/>
        <n x="2" s="1"/>
        <n x="3" s="1"/>
        <n x="1" s="1"/>
        <n x="5" s="1"/>
        <n x="0" s="1"/>
        <n x="14"/>
        <n x="9"/>
      </t>
    </mdx>
    <mdx n="4" f="v">
      <t c="8">
        <n x="27" s="1"/>
        <n x="2" s="1"/>
        <n x="3" s="1"/>
        <n x="1" s="1"/>
        <n x="5" s="1"/>
        <n x="0" s="1"/>
        <n x="23"/>
        <n x="17"/>
      </t>
    </mdx>
    <mdx n="4" f="v">
      <t c="8">
        <n x="27" s="1"/>
        <n x="2" s="1"/>
        <n x="3" s="1"/>
        <n x="1" s="1"/>
        <n x="5" s="1"/>
        <n x="0" s="1"/>
        <n x="24"/>
        <n x="9"/>
      </t>
    </mdx>
    <mdx n="4" f="v">
      <t c="8">
        <n x="27" s="1"/>
        <n x="2" s="1"/>
        <n x="3" s="1"/>
        <n x="1" s="1"/>
        <n x="5" s="1"/>
        <n x="0" s="1"/>
        <n x="18"/>
        <n x="9"/>
      </t>
    </mdx>
    <mdx n="4" f="v">
      <t c="8">
        <n x="27" s="1"/>
        <n x="2" s="1"/>
        <n x="3" s="1"/>
        <n x="1" s="1"/>
        <n x="5" s="1"/>
        <n x="0" s="1"/>
        <n x="26"/>
        <n x="10"/>
      </t>
    </mdx>
    <mdx n="4" f="v">
      <t c="8">
        <n x="27" s="1"/>
        <n x="2" s="1"/>
        <n x="3" s="1"/>
        <n x="1" s="1"/>
        <n x="5" s="1"/>
        <n x="0" s="1"/>
        <n x="11"/>
        <n x="9"/>
      </t>
    </mdx>
    <mdx n="4" f="v">
      <t c="8">
        <n x="27" s="1"/>
        <n x="2" s="1"/>
        <n x="3" s="1"/>
        <n x="1" s="1"/>
        <n x="5" s="1"/>
        <n x="0" s="1"/>
        <n x="11"/>
        <n x="17"/>
      </t>
    </mdx>
    <mdx n="4" f="v">
      <t c="8">
        <n x="27" s="1"/>
        <n x="2" s="1"/>
        <n x="3" s="1"/>
        <n x="1" s="1"/>
        <n x="5" s="1"/>
        <n x="0" s="1"/>
        <n x="16"/>
        <n x="19"/>
      </t>
    </mdx>
    <mdx n="4" f="v">
      <t c="8">
        <n x="27" s="1"/>
        <n x="2" s="1"/>
        <n x="3" s="1"/>
        <n x="1" s="1"/>
        <n x="5" s="1"/>
        <n x="0" s="1"/>
        <n x="23"/>
        <n x="19"/>
      </t>
    </mdx>
    <mdx n="4" f="v">
      <t c="8">
        <n x="27" s="1"/>
        <n x="2" s="1"/>
        <n x="3" s="1"/>
        <n x="1" s="1"/>
        <n x="5" s="1"/>
        <n x="0" s="1"/>
        <n x="26"/>
        <n x="17"/>
      </t>
    </mdx>
    <mdx n="4" f="v">
      <t c="8">
        <n x="27" s="1"/>
        <n x="2" s="1"/>
        <n x="3" s="1"/>
        <n x="1" s="1"/>
        <n x="5" s="1"/>
        <n x="0" s="1"/>
        <n x="11"/>
        <n x="19"/>
      </t>
    </mdx>
    <mdx n="4" f="v">
      <t c="8">
        <n x="27" s="1"/>
        <n x="2" s="1"/>
        <n x="3" s="1"/>
        <n x="1" s="1"/>
        <n x="5" s="1"/>
        <n x="0" s="1"/>
        <n x="7"/>
        <n x="17"/>
      </t>
    </mdx>
    <mdx n="4" f="v">
      <t c="8">
        <n x="27" s="1"/>
        <n x="2" s="1"/>
        <n x="3" s="1"/>
        <n x="1" s="1"/>
        <n x="5" s="1"/>
        <n x="0" s="1"/>
        <n x="14"/>
        <n x="17"/>
      </t>
    </mdx>
    <mdx n="4" f="v">
      <t c="8">
        <n x="27" s="1"/>
        <n x="2" s="1"/>
        <n x="3" s="1"/>
        <n x="1" s="1"/>
        <n x="5" s="1"/>
        <n x="0" s="1"/>
        <n x="16"/>
        <n x="17"/>
      </t>
    </mdx>
    <mdx n="4" f="v">
      <t c="8">
        <n x="27" s="1"/>
        <n x="2" s="1"/>
        <n x="3" s="1"/>
        <n x="1" s="1"/>
        <n x="5" s="1"/>
        <n x="0" s="1"/>
        <n x="16"/>
        <n x="10"/>
      </t>
    </mdx>
    <mdx n="4" f="v">
      <t c="8">
        <n x="27" s="1"/>
        <n x="2" s="1"/>
        <n x="3" s="1"/>
        <n x="1" s="1"/>
        <n x="5" s="1"/>
        <n x="0" s="1"/>
        <n x="11"/>
        <n x="10"/>
      </t>
    </mdx>
    <mdx n="4" f="v">
      <t c="8">
        <n x="27" s="1"/>
        <n x="2" s="1"/>
        <n x="3" s="1"/>
        <n x="1" s="1"/>
        <n x="5" s="1"/>
        <n x="0" s="1"/>
        <n x="7"/>
        <n x="19"/>
      </t>
    </mdx>
    <mdx n="4" f="v">
      <t c="8">
        <n x="27" s="1"/>
        <n x="2" s="1"/>
        <n x="3" s="1"/>
        <n x="1" s="1"/>
        <n x="5" s="1"/>
        <n x="0" s="1"/>
        <n x="13"/>
        <n x="19"/>
      </t>
    </mdx>
    <mdx n="4" f="v">
      <t c="8">
        <n x="27" s="1"/>
        <n x="2" s="1"/>
        <n x="3" s="1"/>
        <n x="1" s="1"/>
        <n x="5" s="1"/>
        <n x="0" s="1"/>
        <n x="23"/>
        <n x="12"/>
      </t>
    </mdx>
    <mdx n="4" f="v">
      <t c="8">
        <n x="27" s="1"/>
        <n x="2" s="1"/>
        <n x="3" s="1"/>
        <n x="1" s="1"/>
        <n x="5" s="1"/>
        <n x="0" s="1"/>
        <n x="16"/>
        <n x="9"/>
      </t>
    </mdx>
    <mdx n="4" f="v">
      <t c="8">
        <n x="27" s="1"/>
        <n x="2" s="1"/>
        <n x="3" s="1"/>
        <n x="1" s="1"/>
        <n x="5" s="1"/>
        <n x="0" s="1"/>
        <n x="11"/>
        <n x="12"/>
      </t>
    </mdx>
    <mdx n="4" f="v">
      <t c="8">
        <n x="27" s="1"/>
        <n x="2" s="1"/>
        <n x="3" s="1"/>
        <n x="1" s="1"/>
        <n x="5" s="1"/>
        <n x="0" s="1"/>
        <n x="18"/>
        <n x="17"/>
      </t>
    </mdx>
    <mdx n="4" f="v">
      <t c="8">
        <n x="27" s="1"/>
        <n x="2" s="1"/>
        <n x="3" s="1"/>
        <n x="1" s="1"/>
        <n x="5" s="1"/>
        <n x="0" s="1"/>
        <n x="26"/>
        <n x="9"/>
      </t>
    </mdx>
    <mdx n="4" f="v">
      <t c="8">
        <n x="27" s="1"/>
        <n x="2" s="1"/>
        <n x="3" s="1"/>
        <n x="1" s="1"/>
        <n x="5" s="1"/>
        <n x="0" s="1"/>
        <n x="24"/>
        <n x="19"/>
      </t>
    </mdx>
    <mdx n="4" f="v">
      <t c="8">
        <n x="27" s="1"/>
        <n x="2" s="1"/>
        <n x="3" s="1"/>
        <n x="1" s="1"/>
        <n x="5" s="1"/>
        <n x="0" s="1"/>
        <n x="23"/>
        <n x="9"/>
      </t>
    </mdx>
    <mdx n="4" f="v">
      <t c="8">
        <n x="27" s="1"/>
        <n x="2" s="1"/>
        <n x="3" s="1"/>
        <n x="1" s="1"/>
        <n x="5" s="1"/>
        <n x="0" s="1"/>
        <n x="16"/>
        <n x="12"/>
      </t>
    </mdx>
    <mdx n="4" f="v">
      <t c="8">
        <n x="27" s="1"/>
        <n x="2" s="1"/>
        <n x="3" s="1"/>
        <n x="1" s="1"/>
        <n x="5" s="1"/>
        <n x="0" s="1"/>
        <n x="23"/>
        <n x="10"/>
      </t>
    </mdx>
    <mdx n="4" f="v">
      <t c="8">
        <n x="27" s="1"/>
        <n x="2" s="1"/>
        <n x="3" s="1"/>
        <n x="1" s="1"/>
        <n x="5" s="1"/>
        <n x="0" s="1"/>
        <n x="13"/>
        <n x="17"/>
      </t>
    </mdx>
    <mdx n="4" f="v">
      <t c="8">
        <n x="27" s="1"/>
        <n x="2" s="1"/>
        <n x="3" s="1"/>
        <n x="1" s="1"/>
        <n x="5" s="1"/>
        <n x="0" s="1"/>
        <n x="26"/>
        <n x="12"/>
      </t>
    </mdx>
    <mdx n="4" f="v">
      <t c="8">
        <n x="27" s="1"/>
        <n x="2" s="1"/>
        <n x="3" s="1"/>
        <n x="1" s="1"/>
        <n x="5" s="1"/>
        <n x="0" s="1"/>
        <n x="13"/>
        <n x="12"/>
      </t>
    </mdx>
    <mdx n="25" f="s">
      <ms ns="2" c="0"/>
    </mdx>
    <mdx n="25" f="s">
      <ms ns="3" c="0"/>
    </mdx>
    <mdx n="25" f="s">
      <ms ns="28" c="0"/>
    </mdx>
    <mdx n="25" f="s">
      <ms ns="29" c="0"/>
    </mdx>
    <mdx n="25" f="s">
      <ms ns="30" c="0"/>
    </mdx>
  </mdxMetadata>
  <valueMetadata count="76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</valueMetadata>
</metadata>
</file>

<file path=xl/sharedStrings.xml><?xml version="1.0" encoding="utf-8"?>
<sst xmlns="http://schemas.openxmlformats.org/spreadsheetml/2006/main" count="176" uniqueCount="126">
  <si>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</si>
  <si>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</si>
  <si>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</si>
  <si>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</si>
  <si>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</si>
  <si>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</si>
  <si>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</si>
  <si>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</si>
  <si>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</si>
  <si>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</si>
  <si>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</si>
  <si>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</si>
  <si>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</si>
  <si>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</si>
  <si>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</si>
  <si>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</si>
  <si>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</si>
  <si>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</si>
  <si>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</si>
  <si>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</si>
  <si>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</si>
  <si>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</si>
  <si>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</si>
  <si>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</si>
  <si>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</si>
  <si>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</si>
  <si>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</si>
  <si>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</si>
  <si>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</si>
  <si>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ערכים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</si>
  <si>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</si>
  <si>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</si>
  <si>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</si>
  <si>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</si>
  <si>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</si>
  <si>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</si>
  <si>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</si>
  <si>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</si>
  <si>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</si>
  <si>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</si>
  <si>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</si>
  <si>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</si>
  <si>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</si>
  <si>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</si>
  <si>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</si>
  <si>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</si>
  <si>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</si>
  <si>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</si>
  <si>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</si>
  <si>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</si>
  <si>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</si>
  <si>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</si>
  <si>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</si>
  <si>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</si>
  <si>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מס' ני"ע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</si>
  <si>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</si>
  <si>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</si>
  <si>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</si>
  <si>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</si>
  <si>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</si>
  <si>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</si>
  <si>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</si>
  <si>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</si>
  <si>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</si>
  <si>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</si>
  <si>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</si>
  <si>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</si>
  <si>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</si>
  <si>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</si>
  <si>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</si>
  <si>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</si>
  <si>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</si>
  <si>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</si>
  <si>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</si>
  <si>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</si>
  <si>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</si>
  <si>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</si>
  <si>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</si>
  <si>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</si>
  <si>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</si>
  <si>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</si>
  <si>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</si>
  <si>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</si>
  <si>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</si>
  <si>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</si>
  <si>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מגדל שוקי הון</t>
  </si>
  <si>
    <t>שער בורסה סוף יום מסחר</t>
  </si>
  <si>
    <t>צד קשור - מגדל שוקי הון בע"מ</t>
  </si>
  <si>
    <t>תעודות סל</t>
  </si>
  <si>
    <t>מח"מ</t>
  </si>
  <si>
    <t>ת. לפדיון</t>
  </si>
  <si>
    <t>שיעור מהע.נ המונפק</t>
  </si>
  <si>
    <t>שווי שוק</t>
  </si>
  <si>
    <t>מתיק %</t>
  </si>
  <si>
    <t>2010</t>
  </si>
  <si>
    <t>צד קשור  - מגדל שוקי הון</t>
  </si>
  <si>
    <t>נכס</t>
  </si>
  <si>
    <t>דרוג</t>
  </si>
  <si>
    <t>רכישת מזומנים ופקדונות עד 3 חודשים</t>
  </si>
  <si>
    <t>פדיונות של מזומנים ופקדונות עד 3 חודשים</t>
  </si>
  <si>
    <t>אחזקה ישירה + מסלים</t>
  </si>
  <si>
    <t>Fortissimo</t>
  </si>
  <si>
    <t>Fortissimo סה"כ</t>
  </si>
  <si>
    <t>קרנות השקעה - לא סחירות</t>
  </si>
  <si>
    <t>קוד נכס סאפ</t>
  </si>
  <si>
    <t>31/12/2020</t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</si>
  <si>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</si>
  <si>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</si>
  <si>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</si>
  <si>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</si>
  <si>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>מגדל ביטוח</t>
  </si>
  <si>
    <t>מגדל גמל להשקעה</t>
  </si>
  <si>
    <t>16/04/2020</t>
  </si>
  <si>
    <t>Fortissimo Capital Fund V L.P.</t>
  </si>
  <si>
    <t>25/09/2020</t>
  </si>
  <si>
    <t>04/12/2020</t>
  </si>
  <si>
    <t>סכום כולל</t>
  </si>
  <si>
    <t>NR3</t>
  </si>
  <si>
    <t>לא ידוע</t>
  </si>
  <si>
    <t>הלוואות ליחידים</t>
  </si>
  <si>
    <t>נספח 4 - רכישת נייר ערך בהנפקות באמצעות חתם קשור או באמצעות צד קשור ששיווק את ההנפקה לרבעון המסתיים ביום 31 דצמבר 2020 - מגדל גמל להשקעה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</si>
  <si>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2020 - מגדל גמל להשקעה</t>
  </si>
  <si>
    <t>נספח 3ב - עסקאות שבוצעו לצורך השקעה בנכסים לא סחירים של צד קשור לרבעון המסתיים ביום 31 דצמבר 2020 - מגדל גמל להשקעה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</si>
  <si>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2020 - מגדל גמל להשקעה</t>
  </si>
  <si>
    <t>נספח 2 - צדדים קשורים - יתרות השקעה לרבעון המסתיים ביום 31 דצמבר 2020 - מגדל גמל להשקעה</t>
  </si>
  <si>
    <t>נספח 1 - צדדים קשורים - יתרות ועסקאות לרבעון המסתיים ביום  31 דצמבר 2020 - מגדל גמל להשקעה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</si>
</sst>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"/>
    <numFmt numFmtId="165" formatCode="0.0%"/>
    <numFmt numFmtId="166" formatCode="_-&quot;₪&quot;* #,##0_-;\-&quot;₪&quot;* #,##0_-;_-&quot;₪&quot;* &quot;-&quot;_-;_-@_-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1.5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Arial"/>
      <family val="2"/>
      <charset val="177"/>
      <scheme val="minor"/>
    </font>
    <font>
      <sz val="10"/>
      <name val="Arial"/>
      <family val="2"/>
      <scheme val="minor"/>
    </font>
    <font>
      <sz val="1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10" fillId="11" borderId="16" applyNumberFormat="0" applyFon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21" fillId="9" borderId="12" applyNumberFormat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20" fillId="9" borderId="13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9" fillId="8" borderId="12" applyNumberFormat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3" fillId="10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2" applyNumberFormat="0" applyAlignment="0" applyProtection="0"/>
    <xf numFmtId="0" fontId="20" fillId="9" borderId="13" applyNumberFormat="0" applyAlignment="0" applyProtection="0"/>
    <xf numFmtId="0" fontId="21" fillId="9" borderId="12" applyNumberFormat="0" applyAlignment="0" applyProtection="0"/>
    <xf numFmtId="0" fontId="22" fillId="0" borderId="14" applyNumberFormat="0" applyFill="0" applyAlignment="0" applyProtection="0"/>
    <xf numFmtId="0" fontId="23" fillId="10" borderId="15" applyNumberFormat="0" applyAlignment="0" applyProtection="0"/>
    <xf numFmtId="0" fontId="24" fillId="0" borderId="0" applyNumberFormat="0" applyFill="0" applyBorder="0" applyAlignment="0" applyProtection="0"/>
    <xf numFmtId="0" fontId="10" fillId="11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6" fillId="35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43" fontId="10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164" fontId="0" fillId="0" borderId="1" xfId="0" applyNumberFormat="1" applyBorder="1" applyAlignment="1">
      <alignment horizontal="right" vertical="center" inden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4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165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7" fillId="2" borderId="19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right" vertical="center" indent="1"/>
    </xf>
    <xf numFmtId="0" fontId="7" fillId="2" borderId="20" xfId="0" applyFont="1" applyFill="1" applyBorder="1" applyAlignment="1">
      <alignment horizontal="center" vertical="center" wrapText="1"/>
    </xf>
    <xf numFmtId="164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/>
    </xf>
    <xf numFmtId="0" fontId="0" fillId="0" borderId="0" xfId="0"/>
    <xf numFmtId="0" fontId="0" fillId="0" borderId="0" xfId="0" applyNumberFormat="1"/>
    <xf numFmtId="0" fontId="28" fillId="2" borderId="21" xfId="0" applyFont="1" applyFill="1" applyBorder="1" applyAlignment="1">
      <alignment horizontal="center" vertical="center"/>
    </xf>
    <xf numFmtId="4" fontId="0" fillId="0" borderId="0" xfId="0" applyNumberFormat="1"/>
    <xf numFmtId="164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0" xfId="0"/>
    <xf numFmtId="14" fontId="0" fillId="0" borderId="6" xfId="0" applyNumberFormat="1" applyBorder="1" applyAlignment="1"/>
    <xf numFmtId="164" fontId="1" fillId="0" borderId="6" xfId="0" applyNumberFormat="1" applyFont="1" applyBorder="1" applyAlignment="1">
      <alignment horizontal="center"/>
    </xf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43" fontId="0" fillId="0" borderId="6" xfId="352" applyFont="1" applyBorder="1" applyAlignment="1"/>
    <xf numFmtId="0" fontId="7" fillId="4" borderId="0" xfId="0" applyFont="1" applyFill="1" applyBorder="1" applyAlignment="1">
      <alignment horizontal="right"/>
    </xf>
    <xf numFmtId="10" fontId="0" fillId="0" borderId="20" xfId="1" applyNumberFormat="1" applyFont="1" applyBorder="1" applyAlignment="1">
      <alignment horizontal="right" vertical="center" indent="1"/>
    </xf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Border="1"/>
    <xf numFmtId="0" fontId="9" fillId="2" borderId="21" xfId="0" applyFont="1" applyFill="1" applyBorder="1" applyAlignment="1">
      <alignment wrapText="1"/>
    </xf>
    <xf numFmtId="164" fontId="9" fillId="2" borderId="19" xfId="0" applyNumberFormat="1" applyFont="1" applyFill="1" applyBorder="1" applyAlignment="1">
      <alignment horizontal="right" vertical="center" indent="1"/>
    </xf>
    <xf numFmtId="164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4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43" fontId="0" fillId="0" borderId="20" xfId="352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0" fontId="0" fillId="0" borderId="0" xfId="0" applyNumberFormat="1"/>
    <xf numFmtId="4" fontId="9" fillId="2" borderId="5" xfId="0" applyNumberFormat="1" applyFont="1" applyFill="1" applyBorder="1" applyAlignment="1">
      <alignment horizontal="center" wrapText="1"/>
    </xf>
    <xf numFmtId="43" fontId="32" fillId="0" borderId="6" xfId="352" applyNumberFormat="1" applyFont="1" applyBorder="1" applyAlignment="1">
      <alignment vertical="center" readingOrder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53">
    <cellStyle name="0" xfId="6"/>
    <cellStyle name="0_Anafim" xfId="7"/>
    <cellStyle name="0_משקל בתא100" xfId="8"/>
    <cellStyle name="1" xfId="9"/>
    <cellStyle name="1_Anafim" xfId="10"/>
    <cellStyle name="1_משקל בתא100" xfId="11"/>
    <cellStyle name="10" xfId="12"/>
    <cellStyle name="11" xfId="13"/>
    <cellStyle name="12" xfId="14"/>
    <cellStyle name="2" xfId="15"/>
    <cellStyle name="2_Anafim" xfId="16"/>
    <cellStyle name="2_משקל בתא100" xfId="17"/>
    <cellStyle name="20% - הדגשה1" xfId="323" builtinId="30" customBuiltin="1"/>
    <cellStyle name="20% - הדגשה1 2" xfId="18"/>
    <cellStyle name="20% - הדגשה1 3" xfId="19"/>
    <cellStyle name="20% - הדגשה1 4" xfId="20"/>
    <cellStyle name="20% - הדגשה1 5" xfId="21"/>
    <cellStyle name="20% - הדגשה1 6" xfId="22"/>
    <cellStyle name="20% - הדגשה1 7" xfId="23"/>
    <cellStyle name="20% - הדגשה2" xfId="327" builtinId="34" customBuiltin="1"/>
    <cellStyle name="20% - הדגשה2 2" xfId="24"/>
    <cellStyle name="20% - הדגשה2 3" xfId="25"/>
    <cellStyle name="20% - הדגשה2 4" xfId="26"/>
    <cellStyle name="20% - הדגשה2 5" xfId="27"/>
    <cellStyle name="20% - הדגשה2 6" xfId="28"/>
    <cellStyle name="20% - הדגשה2 7" xfId="29"/>
    <cellStyle name="20% - הדגשה3" xfId="331" builtinId="38" customBuiltin="1"/>
    <cellStyle name="20% - הדגשה3 2" xfId="30"/>
    <cellStyle name="20% - הדגשה3 3" xfId="31"/>
    <cellStyle name="20% - הדגשה3 4" xfId="32"/>
    <cellStyle name="20% - הדגשה3 5" xfId="33"/>
    <cellStyle name="20% - הדגשה3 6" xfId="34"/>
    <cellStyle name="20% - הדגשה3 7" xfId="35"/>
    <cellStyle name="20% - הדגשה4" xfId="335" builtinId="42" customBuiltin="1"/>
    <cellStyle name="20% - הדגשה4 2" xfId="36"/>
    <cellStyle name="20% - הדגשה4 3" xfId="37"/>
    <cellStyle name="20% - הדגשה4 4" xfId="38"/>
    <cellStyle name="20% - הדגשה4 5" xfId="39"/>
    <cellStyle name="20% - הדגשה4 6" xfId="40"/>
    <cellStyle name="20% - הדגשה4 7" xfId="41"/>
    <cellStyle name="20% - הדגשה5" xfId="339" builtinId="46" customBuiltin="1"/>
    <cellStyle name="20% - הדגשה5 2" xfId="42"/>
    <cellStyle name="20% - הדגשה5 3" xfId="43"/>
    <cellStyle name="20% - הדגשה5 4" xfId="44"/>
    <cellStyle name="20% - הדגשה5 5" xfId="45"/>
    <cellStyle name="20% - הדגשה5 6" xfId="46"/>
    <cellStyle name="20% - הדגשה5 7" xfId="47"/>
    <cellStyle name="20% - הדגשה6" xfId="343" builtinId="50" customBuiltin="1"/>
    <cellStyle name="20% - הדגשה6 2" xfId="48"/>
    <cellStyle name="20% - הדגשה6 3" xfId="49"/>
    <cellStyle name="20% - הדגשה6 4" xfId="50"/>
    <cellStyle name="20% - הדגשה6 5" xfId="51"/>
    <cellStyle name="20% - הדגשה6 6" xfId="52"/>
    <cellStyle name="20% - הדגשה6 7" xfId="53"/>
    <cellStyle name="3" xfId="54"/>
    <cellStyle name="3_Anafim" xfId="55"/>
    <cellStyle name="3_משקל בתא100" xfId="56"/>
    <cellStyle name="4" xfId="57"/>
    <cellStyle name="4_Anafim" xfId="58"/>
    <cellStyle name="4_משקל בתא100" xfId="59"/>
    <cellStyle name="40% - הדגשה1" xfId="324" builtinId="31" customBuiltin="1"/>
    <cellStyle name="40% - הדגשה1 2" xfId="60"/>
    <cellStyle name="40% - הדגשה1 3" xfId="61"/>
    <cellStyle name="40% - הדגשה1 4" xfId="62"/>
    <cellStyle name="40% - הדגשה1 5" xfId="63"/>
    <cellStyle name="40% - הדגשה1 6" xfId="64"/>
    <cellStyle name="40% - הדגשה1 7" xfId="65"/>
    <cellStyle name="40% - הדגשה2" xfId="328" builtinId="35" customBuiltin="1"/>
    <cellStyle name="40% - הדגשה2 2" xfId="66"/>
    <cellStyle name="40% - הדגשה2 3" xfId="67"/>
    <cellStyle name="40% - הדגשה2 4" xfId="68"/>
    <cellStyle name="40% - הדגשה2 5" xfId="69"/>
    <cellStyle name="40% - הדגשה2 6" xfId="70"/>
    <cellStyle name="40% - הדגשה2 7" xfId="71"/>
    <cellStyle name="40% - הדגשה3" xfId="332" builtinId="39" customBuiltin="1"/>
    <cellStyle name="40% - הדגשה3 2" xfId="72"/>
    <cellStyle name="40% - הדגשה3 3" xfId="73"/>
    <cellStyle name="40% - הדגשה3 4" xfId="74"/>
    <cellStyle name="40% - הדגשה3 5" xfId="75"/>
    <cellStyle name="40% - הדגשה3 6" xfId="76"/>
    <cellStyle name="40% - הדגשה3 7" xfId="77"/>
    <cellStyle name="40% - הדגשה4" xfId="336" builtinId="43" customBuiltin="1"/>
    <cellStyle name="40% - הדגשה4 2" xfId="78"/>
    <cellStyle name="40% - הדגשה4 3" xfId="79"/>
    <cellStyle name="40% - הדגשה4 4" xfId="80"/>
    <cellStyle name="40% - הדגשה4 5" xfId="81"/>
    <cellStyle name="40% - הדגשה4 6" xfId="82"/>
    <cellStyle name="40% - הדגשה4 7" xfId="83"/>
    <cellStyle name="40% - הדגשה5" xfId="340" builtinId="47" customBuiltin="1"/>
    <cellStyle name="40% - הדגשה5 2" xfId="84"/>
    <cellStyle name="40% - הדגשה5 3" xfId="85"/>
    <cellStyle name="40% - הדגשה5 4" xfId="86"/>
    <cellStyle name="40% - הדגשה5 5" xfId="87"/>
    <cellStyle name="40% - הדגשה5 6" xfId="88"/>
    <cellStyle name="40% - הדגשה5 7" xfId="89"/>
    <cellStyle name="40% - הדגשה6" xfId="344" builtinId="51" customBuiltin="1"/>
    <cellStyle name="40% - הדגשה6 2" xfId="90"/>
    <cellStyle name="40% - הדגשה6 3" xfId="91"/>
    <cellStyle name="40% - הדגשה6 4" xfId="92"/>
    <cellStyle name="40% - הדגשה6 5" xfId="93"/>
    <cellStyle name="40% - הדגשה6 6" xfId="94"/>
    <cellStyle name="40% - הדגשה6 7" xfId="95"/>
    <cellStyle name="5" xfId="96"/>
    <cellStyle name="5_Anafim" xfId="97"/>
    <cellStyle name="5_משקל בתא100" xfId="98"/>
    <cellStyle name="6" xfId="99"/>
    <cellStyle name="6_Anafim" xfId="100"/>
    <cellStyle name="6_משקל בתא100" xfId="101"/>
    <cellStyle name="60% - הדגשה1" xfId="325" builtinId="32" customBuiltin="1"/>
    <cellStyle name="60% - הדגשה1 2" xfId="102"/>
    <cellStyle name="60% - הדגשה1 3" xfId="103"/>
    <cellStyle name="60% - הדגשה1 4" xfId="104"/>
    <cellStyle name="60% - הדגשה1 5" xfId="105"/>
    <cellStyle name="60% - הדגשה1 6" xfId="106"/>
    <cellStyle name="60% - הדגשה1 7" xfId="107"/>
    <cellStyle name="60% - הדגשה2" xfId="329" builtinId="36" customBuiltin="1"/>
    <cellStyle name="60% - הדגשה2 2" xfId="108"/>
    <cellStyle name="60% - הדגשה2 3" xfId="109"/>
    <cellStyle name="60% - הדגשה2 4" xfId="110"/>
    <cellStyle name="60% - הדגשה2 5" xfId="111"/>
    <cellStyle name="60% - הדגשה2 6" xfId="112"/>
    <cellStyle name="60% - הדגשה2 7" xfId="113"/>
    <cellStyle name="60% - הדגשה3" xfId="333" builtinId="40" customBuiltin="1"/>
    <cellStyle name="60% - הדגשה3 2" xfId="114"/>
    <cellStyle name="60% - הדגשה3 3" xfId="115"/>
    <cellStyle name="60% - הדגשה3 4" xfId="116"/>
    <cellStyle name="60% - הדגשה3 5" xfId="117"/>
    <cellStyle name="60% - הדגשה3 6" xfId="118"/>
    <cellStyle name="60% - הדגשה3 7" xfId="119"/>
    <cellStyle name="60% - הדגשה4" xfId="337" builtinId="44" customBuiltin="1"/>
    <cellStyle name="60% - הדגשה4 2" xfId="120"/>
    <cellStyle name="60% - הדגשה4 3" xfId="121"/>
    <cellStyle name="60% - הדגשה4 4" xfId="122"/>
    <cellStyle name="60% - הדגשה4 5" xfId="123"/>
    <cellStyle name="60% - הדגשה4 6" xfId="124"/>
    <cellStyle name="60% - הדגשה4 7" xfId="125"/>
    <cellStyle name="60% - הדגשה5" xfId="341" builtinId="48" customBuiltin="1"/>
    <cellStyle name="60% - הדגשה5 2" xfId="126"/>
    <cellStyle name="60% - הדגשה5 3" xfId="127"/>
    <cellStyle name="60% - הדגשה5 4" xfId="128"/>
    <cellStyle name="60% - הדגשה5 5" xfId="129"/>
    <cellStyle name="60% - הדגשה5 6" xfId="130"/>
    <cellStyle name="60% - הדגשה5 7" xfId="131"/>
    <cellStyle name="60% - הדגשה6" xfId="345" builtinId="52" customBuiltin="1"/>
    <cellStyle name="60% - הדגשה6 2" xfId="132"/>
    <cellStyle name="60% - הדגשה6 3" xfId="133"/>
    <cellStyle name="60% - הדגשה6 4" xfId="134"/>
    <cellStyle name="60% - הדגשה6 5" xfId="135"/>
    <cellStyle name="60% - הדגשה6 6" xfId="136"/>
    <cellStyle name="60% - הדגשה6 7" xfId="137"/>
    <cellStyle name="7" xfId="138"/>
    <cellStyle name="7_Anafim" xfId="139"/>
    <cellStyle name="7_משקל בתא100" xfId="140"/>
    <cellStyle name="8" xfId="141"/>
    <cellStyle name="8_Anafim" xfId="142"/>
    <cellStyle name="8_משקל בתא100" xfId="143"/>
    <cellStyle name="9" xfId="144"/>
    <cellStyle name="9_Anafim" xfId="145"/>
    <cellStyle name="9_משקל בתא100" xfId="146"/>
    <cellStyle name="Comma" xfId="352" builtinId="3"/>
    <cellStyle name="Comma 2" xfId="147"/>
    <cellStyle name="Comma 2 2" xfId="148"/>
    <cellStyle name="Comma 2 3" xfId="149"/>
    <cellStyle name="Comma 3" xfId="150"/>
    <cellStyle name="Currency [0] _1" xfId="151"/>
    <cellStyle name="Euro" xfId="152"/>
    <cellStyle name="Normal" xfId="0" builtinId="0"/>
    <cellStyle name="Normal 10" xfId="153"/>
    <cellStyle name="Normal 11" xfId="154"/>
    <cellStyle name="Normal 12" xfId="155"/>
    <cellStyle name="Normal 13" xfId="156"/>
    <cellStyle name="Normal 14" xfId="346"/>
    <cellStyle name="Normal 15" xfId="348"/>
    <cellStyle name="Normal 2" xfId="2"/>
    <cellStyle name="Normal 2 2" xfId="5"/>
    <cellStyle name="Normal 2 2 2" xfId="350"/>
    <cellStyle name="Normal 2 3" xfId="157"/>
    <cellStyle name="Normal 2 4" xfId="349"/>
    <cellStyle name="Normal 2_נספח 1" xfId="347"/>
    <cellStyle name="Normal 3" xfId="4"/>
    <cellStyle name="Normal 3 2" xfId="3"/>
    <cellStyle name="Normal 3 3" xfId="351"/>
    <cellStyle name="Normal 4" xfId="158"/>
    <cellStyle name="Normal 5" xfId="159"/>
    <cellStyle name="Normal 6" xfId="160"/>
    <cellStyle name="Normal 6 2" xfId="161"/>
    <cellStyle name="Normal 7" xfId="162"/>
    <cellStyle name="Normal 8" xfId="163"/>
    <cellStyle name="Normal 9" xfId="164"/>
    <cellStyle name="Percent" xfId="1" builtinId="5"/>
    <cellStyle name="Percent 2" xfId="165"/>
    <cellStyle name="הדגשה1" xfId="322" builtinId="29" customBuiltin="1"/>
    <cellStyle name="הדגשה1 2" xfId="166"/>
    <cellStyle name="הדגשה1 3" xfId="167"/>
    <cellStyle name="הדגשה1 4" xfId="168"/>
    <cellStyle name="הדגשה1 5" xfId="169"/>
    <cellStyle name="הדגשה1 6" xfId="170"/>
    <cellStyle name="הדגשה1 7" xfId="171"/>
    <cellStyle name="הדגשה2" xfId="326" builtinId="33" customBuiltin="1"/>
    <cellStyle name="הדגשה2 2" xfId="172"/>
    <cellStyle name="הדגשה2 3" xfId="173"/>
    <cellStyle name="הדגשה2 4" xfId="174"/>
    <cellStyle name="הדגשה2 5" xfId="175"/>
    <cellStyle name="הדגשה2 6" xfId="176"/>
    <cellStyle name="הדגשה2 7" xfId="177"/>
    <cellStyle name="הדגשה3" xfId="330" builtinId="37" customBuiltin="1"/>
    <cellStyle name="הדגשה3 2" xfId="178"/>
    <cellStyle name="הדגשה3 3" xfId="179"/>
    <cellStyle name="הדגשה3 4" xfId="180"/>
    <cellStyle name="הדגשה3 5" xfId="181"/>
    <cellStyle name="הדגשה3 6" xfId="182"/>
    <cellStyle name="הדגשה3 7" xfId="183"/>
    <cellStyle name="הדגשה4" xfId="334" builtinId="41" customBuiltin="1"/>
    <cellStyle name="הדגשה4 2" xfId="184"/>
    <cellStyle name="הדגשה4 3" xfId="185"/>
    <cellStyle name="הדגשה4 4" xfId="186"/>
    <cellStyle name="הדגשה4 5" xfId="187"/>
    <cellStyle name="הדגשה4 6" xfId="188"/>
    <cellStyle name="הדגשה4 7" xfId="189"/>
    <cellStyle name="הדגשה5" xfId="338" builtinId="45" customBuiltin="1"/>
    <cellStyle name="הדגשה5 2" xfId="190"/>
    <cellStyle name="הדגשה5 3" xfId="191"/>
    <cellStyle name="הדגשה5 4" xfId="192"/>
    <cellStyle name="הדגשה5 5" xfId="193"/>
    <cellStyle name="הדגשה5 6" xfId="194"/>
    <cellStyle name="הדגשה5 7" xfId="195"/>
    <cellStyle name="הדגשה6" xfId="342" builtinId="49" customBuiltin="1"/>
    <cellStyle name="הדגשה6 2" xfId="196"/>
    <cellStyle name="הדגשה6 3" xfId="197"/>
    <cellStyle name="הדגשה6 4" xfId="198"/>
    <cellStyle name="הדגשה6 5" xfId="199"/>
    <cellStyle name="הדגשה6 6" xfId="200"/>
    <cellStyle name="הדגשה6 7" xfId="201"/>
    <cellStyle name="הערה" xfId="319" builtinId="10" customBuiltin="1"/>
    <cellStyle name="הערה 2" xfId="202"/>
    <cellStyle name="הערה 3" xfId="203"/>
    <cellStyle name="הערה 4" xfId="204"/>
    <cellStyle name="הערה 5" xfId="205"/>
    <cellStyle name="הערה 6" xfId="206"/>
    <cellStyle name="הערה 7" xfId="207"/>
    <cellStyle name="חישוב" xfId="315" builtinId="22" customBuiltin="1"/>
    <cellStyle name="חישוב 2" xfId="208"/>
    <cellStyle name="חישוב 3" xfId="209"/>
    <cellStyle name="חישוב 4" xfId="210"/>
    <cellStyle name="חישוב 5" xfId="211"/>
    <cellStyle name="חישוב 6" xfId="212"/>
    <cellStyle name="חישוב 7" xfId="213"/>
    <cellStyle name="טוב" xfId="310" builtinId="26" customBuiltin="1"/>
    <cellStyle name="טוב 2" xfId="214"/>
    <cellStyle name="טוב 3" xfId="215"/>
    <cellStyle name="טוב 4" xfId="216"/>
    <cellStyle name="טוב 5" xfId="217"/>
    <cellStyle name="טוב 6" xfId="218"/>
    <cellStyle name="טוב 7" xfId="219"/>
    <cellStyle name="טקסט אזהרה" xfId="318" builtinId="11" customBuiltin="1"/>
    <cellStyle name="טקסט אזהרה 2" xfId="220"/>
    <cellStyle name="טקסט אזהרה 3" xfId="221"/>
    <cellStyle name="טקסט אזהרה 4" xfId="222"/>
    <cellStyle name="טקסט אזהרה 5" xfId="223"/>
    <cellStyle name="טקסט אזהרה 6" xfId="224"/>
    <cellStyle name="טקסט אזהרה 7" xfId="225"/>
    <cellStyle name="טקסט הסברי" xfId="320" builtinId="53" customBuiltin="1"/>
    <cellStyle name="טקסט הסברי 2" xfId="226"/>
    <cellStyle name="טקסט הסברי 3" xfId="227"/>
    <cellStyle name="טקסט הסברי 4" xfId="228"/>
    <cellStyle name="טקסט הסברי 5" xfId="229"/>
    <cellStyle name="טקסט הסברי 6" xfId="230"/>
    <cellStyle name="טקסט הסברי 7" xfId="231"/>
    <cellStyle name="כותרת" xfId="305" builtinId="15" customBuiltin="1"/>
    <cellStyle name="כותרת 1" xfId="306" builtinId="16" customBuiltin="1"/>
    <cellStyle name="כותרת 1 2" xfId="232"/>
    <cellStyle name="כותרת 1 3" xfId="233"/>
    <cellStyle name="כותרת 1 4" xfId="234"/>
    <cellStyle name="כותרת 1 5" xfId="235"/>
    <cellStyle name="כותרת 1 6" xfId="236"/>
    <cellStyle name="כותרת 1 7" xfId="237"/>
    <cellStyle name="כותרת 10" xfId="238"/>
    <cellStyle name="כותרת 2" xfId="307" builtinId="17" customBuiltin="1"/>
    <cellStyle name="כותרת 2 2" xfId="239"/>
    <cellStyle name="כותרת 2 3" xfId="240"/>
    <cellStyle name="כותרת 2 4" xfId="241"/>
    <cellStyle name="כותרת 2 5" xfId="242"/>
    <cellStyle name="כותרת 2 6" xfId="243"/>
    <cellStyle name="כותרת 2 7" xfId="244"/>
    <cellStyle name="כותרת 3" xfId="308" builtinId="18" customBuiltin="1"/>
    <cellStyle name="כותרת 3 2" xfId="245"/>
    <cellStyle name="כותרת 3 3" xfId="246"/>
    <cellStyle name="כותרת 3 4" xfId="247"/>
    <cellStyle name="כותרת 3 5" xfId="248"/>
    <cellStyle name="כותרת 3 6" xfId="249"/>
    <cellStyle name="כותרת 3 7" xfId="250"/>
    <cellStyle name="כותרת 4" xfId="309" builtinId="19" customBuiltin="1"/>
    <cellStyle name="כותרת 4 2" xfId="251"/>
    <cellStyle name="כותרת 4 3" xfId="252"/>
    <cellStyle name="כותרת 4 4" xfId="253"/>
    <cellStyle name="כותרת 4 5" xfId="254"/>
    <cellStyle name="כותרת 4 6" xfId="255"/>
    <cellStyle name="כותרת 4 7" xfId="256"/>
    <cellStyle name="כותרת 5" xfId="257"/>
    <cellStyle name="כותרת 6" xfId="258"/>
    <cellStyle name="כותרת 7" xfId="259"/>
    <cellStyle name="כותרת 8" xfId="260"/>
    <cellStyle name="כותרת 9" xfId="261"/>
    <cellStyle name="ניטראלי" xfId="312" builtinId="28" customBuiltin="1"/>
    <cellStyle name="ניטראלי 2" xfId="262"/>
    <cellStyle name="ניטראלי 3" xfId="263"/>
    <cellStyle name="ניטראלי 4" xfId="264"/>
    <cellStyle name="ניטראלי 5" xfId="265"/>
    <cellStyle name="ניטראלי 6" xfId="266"/>
    <cellStyle name="ניטראלי 7" xfId="267"/>
    <cellStyle name="סגנון 1" xfId="268"/>
    <cellStyle name="סה&quot;כ" xfId="321" builtinId="25" customBuiltin="1"/>
    <cellStyle name="סה&quot;כ 2" xfId="269"/>
    <cellStyle name="סה&quot;כ 3" xfId="270"/>
    <cellStyle name="סה&quot;כ 4" xfId="271"/>
    <cellStyle name="סה&quot;כ 5" xfId="272"/>
    <cellStyle name="סה&quot;כ 6" xfId="273"/>
    <cellStyle name="סה&quot;כ 7" xfId="274"/>
    <cellStyle name="פלט" xfId="314" builtinId="21" customBuiltin="1"/>
    <cellStyle name="פלט 2" xfId="275"/>
    <cellStyle name="פלט 3" xfId="276"/>
    <cellStyle name="פלט 4" xfId="277"/>
    <cellStyle name="פלט 5" xfId="278"/>
    <cellStyle name="פלט 6" xfId="279"/>
    <cellStyle name="פלט 7" xfId="280"/>
    <cellStyle name="קלט" xfId="313" builtinId="20" customBuiltin="1"/>
    <cellStyle name="קלט 2" xfId="281"/>
    <cellStyle name="קלט 3" xfId="282"/>
    <cellStyle name="קלט 4" xfId="283"/>
    <cellStyle name="קלט 5" xfId="284"/>
    <cellStyle name="קלט 6" xfId="285"/>
    <cellStyle name="קלט 7" xfId="286"/>
    <cellStyle name="רע" xfId="311" builtinId="27" customBuiltin="1"/>
    <cellStyle name="רע 2" xfId="287"/>
    <cellStyle name="רע 3" xfId="288"/>
    <cellStyle name="רע 4" xfId="289"/>
    <cellStyle name="רע 5" xfId="290"/>
    <cellStyle name="רע 6" xfId="291"/>
    <cellStyle name="רע 7" xfId="292"/>
    <cellStyle name="תא מסומן" xfId="317" builtinId="23" customBuiltin="1"/>
    <cellStyle name="תא מסומן 2" xfId="293"/>
    <cellStyle name="תא מסומן 3" xfId="294"/>
    <cellStyle name="תא מסומן 4" xfId="295"/>
    <cellStyle name="תא מסומן 5" xfId="296"/>
    <cellStyle name="תא מסומן 6" xfId="297"/>
    <cellStyle name="תא מסומן 7" xfId="298"/>
    <cellStyle name="תא מקושר" xfId="316" builtinId="24" customBuiltin="1"/>
    <cellStyle name="תא מקושר 2" xfId="299"/>
    <cellStyle name="תא מקושר 3" xfId="300"/>
    <cellStyle name="תא מקושר 4" xfId="301"/>
    <cellStyle name="תא מקושר 5" xfId="302"/>
    <cellStyle name="תא מקושר 6" xfId="303"/>
    <cellStyle name="תא מקושר 7" xfId="304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>
      <tableStyleElement type="wholeTable" dxfId="21"/>
    </tableStyle>
    <tableStyle name="סגנון PivotTable 1 2" table="0" count="8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>
      <tableStyleElement type="firstColumnStripe" dxfId="1"/>
    </tableStyle>
    <tableStyle name="סגנון PivotTable 4" table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F16" s="4"/>
        <tr r="C22" s="4"/>
        <tr r="B20" s="4"/>
        <tr r="F22" s="4"/>
        <tr r="B16" s="4"/>
        <tr r="D22" s="4"/>
        <tr r="F27" s="4"/>
        <tr r="B27" s="4"/>
        <tr r="B23" s="4"/>
        <tr r="D16" s="4"/>
        <tr r="B21" s="4"/>
        <tr r="B22" s="4"/>
        <tr r="B19" s="4"/>
        <tr r="B17" s="4"/>
        <tr r="B24" s="4"/>
        <tr r="D19" s="4"/>
        <tr r="C16" s="4"/>
        <tr r="E19" s="4"/>
        <tr r="F19" s="4"/>
        <tr r="B25" s="4"/>
        <tr r="E27" s="4"/>
        <tr r="H11" s="4"/>
        <tr r="B18" s="4"/>
        <tr r="I11" s="4"/>
        <tr r="B13" s="4"/>
        <tr r="B14" s="4"/>
        <tr r="E22" s="4"/>
        <tr r="C19" s="4"/>
        <tr r="C27" s="4"/>
        <tr r="B28" s="4"/>
        <tr r="E16" s="4"/>
        <tr r="B26" s="4"/>
        <tr r="D27" s="4"/>
        <tr r="J11" s="4"/>
        <tr r="G11" s="4"/>
        <tr r="K11" s="4"/>
        <tr r="I13" s="4"/>
        <tr r="J22" s="4"/>
        <tr r="G14" s="4"/>
        <tr r="J19" s="4"/>
        <tr r="K22" s="4"/>
        <tr r="H19" s="4"/>
        <tr r="I27" s="4"/>
        <tr r="K14" s="4"/>
        <tr r="J27" s="4"/>
        <tr r="G24" s="4"/>
        <tr r="H16" s="4"/>
        <tr r="I22" s="4"/>
        <tr r="K27" s="4"/>
        <tr r="K16" s="4"/>
        <tr r="H22" s="4"/>
        <tr r="I19" s="4"/>
        <tr r="H14" s="4"/>
        <tr r="J24" s="4"/>
        <tr r="H28" s="4"/>
        <tr r="H23" s="4"/>
        <tr r="I14" s="4"/>
        <tr r="G27" s="4"/>
        <tr r="K13" s="4"/>
        <tr r="G16" s="4"/>
        <tr r="K24" s="4"/>
        <tr r="H13" s="4"/>
        <tr r="G23" s="4"/>
        <tr r="G19" s="4"/>
        <tr r="G28" s="4"/>
        <tr r="I24" s="4"/>
        <tr r="J13" s="4"/>
        <tr r="I16" s="4"/>
        <tr r="G22" s="4"/>
        <tr r="I28" s="4"/>
        <tr r="G13" s="4"/>
        <tr r="J14" s="4"/>
        <tr r="J23" s="4"/>
        <tr r="H24" s="4"/>
        <tr r="J28" s="4"/>
        <tr r="K19" s="4"/>
        <tr r="H27" s="4"/>
        <tr r="J16" s="4"/>
        <tr r="K23" s="4"/>
        <tr r="K28" s="4"/>
        <tr r="I23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2.xml"/><Relationship Id="rId1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volatileDependencies" Target="volatileDependenci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חיים ברדוגו" refreshedDate="42066.617449421297" backgroundQuery="1" createdVersion="3" refreshedVersion="4" minRefreshableVersion="3" recordCount="0" supportSubquery="1" supportAdvancedDrill="1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invalid="1" saveData="0" refreshedBy="חיים ברדוגו" refreshedDate="42066.617449421297" backgroundQuery="1" createdVersion="3" refreshedVersion="4" minRefreshableVersion="3" recordCount="0" tupleCache="1" supportSubquery="1" supportAdvancedDrill="1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0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11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B2:L14"/>
  <sheetViews>
    <sheetView showGridLines="0" showZeros="0" rightToLeft="1" tabSelected="1" zoomScaleNormal="100" workbookViewId="0"/>
  </sheetViews>
  <sheetFormatPr defaultRowHeight="14.25" x14ac:dyDescent="0.2"/>
  <cols>
    <col min="1" max="1" width="3.125" customWidth="1"/>
    <col min="2" max="2" width="23.75" hidden="1" customWidth="1"/>
    <col min="3" max="3" width="50.75" customWidth="1"/>
    <col min="4" max="4" width="10.5" customWidth="1"/>
    <col min="5" max="5" width="14.625" bestFit="1" customWidth="1"/>
    <col min="6" max="6" width="10.875" customWidth="1"/>
    <col min="7" max="7" width="11.625" customWidth="1"/>
    <col min="8" max="8" width="13.5" bestFit="1" customWidth="1"/>
    <col min="9" max="9" width="10.5" bestFit="1" customWidth="1"/>
    <col min="12" max="12" width="17.125" customWidth="1"/>
  </cols>
  <sheetData>
    <row r="2" spans="2:12" ht="15" x14ac:dyDescent="0.25">
      <c r="C2" s="22" t="s">
        <v>125</v>
      </c>
      <c r="D2" s="6"/>
      <c r="E2" s="6"/>
      <c r="F2" s="6"/>
      <c r="G2" s="6"/>
      <c r="H2" s="6"/>
      <c r="I2" s="6"/>
      <c r="J2" s="6"/>
      <c r="K2" s="6"/>
      <c r="L2" s="6"/>
    </row>
    <row r="3" spans="2:12" ht="15" x14ac:dyDescent="0.25"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ht="15" x14ac:dyDescent="0.25"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ht="15" x14ac:dyDescent="0.25">
      <c r="C5" s="93" t="s">
        <v>9</v>
      </c>
      <c r="D5" s="9" t="s">
        <v>20</v>
      </c>
      <c r="E5" s="9"/>
      <c r="F5" s="9" t="s">
        <v>26</v>
      </c>
      <c r="G5" s="9"/>
      <c r="H5" s="9"/>
      <c r="I5" s="9"/>
      <c r="J5" s="9"/>
      <c r="K5" s="9"/>
      <c r="L5" s="92" t="s">
        <v>27</v>
      </c>
    </row>
    <row r="6" spans="2:12" ht="72.75" customHeight="1" x14ac:dyDescent="0.2">
      <c r="C6" s="94"/>
      <c r="D6" s="90" t="s">
        <v>13</v>
      </c>
      <c r="E6" s="90" t="s">
        <v>14</v>
      </c>
      <c r="F6" s="12" t="s">
        <v>23</v>
      </c>
      <c r="G6" s="12"/>
      <c r="H6" s="12" t="s">
        <v>24</v>
      </c>
      <c r="I6" s="12"/>
      <c r="J6" s="12" t="s">
        <v>25</v>
      </c>
      <c r="K6" s="12"/>
      <c r="L6" s="92"/>
    </row>
    <row r="7" spans="2:12" ht="14.25" customHeight="1" x14ac:dyDescent="0.2">
      <c r="C7" s="94"/>
      <c r="D7" s="91"/>
      <c r="E7" s="91"/>
      <c r="F7" s="11" t="s">
        <v>21</v>
      </c>
      <c r="G7" s="11" t="s">
        <v>22</v>
      </c>
      <c r="H7" s="11" t="s">
        <v>21</v>
      </c>
      <c r="I7" s="11" t="s">
        <v>22</v>
      </c>
      <c r="J7" s="11" t="s">
        <v>21</v>
      </c>
      <c r="K7" s="11" t="s">
        <v>22</v>
      </c>
      <c r="L7" s="92"/>
    </row>
    <row r="8" spans="2:12" ht="14.25" customHeight="1" x14ac:dyDescent="0.2">
      <c r="C8" s="94"/>
      <c r="D8" s="7" t="s">
        <v>10</v>
      </c>
      <c r="E8" s="7" t="s">
        <v>12</v>
      </c>
      <c r="F8" s="10" t="s">
        <v>10</v>
      </c>
      <c r="G8" s="8"/>
      <c r="H8" s="10" t="s">
        <v>10</v>
      </c>
      <c r="I8" s="8"/>
      <c r="J8" s="10" t="s">
        <v>10</v>
      </c>
      <c r="K8" s="8"/>
      <c r="L8" s="7" t="s">
        <v>10</v>
      </c>
    </row>
    <row r="9" spans="2:12" ht="14.25" customHeight="1" x14ac:dyDescent="0.2">
      <c r="C9" s="95"/>
      <c r="D9" s="8" t="s">
        <v>11</v>
      </c>
      <c r="E9" s="8"/>
      <c r="F9" s="8" t="s">
        <v>15</v>
      </c>
      <c r="G9" s="8"/>
      <c r="H9" s="8" t="s">
        <v>16</v>
      </c>
      <c r="I9" s="8"/>
      <c r="J9" s="8" t="s">
        <v>17</v>
      </c>
      <c r="K9" s="8"/>
      <c r="L9" s="13" t="s">
        <v>18</v>
      </c>
    </row>
    <row r="10" spans="2:12" s="44" customFormat="1" ht="15" x14ac:dyDescent="0.25">
      <c r="B10" s="43" t="s">
        <v>102</v>
      </c>
      <c r="C10" s="42" t="s">
        <v>101</v>
      </c>
      <c r="D10" s="21">
        <v>66.86878999999999</v>
      </c>
      <c r="E10" s="55">
        <v>1.7391283123420928E-4</v>
      </c>
      <c r="F10" s="48">
        <v>0</v>
      </c>
      <c r="G10" s="48"/>
      <c r="H10" s="84">
        <v>71.632769999999994</v>
      </c>
      <c r="I10" s="49"/>
      <c r="J10" s="49"/>
      <c r="K10" s="49"/>
      <c r="L10" s="50">
        <v>0</v>
      </c>
    </row>
    <row r="11" spans="2:12" s="51" customFormat="1" ht="15" x14ac:dyDescent="0.25">
      <c r="B11" s="61"/>
      <c r="C11" s="42" t="s">
        <v>85</v>
      </c>
      <c r="D11" s="48"/>
      <c r="E11" s="62"/>
      <c r="F11" s="48">
        <v>0</v>
      </c>
      <c r="G11" s="48">
        <v>0</v>
      </c>
      <c r="H11" s="84"/>
      <c r="I11" s="49"/>
      <c r="J11" s="49"/>
      <c r="K11" s="49"/>
      <c r="L11" s="50"/>
    </row>
    <row r="12" spans="2:12" s="63" customFormat="1" ht="15" x14ac:dyDescent="0.25">
      <c r="B12" s="61"/>
      <c r="C12" s="42" t="s">
        <v>110</v>
      </c>
      <c r="D12" s="48"/>
      <c r="E12" s="62"/>
      <c r="F12" s="48"/>
      <c r="G12" s="48"/>
      <c r="H12" s="84"/>
      <c r="I12" s="49"/>
      <c r="J12" s="85">
        <v>0.96894962415178598</v>
      </c>
      <c r="K12" s="49"/>
      <c r="L12" s="50"/>
    </row>
    <row r="13" spans="2:12" s="63" customFormat="1" ht="15" x14ac:dyDescent="0.25">
      <c r="B13" s="61"/>
      <c r="C13" s="42" t="s">
        <v>119</v>
      </c>
      <c r="D13" s="48"/>
      <c r="E13" s="62"/>
      <c r="F13" s="48"/>
      <c r="G13" s="48"/>
      <c r="H13" s="84"/>
      <c r="I13" s="49"/>
      <c r="J13" s="50"/>
      <c r="K13" s="49"/>
      <c r="L13" s="50"/>
    </row>
    <row r="14" spans="2:12" ht="19.5" customHeight="1" x14ac:dyDescent="0.2">
      <c r="C14" s="14" t="s">
        <v>28</v>
      </c>
      <c r="D14" s="33">
        <v>66.86878999999999</v>
      </c>
      <c r="E14" s="39">
        <v>1.7391283123420928E-4</v>
      </c>
      <c r="F14" s="33">
        <v>0</v>
      </c>
      <c r="G14" s="33">
        <v>0</v>
      </c>
      <c r="H14" s="33">
        <v>71.632769999999994</v>
      </c>
      <c r="I14" s="33">
        <v>0</v>
      </c>
      <c r="J14" s="86">
        <v>0.96894962415178598</v>
      </c>
      <c r="K14" s="33">
        <v>0</v>
      </c>
      <c r="L14" s="33">
        <v>0</v>
      </c>
    </row>
  </sheetData>
  <mergeCells count="4">
    <mergeCell ref="D6:D7"/>
    <mergeCell ref="E6:E7"/>
    <mergeCell ref="L5:L7"/>
    <mergeCell ref="C5:C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4.25" x14ac:dyDescent="0.2"/>
  <cols>
    <col min="1" max="1" width="5.5" customWidth="1"/>
    <col min="2" max="2" width="21.25" customWidth="1"/>
    <col min="3" max="3" width="13" customWidth="1"/>
    <col min="4" max="4" width="10" bestFit="1" customWidth="1"/>
    <col min="5" max="5" width="7.875" customWidth="1"/>
    <col min="6" max="6" width="9.75" customWidth="1"/>
    <col min="7" max="7" width="7.875" customWidth="1"/>
    <col min="8" max="8" width="7.875" bestFit="1" customWidth="1"/>
    <col min="9" max="9" width="13.5" customWidth="1"/>
    <col min="10" max="10" width="11.25" customWidth="1"/>
    <col min="11" max="11" width="11.375" customWidth="1"/>
  </cols>
  <sheetData>
    <row r="2" spans="2:11" ht="15" x14ac:dyDescent="0.25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 x14ac:dyDescent="0.2">
      <c r="B3" s="1" t="s">
        <v>4</v>
      </c>
      <c r="C3" s="2" t="s" vm="26">
        <v>94</v>
      </c>
    </row>
    <row r="4" spans="2:11" x14ac:dyDescent="0.2">
      <c r="B4" s="1" t="s">
        <v>1</v>
      </c>
      <c r="C4" s="2" t="s" vm="1">
        <v>7</v>
      </c>
    </row>
    <row r="5" spans="2:11" x14ac:dyDescent="0.2">
      <c r="B5" s="1" t="s">
        <v>8</v>
      </c>
      <c r="C5" s="2" t="s" vm="2">
        <v>5</v>
      </c>
    </row>
    <row r="6" spans="2:11" x14ac:dyDescent="0.2">
      <c r="B6" s="1" t="s">
        <v>0</v>
      </c>
      <c r="C6" s="2" t="s" vm="3">
        <v>6</v>
      </c>
    </row>
    <row r="7" spans="2:11" x14ac:dyDescent="0.2">
      <c r="B7" s="1" t="s">
        <v>30</v>
      </c>
      <c r="C7" s="2" t="s" vm="5">
        <v>19</v>
      </c>
    </row>
    <row r="8" spans="2:11" x14ac:dyDescent="0.2">
      <c r="B8" s="1" t="s">
        <v>2</v>
      </c>
      <c r="C8" s="2" t="s" vm="4">
        <v>3</v>
      </c>
    </row>
    <row r="10" spans="2:11" ht="60" x14ac:dyDescent="0.2">
      <c r="C10" s="17" t="s">
        <v>35</v>
      </c>
      <c r="D10" s="17" t="s">
        <v>37</v>
      </c>
      <c r="E10" s="17" t="s">
        <v>38</v>
      </c>
      <c r="F10" s="17" t="s">
        <v>36</v>
      </c>
      <c r="G10" s="17" t="s">
        <v>39</v>
      </c>
      <c r="H10" s="17" t="s">
        <v>40</v>
      </c>
      <c r="I10" s="17" t="s">
        <v>41</v>
      </c>
      <c r="J10" s="17" t="s">
        <v>43</v>
      </c>
      <c r="K10" s="17" t="s">
        <v>42</v>
      </c>
    </row>
    <row r="11" spans="2:11" x14ac:dyDescent="0.2">
      <c r="B11" s="18" t="s">
        <v>44</v>
      </c>
      <c r="C11" t="s">
        <v>31</v>
      </c>
      <c r="D11" t="s">
        <v>33</v>
      </c>
      <c r="E11" t="s">
        <v>34</v>
      </c>
      <c r="F11" t="s">
        <v>32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 x14ac:dyDescent="0.25">
      <c r="B12" s="19" t="s">
        <v>45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">
      <c r="B13" s="2" t="str" vm="16">
        <f>CUBEMEMBER("Migdal Hashkaot Neches Boded","[Neches].[Hie Neches Boded].[Neches Boded L1].&amp;[NechesBoded_L1_101]")</f>
        <v>סה"כ נכסים</v>
      </c>
      <c r="G13" t="str" vm="56">
        <f t="shared" ref="G13:K14" si="0">CUBEVALUE("Migdal Hashkaot Neches Boded",$C$3,$C$4,$C$5,$C$6,$C$7,$C$8,$B13,G$11)</f>
        <v/>
      </c>
      <c r="H13" t="str" vm="55">
        <f t="shared" si="0"/>
        <v/>
      </c>
      <c r="I13" t="str" vm="49">
        <f t="shared" si="0"/>
        <v/>
      </c>
      <c r="J13" t="str" vm="61">
        <f t="shared" si="0"/>
        <v/>
      </c>
      <c r="K13" t="str" vm="67">
        <f t="shared" si="0"/>
        <v/>
      </c>
    </row>
    <row r="14" spans="2:11" x14ac:dyDescent="0.2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29">
        <f t="shared" si="0"/>
        <v/>
      </c>
      <c r="H14" t="str" vm="63">
        <f t="shared" si="0"/>
        <v/>
      </c>
      <c r="I14" t="str" vm="34">
        <f t="shared" si="0"/>
        <v/>
      </c>
      <c r="J14" t="str" vm="45">
        <f t="shared" si="0"/>
        <v/>
      </c>
      <c r="K14" t="str" vm="40">
        <f t="shared" si="0"/>
        <v/>
      </c>
    </row>
    <row r="15" spans="2:11" x14ac:dyDescent="0.2">
      <c r="B15" s="4" t="s">
        <v>46</v>
      </c>
    </row>
    <row r="16" spans="2:11" x14ac:dyDescent="0.2">
      <c r="B16" s="16" t="str" vm="24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0">
        <f>CUBEVALUE("Migdal Hashkaot Neches Boded",$C$3,$C$4,$C$5,$C$6,$C$7,$C$8,$B16,G$11)</f>
        <v/>
      </c>
      <c r="H16" t="str" vm="39">
        <f>CUBEVALUE("Migdal Hashkaot Neches Boded",$C$3,$C$4,$C$5,$C$6,$C$7,$C$8,$B16,H$11)</f>
        <v/>
      </c>
      <c r="I16" t="str" vm="65">
        <f>CUBEVALUE("Migdal Hashkaot Neches Boded",$C$3,$C$4,$C$5,$C$6,$C$7,$C$8,$B16,I$11)</f>
        <v/>
      </c>
      <c r="J16" t="str" vm="44">
        <f>CUBEVALUE("Migdal Hashkaot Neches Boded",$C$3,$C$4,$C$5,$C$6,$C$7,$C$8,$B16,J$11)</f>
        <v/>
      </c>
      <c r="K16" t="str" vm="41">
        <f>CUBEVALUE("Migdal Hashkaot Neches Boded",$C$3,$C$4,$C$5,$C$6,$C$7,$C$8,$B16,K$11)</f>
        <v/>
      </c>
    </row>
    <row r="17" spans="2:11" x14ac:dyDescent="0.2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 x14ac:dyDescent="0.2">
      <c r="B18" s="15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 x14ac:dyDescent="0.2">
      <c r="B19" s="16" t="str" vm="23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68">
        <f>CUBEVALUE("Migdal Hashkaot Neches Boded",$C$3,$C$4,$C$5,$C$6,$C$7,$C$8,$B19,G$11)</f>
        <v/>
      </c>
      <c r="H19" t="str" vm="43">
        <f>CUBEVALUE("Migdal Hashkaot Neches Boded",$C$3,$C$4,$C$5,$C$6,$C$7,$C$8,$B19,H$11)</f>
        <v/>
      </c>
      <c r="I19" t="str" vm="50">
        <f>CUBEVALUE("Migdal Hashkaot Neches Boded",$C$3,$C$4,$C$5,$C$6,$C$7,$C$8,$B19,I$11)</f>
        <v/>
      </c>
      <c r="J19" t="str" vm="66">
        <f>CUBEVALUE("Migdal Hashkaot Neches Boded",$C$3,$C$4,$C$5,$C$6,$C$7,$C$8,$B19,J$11)</f>
        <v/>
      </c>
      <c r="K19" t="str" vm="60">
        <f>CUBEVALUE("Migdal Hashkaot Neches Boded",$C$3,$C$4,$C$5,$C$6,$C$7,$C$8,$B19,K$11)</f>
        <v/>
      </c>
    </row>
    <row r="20" spans="2:11" x14ac:dyDescent="0.2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 x14ac:dyDescent="0.2">
      <c r="B21" s="15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 x14ac:dyDescent="0.2">
      <c r="B22" s="16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27">
        <f t="shared" ref="G22:K24" si="1">CUBEVALUE("Migdal Hashkaot Neches Boded",$C$3,$C$4,$C$5,$C$6,$C$7,$C$8,$B22,G$11)</f>
        <v/>
      </c>
      <c r="H22" t="str" vm="53">
        <f t="shared" si="1"/>
        <v/>
      </c>
      <c r="I22" t="str" vm="58">
        <f t="shared" si="1"/>
        <v/>
      </c>
      <c r="J22" t="str" vm="28">
        <f t="shared" si="1"/>
        <v/>
      </c>
      <c r="K22" t="str" vm="31">
        <f t="shared" si="1"/>
        <v/>
      </c>
    </row>
    <row r="23" spans="2:11" x14ac:dyDescent="0.2">
      <c r="B23" s="2" t="str" vm="11">
        <f>CUBEMEMBER("Migdal Hashkaot Neches Boded","[Neches].[Hie Neches Boded].[Neches Boded L1].&amp;[NechesBoded_L1_102]")</f>
        <v>לא בשימוש</v>
      </c>
      <c r="G23" t="str" vm="57">
        <f t="shared" si="1"/>
        <v/>
      </c>
      <c r="H23" t="str" vm="48">
        <f t="shared" si="1"/>
        <v/>
      </c>
      <c r="I23" t="str" vm="52">
        <f t="shared" si="1"/>
        <v/>
      </c>
      <c r="J23" t="str" vm="47">
        <f t="shared" si="1"/>
        <v/>
      </c>
      <c r="K23" t="str" vm="62">
        <f t="shared" si="1"/>
        <v/>
      </c>
    </row>
    <row r="24" spans="2:11" x14ac:dyDescent="0.2">
      <c r="B24" s="3" t="str" vm="14">
        <f>CUBEMEMBER("Migdal Hashkaot Neches Boded","[Neches].[Hie Neches Boded].[Neches Boded L2].&amp;[]&amp;[NechesBoded_L1_102]")</f>
        <v/>
      </c>
      <c r="G24" t="str" vm="37">
        <f t="shared" si="1"/>
        <v/>
      </c>
      <c r="H24" t="str" vm="54">
        <f t="shared" si="1"/>
        <v/>
      </c>
      <c r="I24" t="str" vm="38">
        <f t="shared" si="1"/>
        <v/>
      </c>
      <c r="J24" t="str" vm="42">
        <f t="shared" si="1"/>
        <v/>
      </c>
      <c r="K24" t="str" vm="32">
        <f t="shared" si="1"/>
        <v/>
      </c>
    </row>
    <row r="25" spans="2:11" x14ac:dyDescent="0.2">
      <c r="B25" s="4" t="str" vm="20">
        <f>CUBEMEMBER("Migdal Hashkaot Neches Boded","[Neches].[Hie Neches Boded].[Neches Boded L3].&amp;[]&amp;[]&amp;[NechesBoded_L1_102]")</f>
        <v/>
      </c>
    </row>
    <row r="26" spans="2:11" x14ac:dyDescent="0.2">
      <c r="B26" s="15" t="str" vm="6">
        <f>CUBEMEMBER("Migdal Hashkaot Neches Boded","[Neches].[Hie Neches Boded].[Neches Boded L5].&amp;[]&amp;[]&amp;[]&amp;[]&amp;[NechesBoded_L1_102]")</f>
        <v/>
      </c>
    </row>
    <row r="27" spans="2:11" x14ac:dyDescent="0.2">
      <c r="B27" s="16" t="str" vm="25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46">
        <f t="shared" ref="G27:K28" si="2">CUBEVALUE("Migdal Hashkaot Neches Boded",$C$3,$C$4,$C$5,$C$6,$C$7,$C$8,$B27,G$11)</f>
        <v/>
      </c>
      <c r="H27" t="str" vm="51">
        <f t="shared" si="2"/>
        <v/>
      </c>
      <c r="I27" t="str" vm="35">
        <f t="shared" si="2"/>
        <v/>
      </c>
      <c r="J27" t="str" vm="64">
        <f t="shared" si="2"/>
        <v/>
      </c>
      <c r="K27" t="str" vm="70">
        <f t="shared" si="2"/>
        <v/>
      </c>
    </row>
    <row r="28" spans="2:11" x14ac:dyDescent="0.2">
      <c r="B28" s="2" t="str" vm="13">
        <f>CUBEMEMBER("Migdal Hashkaot Neches Boded","[Neches].[Hie Neches Boded].[All]","סכום כולל")</f>
        <v>סכום כולל</v>
      </c>
      <c r="G28" t="str" vm="33">
        <f t="shared" si="2"/>
        <v/>
      </c>
      <c r="H28" t="str" vm="69">
        <f t="shared" si="2"/>
        <v/>
      </c>
      <c r="I28" t="str" vm="59">
        <f t="shared" si="2"/>
        <v/>
      </c>
      <c r="J28" t="str" vm="36">
        <f t="shared" si="2"/>
        <v/>
      </c>
      <c r="K28" t="str" vm="71">
        <f t="shared" si="2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B1:L17"/>
  <sheetViews>
    <sheetView showGridLines="0" rightToLeft="1" zoomScaleNormal="100" workbookViewId="0"/>
  </sheetViews>
  <sheetFormatPr defaultRowHeight="14.25" outlineLevelRow="1" x14ac:dyDescent="0.2"/>
  <cols>
    <col min="1" max="1" width="2.25" customWidth="1"/>
    <col min="2" max="2" width="30.125" customWidth="1"/>
    <col min="3" max="3" width="27.375" customWidth="1"/>
    <col min="4" max="4" width="15.375" customWidth="1"/>
    <col min="5" max="5" width="8.75" customWidth="1"/>
    <col min="6" max="6" width="9.5" customWidth="1"/>
    <col min="7" max="7" width="10.25" customWidth="1"/>
    <col min="8" max="8" width="5.125" customWidth="1"/>
    <col min="9" max="9" width="7.625" customWidth="1"/>
    <col min="10" max="10" width="16.75" customWidth="1"/>
    <col min="11" max="11" width="7.5" customWidth="1"/>
    <col min="12" max="16" width="7" customWidth="1"/>
  </cols>
  <sheetData>
    <row r="1" spans="2:12" ht="15" x14ac:dyDescent="0.25">
      <c r="B1" s="22" t="s">
        <v>124</v>
      </c>
      <c r="C1" s="5"/>
      <c r="D1" s="5"/>
      <c r="E1" s="5"/>
      <c r="F1" s="5"/>
      <c r="G1" s="5"/>
      <c r="H1" s="5"/>
      <c r="I1" s="5"/>
      <c r="J1" s="5"/>
      <c r="K1" s="5"/>
    </row>
    <row r="3" spans="2:12" x14ac:dyDescent="0.2">
      <c r="F3" s="44"/>
    </row>
    <row r="4" spans="2:12" ht="54" customHeight="1" x14ac:dyDescent="0.2">
      <c r="B4" s="46" t="s">
        <v>84</v>
      </c>
      <c r="C4" s="40" t="s">
        <v>35</v>
      </c>
      <c r="D4" s="40" t="s">
        <v>36</v>
      </c>
      <c r="E4" s="40" t="s">
        <v>33</v>
      </c>
      <c r="F4" s="38" t="s">
        <v>34</v>
      </c>
      <c r="G4" s="40" t="s">
        <v>39</v>
      </c>
      <c r="H4" s="40" t="s">
        <v>47</v>
      </c>
      <c r="I4" s="40" t="s">
        <v>51</v>
      </c>
      <c r="J4" s="41" t="s">
        <v>52</v>
      </c>
      <c r="K4" s="40" t="s">
        <v>14</v>
      </c>
    </row>
    <row r="5" spans="2:12" hidden="1" outlineLevel="1" x14ac:dyDescent="0.2"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2:12" hidden="1" outlineLevel="1" x14ac:dyDescent="0.2">
      <c r="B6" s="1" t="s">
        <v>4</v>
      </c>
      <c r="C6" s="64" t="s" vm="75">
        <v>105</v>
      </c>
      <c r="D6" s="44"/>
      <c r="E6" s="44"/>
      <c r="F6" s="44"/>
      <c r="G6" s="44"/>
      <c r="H6" s="44"/>
      <c r="I6" s="44"/>
      <c r="J6" s="44"/>
      <c r="K6" s="44"/>
    </row>
    <row r="7" spans="2:12" hidden="1" outlineLevel="1" x14ac:dyDescent="0.2">
      <c r="B7" s="1" t="s">
        <v>1</v>
      </c>
      <c r="C7" s="64" t="s" vm="72">
        <v>7</v>
      </c>
      <c r="D7" s="44"/>
      <c r="E7" s="44"/>
      <c r="F7" s="44"/>
      <c r="G7" s="44"/>
      <c r="H7" s="44"/>
      <c r="I7" s="44"/>
      <c r="J7" s="44"/>
      <c r="K7" s="44"/>
    </row>
    <row r="8" spans="2:12" hidden="1" outlineLevel="1" x14ac:dyDescent="0.2">
      <c r="B8" s="1" t="s">
        <v>8</v>
      </c>
      <c r="C8" s="64" t="s" vm="73">
        <v>5</v>
      </c>
      <c r="D8" s="44"/>
      <c r="E8" s="44"/>
      <c r="F8" s="44"/>
      <c r="G8" s="44"/>
      <c r="H8" s="44"/>
      <c r="I8" s="44"/>
      <c r="J8" s="44"/>
      <c r="K8" s="44"/>
    </row>
    <row r="9" spans="2:12" hidden="1" outlineLevel="1" x14ac:dyDescent="0.2">
      <c r="B9" s="1" t="s">
        <v>0</v>
      </c>
      <c r="C9" s="64" t="s" vm="76">
        <v>111</v>
      </c>
      <c r="D9" s="44"/>
      <c r="E9" s="44"/>
      <c r="F9" s="44"/>
      <c r="G9" s="44"/>
      <c r="H9" s="44"/>
      <c r="I9" s="44"/>
      <c r="J9" s="44"/>
      <c r="K9" s="44"/>
    </row>
    <row r="10" spans="2:12" hidden="1" outlineLevel="1" x14ac:dyDescent="0.2">
      <c r="B10" s="1" t="s">
        <v>2</v>
      </c>
      <c r="C10" s="64" t="s" vm="74">
        <v>100</v>
      </c>
      <c r="D10" s="44"/>
      <c r="E10" s="44"/>
      <c r="F10" s="44"/>
      <c r="G10" s="44"/>
      <c r="H10" s="44"/>
      <c r="I10" s="44"/>
      <c r="J10" s="44"/>
      <c r="K10" s="44"/>
    </row>
    <row r="11" spans="2:12" hidden="1" outlineLevel="1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2:12" hidden="1" outlineLevel="1" x14ac:dyDescent="0.2">
      <c r="G12" s="1" t="s">
        <v>29</v>
      </c>
    </row>
    <row r="13" spans="2:12" hidden="1" outlineLevel="1" x14ac:dyDescent="0.2">
      <c r="B13" s="1" t="s">
        <v>30</v>
      </c>
      <c r="C13" s="1" t="s">
        <v>96</v>
      </c>
      <c r="D13" s="1" t="s">
        <v>104</v>
      </c>
      <c r="E13" s="1" t="s">
        <v>97</v>
      </c>
      <c r="F13" s="1" t="s">
        <v>33</v>
      </c>
      <c r="G13" s="63" t="s">
        <v>34</v>
      </c>
      <c r="H13" s="63" t="s">
        <v>89</v>
      </c>
      <c r="I13" s="63" t="s">
        <v>90</v>
      </c>
      <c r="J13" s="63" t="s">
        <v>91</v>
      </c>
      <c r="K13" s="63" t="s">
        <v>92</v>
      </c>
      <c r="L13" s="63" t="s">
        <v>93</v>
      </c>
    </row>
    <row r="14" spans="2:12" collapsed="1" x14ac:dyDescent="0.2">
      <c r="B14" s="63" t="s">
        <v>101</v>
      </c>
      <c r="C14" s="63" t="s">
        <v>113</v>
      </c>
      <c r="D14" s="63">
        <v>7411</v>
      </c>
      <c r="E14" s="63" t="s">
        <v>117</v>
      </c>
      <c r="F14" s="63" t="s">
        <v>118</v>
      </c>
      <c r="G14" s="45"/>
      <c r="H14" s="45"/>
      <c r="I14" s="45"/>
      <c r="J14" s="87">
        <v>3.1998461538461537E-5</v>
      </c>
      <c r="K14" s="47">
        <v>66.86878999999999</v>
      </c>
      <c r="L14" s="87">
        <v>1.7391283123420928E-4</v>
      </c>
    </row>
    <row r="15" spans="2:12" x14ac:dyDescent="0.2">
      <c r="B15" s="63" t="s">
        <v>102</v>
      </c>
      <c r="C15" s="63"/>
      <c r="D15" s="63"/>
      <c r="E15" s="63"/>
      <c r="F15" s="63"/>
      <c r="G15" s="45"/>
      <c r="H15" s="45"/>
      <c r="I15" s="45"/>
      <c r="J15" s="45"/>
      <c r="K15" s="47">
        <v>66.86878999999999</v>
      </c>
      <c r="L15" s="87">
        <v>1.7391283123420928E-4</v>
      </c>
    </row>
    <row r="16" spans="2:12" x14ac:dyDescent="0.2">
      <c r="G16" s="45"/>
      <c r="H16" s="45"/>
      <c r="I16" s="45"/>
      <c r="J16" s="45"/>
      <c r="K16" s="45"/>
      <c r="L16" s="45"/>
    </row>
    <row r="17" spans="2:12" x14ac:dyDescent="0.2">
      <c r="B17" s="63" t="s">
        <v>116</v>
      </c>
      <c r="G17" s="45"/>
      <c r="H17" s="45"/>
      <c r="I17" s="45"/>
      <c r="J17" s="45"/>
      <c r="K17" s="47">
        <v>66.86878999999999</v>
      </c>
      <c r="L17" s="87">
        <v>1.7391283123420928E-4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pageSetUpPr fitToPage="1"/>
  </sheetPr>
  <dimension ref="B2:D13"/>
  <sheetViews>
    <sheetView showGridLines="0" showZeros="0" rightToLeft="1" zoomScaleNormal="100" workbookViewId="0">
      <selection activeCell="A3" sqref="A3"/>
    </sheetView>
  </sheetViews>
  <sheetFormatPr defaultRowHeight="14.25" x14ac:dyDescent="0.2"/>
  <cols>
    <col min="1" max="1" width="1.625" customWidth="1"/>
    <col min="2" max="2" width="29.375" customWidth="1"/>
    <col min="3" max="3" width="17.625" customWidth="1"/>
    <col min="4" max="4" width="18.5" customWidth="1"/>
    <col min="6" max="6" width="8.875" bestFit="1" customWidth="1"/>
    <col min="7" max="7" width="24.375" bestFit="1" customWidth="1"/>
  </cols>
  <sheetData>
    <row r="2" spans="2:4" ht="15" x14ac:dyDescent="0.25">
      <c r="B2" s="22" t="s">
        <v>123</v>
      </c>
    </row>
    <row r="3" spans="2:4" ht="15" x14ac:dyDescent="0.25">
      <c r="B3" s="22"/>
    </row>
    <row r="4" spans="2:4" ht="15" x14ac:dyDescent="0.25">
      <c r="B4" s="37" t="s" vm="76">
        <v>111</v>
      </c>
    </row>
    <row r="6" spans="2:4" ht="30" x14ac:dyDescent="0.25">
      <c r="B6" s="66" t="s">
        <v>57</v>
      </c>
      <c r="C6" s="67">
        <v>0</v>
      </c>
      <c r="D6" s="68">
        <v>0</v>
      </c>
    </row>
    <row r="7" spans="2:4" ht="30" x14ac:dyDescent="0.2">
      <c r="B7" s="69" t="s">
        <v>87</v>
      </c>
      <c r="C7" s="70" t="s">
        <v>55</v>
      </c>
      <c r="D7" s="70" t="s">
        <v>56</v>
      </c>
    </row>
    <row r="8" spans="2:4" ht="15" x14ac:dyDescent="0.25">
      <c r="B8" s="71" t="s">
        <v>48</v>
      </c>
      <c r="C8" s="72"/>
      <c r="D8" s="73"/>
    </row>
    <row r="9" spans="2:4" s="63" customFormat="1" ht="15" x14ac:dyDescent="0.25">
      <c r="B9" s="74" t="s">
        <v>49</v>
      </c>
      <c r="C9" s="65"/>
      <c r="D9" s="75"/>
    </row>
    <row r="10" spans="2:4" ht="15" x14ac:dyDescent="0.25">
      <c r="B10" s="76" t="s">
        <v>88</v>
      </c>
      <c r="C10" s="28">
        <v>0</v>
      </c>
      <c r="D10" s="77">
        <v>0</v>
      </c>
    </row>
    <row r="11" spans="2:4" ht="14.25" customHeight="1" x14ac:dyDescent="0.25">
      <c r="B11" s="78" t="s">
        <v>106</v>
      </c>
      <c r="C11" s="28">
        <v>0</v>
      </c>
      <c r="D11" s="77">
        <v>0</v>
      </c>
    </row>
    <row r="12" spans="2:4" ht="15" x14ac:dyDescent="0.25">
      <c r="B12" s="78" t="s">
        <v>107</v>
      </c>
      <c r="C12" s="30"/>
      <c r="D12" s="79"/>
    </row>
    <row r="13" spans="2:4" ht="30" x14ac:dyDescent="0.25">
      <c r="B13" s="66" t="s">
        <v>57</v>
      </c>
      <c r="C13" s="67">
        <v>0</v>
      </c>
      <c r="D13" s="68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9"/>
  <dimension ref="B2:H38"/>
  <sheetViews>
    <sheetView showGridLines="0" showZeros="0" rightToLeft="1" zoomScaleNormal="100" workbookViewId="0"/>
  </sheetViews>
  <sheetFormatPr defaultRowHeight="14.25" x14ac:dyDescent="0.2"/>
  <cols>
    <col min="1" max="1" width="3.125" customWidth="1"/>
    <col min="2" max="2" width="29.375" customWidth="1"/>
    <col min="3" max="3" width="9.625" customWidth="1"/>
    <col min="4" max="5" width="10" customWidth="1"/>
    <col min="6" max="6" width="13.875" customWidth="1"/>
    <col min="7" max="7" width="16.75" customWidth="1"/>
    <col min="8" max="8" width="16.5" bestFit="1" customWidth="1"/>
  </cols>
  <sheetData>
    <row r="2" spans="2:8" ht="15" x14ac:dyDescent="0.25">
      <c r="B2" s="22" t="s">
        <v>122</v>
      </c>
      <c r="C2" s="22"/>
      <c r="D2" s="22"/>
      <c r="E2" s="22"/>
      <c r="F2" s="22"/>
      <c r="G2" s="22"/>
      <c r="H2" s="22"/>
    </row>
    <row r="3" spans="2:8" ht="15" x14ac:dyDescent="0.25">
      <c r="B3" s="22"/>
      <c r="C3" s="22"/>
      <c r="D3" s="22"/>
      <c r="E3" s="22"/>
      <c r="F3" s="22"/>
      <c r="G3" s="22"/>
      <c r="H3" s="22"/>
    </row>
    <row r="4" spans="2:8" ht="15" x14ac:dyDescent="0.25">
      <c r="B4" s="22" t="s" vm="76">
        <v>111</v>
      </c>
      <c r="C4" s="22"/>
      <c r="D4" s="22"/>
      <c r="E4" s="22"/>
      <c r="F4" s="22"/>
      <c r="G4" s="22"/>
      <c r="H4" s="22"/>
    </row>
    <row r="6" spans="2:8" ht="42" customHeight="1" x14ac:dyDescent="0.2">
      <c r="B6" s="23" t="s">
        <v>84</v>
      </c>
      <c r="C6" s="23" t="s">
        <v>61</v>
      </c>
      <c r="D6" s="23" t="s">
        <v>36</v>
      </c>
      <c r="E6" s="23" t="s">
        <v>33</v>
      </c>
      <c r="F6" s="23" t="s">
        <v>34</v>
      </c>
      <c r="G6" s="23" t="s">
        <v>51</v>
      </c>
      <c r="H6" s="23" t="s">
        <v>62</v>
      </c>
    </row>
    <row r="7" spans="2:8" ht="15" x14ac:dyDescent="0.25">
      <c r="B7" s="31" t="s">
        <v>58</v>
      </c>
      <c r="C7" s="31"/>
      <c r="D7" s="31"/>
      <c r="E7" s="31"/>
      <c r="F7" s="31"/>
      <c r="G7" s="31"/>
      <c r="H7" s="31"/>
    </row>
    <row r="8" spans="2:8" ht="15" x14ac:dyDescent="0.25">
      <c r="B8" s="27" t="s">
        <v>59</v>
      </c>
      <c r="C8" s="27"/>
      <c r="D8" s="27"/>
      <c r="E8" s="27"/>
      <c r="F8" s="27"/>
      <c r="G8" s="27"/>
      <c r="H8" s="27"/>
    </row>
    <row r="9" spans="2:8" x14ac:dyDescent="0.2">
      <c r="B9" s="26"/>
      <c r="C9" s="26"/>
      <c r="D9" s="26"/>
      <c r="E9" s="26"/>
      <c r="F9" s="26"/>
      <c r="G9" s="26"/>
      <c r="H9" s="26">
        <v>0</v>
      </c>
    </row>
    <row r="10" spans="2:8" x14ac:dyDescent="0.2">
      <c r="B10" s="26"/>
      <c r="C10" s="26"/>
      <c r="D10" s="26"/>
      <c r="E10" s="26"/>
      <c r="F10" s="26"/>
      <c r="G10" s="26"/>
      <c r="H10" s="26"/>
    </row>
    <row r="11" spans="2:8" ht="15" x14ac:dyDescent="0.25">
      <c r="B11" s="24" t="s">
        <v>53</v>
      </c>
      <c r="C11" s="24"/>
      <c r="D11" s="24"/>
      <c r="E11" s="24"/>
      <c r="F11" s="24"/>
      <c r="G11" s="24"/>
      <c r="H11" s="24"/>
    </row>
    <row r="12" spans="2:8" x14ac:dyDescent="0.2">
      <c r="B12" s="25"/>
      <c r="C12" s="25"/>
      <c r="D12" s="25"/>
      <c r="E12" s="25"/>
      <c r="F12" s="25"/>
      <c r="G12" s="25"/>
      <c r="H12" s="26"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ht="15" x14ac:dyDescent="0.25">
      <c r="B14" s="24" t="s">
        <v>60</v>
      </c>
      <c r="C14" s="24"/>
      <c r="D14" s="24"/>
      <c r="E14" s="24"/>
      <c r="F14" s="24"/>
      <c r="G14" s="24"/>
      <c r="H14" s="24"/>
    </row>
    <row r="15" spans="2:8" x14ac:dyDescent="0.2">
      <c r="B15" s="25"/>
      <c r="C15" s="25"/>
      <c r="D15" s="25"/>
      <c r="E15" s="25"/>
      <c r="F15" s="25"/>
      <c r="G15" s="25"/>
      <c r="H15" s="26">
        <v>0</v>
      </c>
    </row>
    <row r="17" spans="2:8" ht="20.25" customHeight="1" x14ac:dyDescent="0.25">
      <c r="B17" s="32" t="s">
        <v>63</v>
      </c>
      <c r="C17" s="32"/>
      <c r="D17" s="32"/>
      <c r="E17" s="32"/>
      <c r="F17" s="32"/>
      <c r="G17" s="32"/>
      <c r="H17" s="32">
        <v>0</v>
      </c>
    </row>
    <row r="19" spans="2:8" ht="15" x14ac:dyDescent="0.25">
      <c r="B19" s="31" t="s">
        <v>64</v>
      </c>
      <c r="C19" s="31"/>
      <c r="D19" s="31"/>
      <c r="E19" s="31"/>
      <c r="F19" s="31"/>
      <c r="G19" s="31"/>
      <c r="H19" s="31"/>
    </row>
    <row r="20" spans="2:8" x14ac:dyDescent="0.2">
      <c r="B20" s="26"/>
      <c r="C20" s="26"/>
      <c r="D20" s="26"/>
      <c r="E20" s="26"/>
      <c r="F20" s="26"/>
      <c r="G20" s="26"/>
      <c r="H20" s="26">
        <v>0</v>
      </c>
    </row>
    <row r="21" spans="2:8" x14ac:dyDescent="0.2">
      <c r="B21" s="26"/>
      <c r="C21" s="26"/>
      <c r="D21" s="26"/>
      <c r="E21" s="26"/>
      <c r="F21" s="26"/>
      <c r="G21" s="26"/>
      <c r="H21" s="26"/>
    </row>
    <row r="22" spans="2:8" ht="20.25" customHeight="1" x14ac:dyDescent="0.25">
      <c r="B22" s="32" t="s">
        <v>65</v>
      </c>
      <c r="C22" s="32"/>
      <c r="D22" s="32"/>
      <c r="E22" s="32"/>
      <c r="F22" s="32"/>
      <c r="G22" s="32"/>
      <c r="H22" s="32">
        <v>0</v>
      </c>
    </row>
    <row r="24" spans="2:8" ht="15" x14ac:dyDescent="0.25">
      <c r="B24" s="31" t="s">
        <v>67</v>
      </c>
      <c r="C24" s="31"/>
      <c r="D24" s="31"/>
      <c r="E24" s="31"/>
      <c r="F24" s="31"/>
      <c r="G24" s="31"/>
      <c r="H24" s="31"/>
    </row>
    <row r="25" spans="2:8" x14ac:dyDescent="0.2">
      <c r="B25" s="26"/>
      <c r="C25" s="26"/>
      <c r="D25" s="26"/>
      <c r="E25" s="26"/>
      <c r="F25" s="26"/>
      <c r="G25" s="26"/>
      <c r="H25" s="26">
        <v>0</v>
      </c>
    </row>
    <row r="26" spans="2:8" x14ac:dyDescent="0.2">
      <c r="B26" s="26"/>
      <c r="C26" s="26"/>
      <c r="D26" s="26"/>
      <c r="E26" s="26"/>
      <c r="F26" s="26"/>
      <c r="G26" s="26"/>
      <c r="H26" s="26"/>
    </row>
    <row r="27" spans="2:8" ht="20.25" customHeight="1" x14ac:dyDescent="0.25">
      <c r="B27" s="32" t="s">
        <v>66</v>
      </c>
      <c r="C27" s="32"/>
      <c r="D27" s="32"/>
      <c r="E27" s="32"/>
      <c r="F27" s="32"/>
      <c r="G27" s="32"/>
      <c r="H27" s="32">
        <v>0</v>
      </c>
    </row>
    <row r="29" spans="2:8" ht="15" x14ac:dyDescent="0.25">
      <c r="B29" s="31" t="s">
        <v>68</v>
      </c>
      <c r="C29" s="31"/>
      <c r="D29" s="31"/>
      <c r="E29" s="31"/>
      <c r="F29" s="31"/>
      <c r="G29" s="31"/>
      <c r="H29" s="31"/>
    </row>
    <row r="30" spans="2:8" s="51" customFormat="1" ht="15" x14ac:dyDescent="0.25">
      <c r="B30" s="56" t="s">
        <v>103</v>
      </c>
      <c r="C30" s="26"/>
      <c r="D30" s="57"/>
      <c r="E30" s="26"/>
      <c r="F30" s="26"/>
      <c r="G30" s="26"/>
      <c r="H30" s="60"/>
    </row>
    <row r="31" spans="2:8" s="51" customFormat="1" ht="15" x14ac:dyDescent="0.25">
      <c r="B31" s="56" t="s">
        <v>113</v>
      </c>
      <c r="C31" s="52" t="s">
        <v>112</v>
      </c>
      <c r="D31" s="57"/>
      <c r="E31" s="26"/>
      <c r="F31" s="26"/>
      <c r="G31" s="26"/>
      <c r="H31" s="83">
        <v>18.23207</v>
      </c>
    </row>
    <row r="32" spans="2:8" s="63" customFormat="1" ht="15" x14ac:dyDescent="0.25">
      <c r="B32" s="56" t="s">
        <v>113</v>
      </c>
      <c r="C32" s="52" t="s">
        <v>114</v>
      </c>
      <c r="D32" s="57"/>
      <c r="E32" s="26"/>
      <c r="F32" s="26"/>
      <c r="G32" s="26"/>
      <c r="H32" s="83">
        <v>35.175699999999999</v>
      </c>
    </row>
    <row r="33" spans="2:8" s="51" customFormat="1" ht="15" x14ac:dyDescent="0.25">
      <c r="B33" s="56" t="s">
        <v>113</v>
      </c>
      <c r="C33" s="52" t="s">
        <v>115</v>
      </c>
      <c r="D33" s="57"/>
      <c r="E33" s="26"/>
      <c r="F33" s="26"/>
      <c r="G33" s="26"/>
      <c r="H33" s="83">
        <v>18.225000000000001</v>
      </c>
    </row>
    <row r="34" spans="2:8" ht="15" x14ac:dyDescent="0.25">
      <c r="B34" s="56" t="s">
        <v>98</v>
      </c>
      <c r="C34" s="26"/>
      <c r="D34" s="57"/>
      <c r="E34" s="26"/>
      <c r="F34" s="26"/>
      <c r="G34" s="26"/>
      <c r="H34" s="60"/>
    </row>
    <row r="35" spans="2:8" ht="15" x14ac:dyDescent="0.25">
      <c r="B35" s="58" t="s">
        <v>99</v>
      </c>
      <c r="C35" s="26"/>
      <c r="D35" s="57"/>
      <c r="E35" s="26"/>
      <c r="F35" s="26"/>
      <c r="G35" s="26"/>
      <c r="H35" s="60"/>
    </row>
    <row r="36" spans="2:8" ht="20.25" customHeight="1" x14ac:dyDescent="0.25">
      <c r="B36" s="32" t="s">
        <v>69</v>
      </c>
      <c r="C36" s="32"/>
      <c r="D36" s="32"/>
      <c r="E36" s="32"/>
      <c r="F36" s="32"/>
      <c r="G36" s="32"/>
      <c r="H36" s="59">
        <v>71.632769999999994</v>
      </c>
    </row>
    <row r="38" spans="2:8" ht="20.25" customHeight="1" x14ac:dyDescent="0.25">
      <c r="B38" s="32" t="s">
        <v>77</v>
      </c>
      <c r="C38" s="32"/>
      <c r="D38" s="32"/>
      <c r="E38" s="32"/>
      <c r="F38" s="32"/>
      <c r="G38" s="32"/>
      <c r="H38" s="59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0"/>
  <dimension ref="B2:H25"/>
  <sheetViews>
    <sheetView showGridLines="0" showZeros="0" rightToLeft="1" zoomScaleNormal="100" workbookViewId="0">
      <selection activeCell="A2" sqref="A2"/>
    </sheetView>
  </sheetViews>
  <sheetFormatPr defaultRowHeight="14.25" x14ac:dyDescent="0.2"/>
  <cols>
    <col min="1" max="1" width="3.125" customWidth="1"/>
    <col min="2" max="2" width="29.375" customWidth="1"/>
    <col min="3" max="3" width="9.625" customWidth="1"/>
    <col min="4" max="4" width="10" customWidth="1"/>
    <col min="5" max="6" width="13.875" customWidth="1"/>
    <col min="7" max="7" width="16.75" customWidth="1"/>
    <col min="8" max="8" width="17.5" customWidth="1"/>
  </cols>
  <sheetData>
    <row r="2" spans="2:8" ht="15" x14ac:dyDescent="0.25">
      <c r="B2" s="22" t="s">
        <v>121</v>
      </c>
      <c r="C2" s="22"/>
      <c r="D2" s="22"/>
      <c r="E2" s="22"/>
      <c r="F2" s="22"/>
      <c r="G2" s="22"/>
      <c r="H2" s="22"/>
    </row>
    <row r="3" spans="2:8" ht="15" x14ac:dyDescent="0.25">
      <c r="B3" s="22"/>
      <c r="C3" s="22"/>
      <c r="D3" s="22"/>
      <c r="E3" s="22"/>
      <c r="F3" s="22"/>
      <c r="G3" s="22"/>
      <c r="H3" s="22"/>
    </row>
    <row r="4" spans="2:8" ht="15" x14ac:dyDescent="0.25">
      <c r="B4" s="22" t="s" vm="76">
        <v>111</v>
      </c>
      <c r="C4" s="22"/>
      <c r="D4" s="22"/>
      <c r="E4" s="22"/>
      <c r="F4" s="22"/>
      <c r="G4" s="22"/>
      <c r="H4" s="22"/>
    </row>
    <row r="6" spans="2:8" ht="42" customHeight="1" x14ac:dyDescent="0.2">
      <c r="B6" s="23" t="s">
        <v>84</v>
      </c>
      <c r="C6" s="23" t="s">
        <v>61</v>
      </c>
      <c r="D6" s="23" t="s">
        <v>54</v>
      </c>
      <c r="E6" s="23" t="s">
        <v>86</v>
      </c>
      <c r="F6" s="23" t="s">
        <v>70</v>
      </c>
      <c r="G6" s="23" t="s">
        <v>51</v>
      </c>
      <c r="H6" s="23" t="s">
        <v>62</v>
      </c>
    </row>
    <row r="7" spans="2:8" ht="15" x14ac:dyDescent="0.25">
      <c r="B7" s="31" t="s">
        <v>71</v>
      </c>
      <c r="C7" s="31"/>
      <c r="D7" s="31"/>
      <c r="E7" s="31"/>
      <c r="F7" s="31"/>
      <c r="G7" s="31"/>
      <c r="H7" s="31"/>
    </row>
    <row r="8" spans="2:8" ht="15" x14ac:dyDescent="0.25">
      <c r="B8" s="27" t="s">
        <v>72</v>
      </c>
      <c r="C8" s="27"/>
      <c r="D8" s="27"/>
      <c r="E8" s="27"/>
      <c r="F8" s="27"/>
      <c r="G8" s="27"/>
      <c r="H8" s="27"/>
    </row>
    <row r="9" spans="2:8" x14ac:dyDescent="0.2">
      <c r="B9" s="26"/>
      <c r="C9" s="26"/>
      <c r="D9" s="26"/>
      <c r="E9" s="26"/>
      <c r="F9" s="26"/>
      <c r="G9" s="26"/>
      <c r="H9" s="26">
        <v>0</v>
      </c>
    </row>
    <row r="10" spans="2:8" x14ac:dyDescent="0.2">
      <c r="B10" s="26"/>
      <c r="C10" s="26"/>
      <c r="D10" s="26"/>
      <c r="E10" s="26"/>
      <c r="F10" s="26"/>
      <c r="G10" s="26"/>
      <c r="H10" s="26"/>
    </row>
    <row r="11" spans="2:8" ht="15" x14ac:dyDescent="0.25">
      <c r="B11" s="27" t="s">
        <v>73</v>
      </c>
      <c r="C11" s="24"/>
      <c r="D11" s="24"/>
      <c r="E11" s="24"/>
      <c r="F11" s="24"/>
      <c r="G11" s="24"/>
      <c r="H11" s="24"/>
    </row>
    <row r="12" spans="2:8" x14ac:dyDescent="0.2">
      <c r="B12" s="25"/>
      <c r="C12" s="25"/>
      <c r="D12" s="25"/>
      <c r="E12" s="25"/>
      <c r="F12" s="25"/>
      <c r="G12" s="25"/>
      <c r="H12" s="26"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ht="15" x14ac:dyDescent="0.25">
      <c r="B14" s="24" t="s">
        <v>74</v>
      </c>
      <c r="C14" s="24"/>
      <c r="D14" s="24"/>
      <c r="E14" s="24"/>
      <c r="F14" s="24"/>
      <c r="G14" s="24"/>
      <c r="H14" s="24"/>
    </row>
    <row r="15" spans="2:8" x14ac:dyDescent="0.2">
      <c r="B15" s="25"/>
      <c r="C15" s="25"/>
      <c r="D15" s="25"/>
      <c r="E15" s="25"/>
      <c r="F15" s="25"/>
      <c r="G15" s="25"/>
      <c r="H15" s="26">
        <v>0</v>
      </c>
    </row>
    <row r="17" spans="2:8" ht="15" x14ac:dyDescent="0.25">
      <c r="B17" s="24" t="s">
        <v>75</v>
      </c>
      <c r="C17" s="24"/>
      <c r="D17" s="24"/>
      <c r="E17" s="24"/>
      <c r="F17" s="24"/>
      <c r="G17" s="24"/>
      <c r="H17" s="24"/>
    </row>
    <row r="18" spans="2:8" x14ac:dyDescent="0.2">
      <c r="B18" s="25"/>
      <c r="C18" s="25"/>
      <c r="D18" s="25"/>
      <c r="E18" s="25"/>
      <c r="F18" s="25"/>
      <c r="G18" s="25"/>
      <c r="H18" s="26">
        <v>0</v>
      </c>
    </row>
    <row r="21" spans="2:8" ht="15" x14ac:dyDescent="0.25">
      <c r="B21" s="31" t="s">
        <v>76</v>
      </c>
      <c r="C21" s="31"/>
      <c r="D21" s="31"/>
      <c r="E21" s="31"/>
      <c r="F21" s="31"/>
      <c r="G21" s="31"/>
      <c r="H21" s="31"/>
    </row>
    <row r="22" spans="2:8" x14ac:dyDescent="0.2">
      <c r="B22" s="80" t="s">
        <v>108</v>
      </c>
      <c r="C22" s="81"/>
      <c r="D22" s="81"/>
      <c r="E22" s="81"/>
      <c r="F22" s="81"/>
      <c r="G22" s="81"/>
      <c r="H22" s="82"/>
    </row>
    <row r="23" spans="2:8" x14ac:dyDescent="0.2">
      <c r="B23" s="80" t="s">
        <v>109</v>
      </c>
      <c r="C23" s="81"/>
      <c r="D23" s="81"/>
      <c r="E23" s="81"/>
      <c r="F23" s="81"/>
      <c r="G23" s="81"/>
      <c r="H23" s="89">
        <v>0.96894962415178598</v>
      </c>
    </row>
    <row r="24" spans="2:8" x14ac:dyDescent="0.2">
      <c r="B24" s="26"/>
      <c r="C24" s="26"/>
      <c r="D24" s="26"/>
      <c r="E24" s="26"/>
      <c r="F24" s="26"/>
      <c r="G24" s="26"/>
      <c r="H24" s="26"/>
    </row>
    <row r="25" spans="2:8" ht="15" x14ac:dyDescent="0.25">
      <c r="B25" s="32" t="s">
        <v>77</v>
      </c>
      <c r="C25" s="32"/>
      <c r="D25" s="32"/>
      <c r="E25" s="32"/>
      <c r="F25" s="32"/>
      <c r="G25" s="32"/>
      <c r="H25" s="88">
        <v>0.96894962415178598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/>
  <dimension ref="B2:F27"/>
  <sheetViews>
    <sheetView showGridLines="0" showZeros="0" rightToLeft="1" zoomScale="85" zoomScaleNormal="85" workbookViewId="0"/>
  </sheetViews>
  <sheetFormatPr defaultRowHeight="14.25" x14ac:dyDescent="0.2"/>
  <cols>
    <col min="1" max="1" width="3.125" customWidth="1"/>
    <col min="2" max="2" width="29.375" customWidth="1"/>
    <col min="3" max="3" width="13.875" customWidth="1"/>
    <col min="4" max="4" width="10" customWidth="1"/>
    <col min="5" max="5" width="16.75" customWidth="1"/>
    <col min="6" max="6" width="17.5" customWidth="1"/>
    <col min="10" max="10" width="11.125" bestFit="1" customWidth="1"/>
  </cols>
  <sheetData>
    <row r="2" spans="2:6" ht="15" x14ac:dyDescent="0.25">
      <c r="B2" s="22" t="s">
        <v>120</v>
      </c>
      <c r="C2" s="22"/>
      <c r="D2" s="22"/>
      <c r="E2" s="22"/>
      <c r="F2" s="22"/>
    </row>
    <row r="3" spans="2:6" ht="15" x14ac:dyDescent="0.25">
      <c r="B3" s="22"/>
      <c r="C3" s="22"/>
      <c r="D3" s="22"/>
      <c r="E3" s="22"/>
      <c r="F3" s="22"/>
    </row>
    <row r="4" spans="2:6" ht="15" x14ac:dyDescent="0.25">
      <c r="B4" s="37" t="s" vm="76">
        <v>111</v>
      </c>
      <c r="C4" s="22"/>
      <c r="D4" s="22"/>
      <c r="E4" s="22"/>
      <c r="F4" s="22"/>
    </row>
    <row r="6" spans="2:6" ht="42" customHeight="1" x14ac:dyDescent="0.2">
      <c r="B6" s="23" t="s">
        <v>95</v>
      </c>
      <c r="C6" s="23" t="s">
        <v>78</v>
      </c>
      <c r="D6" s="23" t="s">
        <v>54</v>
      </c>
      <c r="E6" s="23" t="s">
        <v>51</v>
      </c>
      <c r="F6" s="23" t="s">
        <v>79</v>
      </c>
    </row>
    <row r="7" spans="2:6" ht="15" x14ac:dyDescent="0.25">
      <c r="B7" s="31" t="s">
        <v>48</v>
      </c>
      <c r="C7" s="31"/>
      <c r="D7" s="31"/>
      <c r="E7" s="31"/>
      <c r="F7" s="31"/>
    </row>
    <row r="8" spans="2:6" ht="15" x14ac:dyDescent="0.25">
      <c r="B8" s="27" t="s">
        <v>74</v>
      </c>
      <c r="C8" s="27"/>
      <c r="D8" s="27"/>
      <c r="E8" s="27"/>
      <c r="F8" s="27"/>
    </row>
    <row r="9" spans="2:6" ht="15" x14ac:dyDescent="0.25">
      <c r="B9" s="26"/>
      <c r="C9" s="52"/>
      <c r="D9" s="54"/>
      <c r="E9" s="34"/>
      <c r="F9" s="53"/>
    </row>
    <row r="10" spans="2:6" ht="15" x14ac:dyDescent="0.25">
      <c r="B10" s="26"/>
      <c r="C10" s="52"/>
      <c r="D10" s="26"/>
      <c r="E10" s="26"/>
      <c r="F10" s="53"/>
    </row>
    <row r="11" spans="2:6" ht="15" x14ac:dyDescent="0.25">
      <c r="B11" s="26"/>
      <c r="C11" s="52"/>
      <c r="D11" s="26"/>
      <c r="E11" s="34"/>
      <c r="F11" s="53"/>
    </row>
    <row r="12" spans="2:6" ht="15" x14ac:dyDescent="0.25">
      <c r="B12" s="26"/>
      <c r="C12" s="52"/>
      <c r="D12" s="26"/>
      <c r="E12" s="26"/>
      <c r="F12" s="53"/>
    </row>
    <row r="13" spans="2:6" ht="15" x14ac:dyDescent="0.25">
      <c r="B13" s="27" t="s">
        <v>75</v>
      </c>
      <c r="C13" s="24"/>
      <c r="D13" s="24"/>
      <c r="E13" s="24"/>
      <c r="F13" s="24"/>
    </row>
    <row r="14" spans="2:6" x14ac:dyDescent="0.2">
      <c r="B14" s="25"/>
      <c r="C14" s="25"/>
      <c r="D14" s="25"/>
      <c r="E14" s="25"/>
      <c r="F14" s="26">
        <v>0</v>
      </c>
    </row>
    <row r="15" spans="2:6" x14ac:dyDescent="0.2">
      <c r="B15" s="25"/>
      <c r="C15" s="25"/>
      <c r="D15" s="25"/>
      <c r="E15" s="25"/>
      <c r="F15" s="25"/>
    </row>
    <row r="16" spans="2:6" ht="20.25" customHeight="1" x14ac:dyDescent="0.2">
      <c r="B16" s="35" t="s">
        <v>50</v>
      </c>
      <c r="C16" s="35"/>
      <c r="D16" s="35"/>
      <c r="E16" s="35"/>
      <c r="F16" s="36">
        <v>0</v>
      </c>
    </row>
    <row r="17" spans="2:6" ht="20.25" customHeight="1" x14ac:dyDescent="0.25">
      <c r="B17" s="29"/>
      <c r="C17" s="29"/>
      <c r="D17" s="29"/>
      <c r="E17" s="29"/>
      <c r="F17" s="29"/>
    </row>
    <row r="18" spans="2:6" ht="15" x14ac:dyDescent="0.25">
      <c r="B18" s="31" t="s">
        <v>80</v>
      </c>
      <c r="C18" s="31"/>
      <c r="D18" s="31"/>
      <c r="E18" s="31"/>
      <c r="F18" s="31"/>
    </row>
    <row r="19" spans="2:6" ht="15" x14ac:dyDescent="0.25">
      <c r="B19" s="24" t="s">
        <v>81</v>
      </c>
      <c r="C19" s="24"/>
      <c r="D19" s="24"/>
      <c r="E19" s="24"/>
      <c r="F19" s="24"/>
    </row>
    <row r="20" spans="2:6" x14ac:dyDescent="0.2">
      <c r="B20" s="25"/>
      <c r="C20" s="25"/>
      <c r="D20" s="25"/>
      <c r="E20" s="25"/>
      <c r="F20" s="26">
        <v>0</v>
      </c>
    </row>
    <row r="22" spans="2:6" ht="15" x14ac:dyDescent="0.25">
      <c r="B22" s="24" t="s">
        <v>82</v>
      </c>
      <c r="C22" s="24"/>
      <c r="D22" s="24"/>
      <c r="E22" s="24"/>
      <c r="F22" s="24"/>
    </row>
    <row r="23" spans="2:6" x14ac:dyDescent="0.2">
      <c r="B23" s="25"/>
      <c r="C23" s="25"/>
      <c r="D23" s="25"/>
      <c r="E23" s="25"/>
      <c r="F23" s="26">
        <v>0</v>
      </c>
    </row>
    <row r="25" spans="2:6" ht="20.25" customHeight="1" x14ac:dyDescent="0.25">
      <c r="B25" s="32" t="s">
        <v>63</v>
      </c>
      <c r="C25" s="32"/>
      <c r="D25" s="32"/>
      <c r="E25" s="32"/>
      <c r="F25" s="32"/>
    </row>
    <row r="26" spans="2:6" ht="20.25" customHeight="1" x14ac:dyDescent="0.25">
      <c r="B26" s="29"/>
      <c r="C26" s="29"/>
      <c r="D26" s="29"/>
      <c r="E26" s="29"/>
      <c r="F26" s="29"/>
    </row>
    <row r="27" spans="2:6" ht="20.25" customHeight="1" x14ac:dyDescent="0.2">
      <c r="B27" s="35" t="s">
        <v>83</v>
      </c>
      <c r="C27" s="35"/>
      <c r="D27" s="35"/>
      <c r="E27" s="35"/>
      <c r="F27" s="36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3</vt:i4>
      </vt:variant>
    </vt:vector>
  </HeadingPairs>
  <TitlesOfParts>
    <vt:vector size="10" baseType="lpstr">
      <vt:lpstr>נספח 1</vt:lpstr>
      <vt:lpstr>נספח 2 - </vt:lpstr>
      <vt:lpstr>נספח 2</vt:lpstr>
      <vt:lpstr>נספח 3א</vt:lpstr>
      <vt:lpstr>נספח 3ב</vt:lpstr>
      <vt:lpstr>נספח 3ג</vt:lpstr>
      <vt:lpstr>נספח 4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לירן שמואלי</cp:lastModifiedBy>
  <cp:lastPrinted>2013-08-20T07:58:27Z</cp:lastPrinted>
  <dcterms:created xsi:type="dcterms:W3CDTF">2009-03-02T07:05:25Z</dcterms:created>
  <dcterms:modified xsi:type="dcterms:W3CDTF">2021-03-25T12:35:34Z</dcterms:modified>
</cp:coreProperties>
</file>