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610" windowHeight="116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K12" i="2" l="1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L11" i="2"/>
  <c r="K11" i="2"/>
</calcChain>
</file>

<file path=xl/sharedStrings.xml><?xml version="1.0" encoding="utf-8"?>
<sst xmlns="http://schemas.openxmlformats.org/spreadsheetml/2006/main" count="2732" uniqueCount="441">
  <si>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</si>
  <si>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</si>
  <si>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</si>
  <si>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</si>
  <si>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</si>
  <si>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</si>
  <si>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</si>
  <si>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</si>
  <si>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</si>
  <si>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</si>
  <si>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</si>
  <si>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</si>
  <si>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</si>
  <si>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</si>
  <si>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</si>
  <si>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</si>
  <si>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</si>
  <si>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</si>
  <si>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</si>
  <si>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</si>
  <si>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</si>
  <si>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</si>
  <si>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</si>
  <si>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</si>
  <si>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</si>
  <si>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</si>
  <si>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</si>
  <si>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</si>
  <si>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</si>
  <si>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</si>
  <si>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</si>
  <si>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</si>
  <si>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</si>
  <si>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</si>
  <si>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</si>
  <si>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</si>
  <si>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</si>
  <si>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</si>
  <si>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</si>
  <si>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</si>
  <si>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</si>
  <si>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</si>
  <si>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</si>
  <si>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</si>
  <si>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</si>
  <si>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</si>
  <si>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</si>
  <si>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</si>
  <si>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</si>
  <si>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</si>
  <si>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</si>
  <si>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</si>
  <si>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</si>
  <si>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</si>
  <si>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</si>
  <si>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</si>
  <si>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</si>
  <si>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</si>
  <si>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</si>
  <si>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</si>
  <si>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</si>
  <si>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</si>
  <si>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</si>
  <si>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</si>
  <si>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</si>
  <si>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</si>
  <si>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</si>
  <si>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</si>
  <si>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</si>
  <si>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</si>
  <si>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</si>
  <si>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</si>
  <si>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</si>
  <si>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</si>
  <si>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</si>
  <si>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</si>
  <si>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</si>
  <si>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</si>
  <si>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</si>
  <si>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</si>
  <si>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</si>
  <si>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</si>
  <si>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</si>
  <si>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</si>
  <si>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</si>
  <si>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</si>
  <si>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</si>
  <si>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</si>
  <si>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</si>
  <si>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</si>
  <si>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</si>
  <si>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</si>
  <si>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</si>
  <si>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</si>
  <si>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</si>
  <si>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</si>
  <si>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</si>
  <si>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</si>
  <si>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</si>
  <si>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</si>
  <si>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</si>
  <si>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</si>
  <si>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</si>
  <si>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</si>
  <si>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</si>
  <si>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</si>
  <si>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</si>
  <si>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</si>
  <si>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</si>
  <si>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</si>
  <si>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</si>
  <si>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</si>
  <si>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</si>
  <si>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</si>
  <si>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</si>
  <si>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</si>
  <si>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</si>
  <si>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</si>
  <si>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</si>
  <si>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</si>
  <si>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</si>
  <si>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</si>
  <si>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</si>
  <si>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</si>
  <si>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</si>
  <si>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</si>
  <si>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</si>
  <si>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</si>
  <si>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</si>
  <si>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</si>
  <si>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</si>
  <si>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</si>
  <si>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</si>
  <si>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</si>
  <si>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</si>
  <si>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</si>
  <si>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</si>
  <si>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</si>
  <si>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</si>
  <si>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</si>
  <si>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</si>
  <si>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</si>
  <si>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</si>
  <si>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</si>
  <si>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</si>
  <si>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</si>
  <si>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</si>
  <si>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</si>
  <si>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</si>
  <si>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</si>
  <si>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</si>
  <si>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</si>
  <si>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</si>
  <si>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</si>
  <si>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</si>
  <si>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</si>
  <si>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</si>
  <si>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</si>
  <si>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</si>
  <si>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</si>
  <si>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</si>
  <si>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</si>
  <si>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</si>
  <si>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</si>
  <si>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</si>
  <si>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</si>
  <si>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</si>
  <si>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</si>
  <si>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</si>
  <si>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</si>
  <si>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</si>
  <si>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</si>
  <si>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</si>
  <si>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</si>
  <si>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</si>
  <si>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</si>
  <si>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</si>
  <si>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</si>
  <si>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</si>
  <si>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</si>
  <si>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</si>
  <si>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</si>
  <si>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</si>
  <si>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</si>
  <si>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</si>
  <si>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</si>
  <si>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</si>
  <si>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</si>
  <si>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</si>
  <si>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</si>
  <si>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</si>
  <si>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</si>
  <si>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</si>
  <si>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</si>
  <si>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</si>
  <si>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</si>
  <si>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</si>
  <si>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מגדל גמל בניהול אישי</t>
  </si>
  <si>
    <t>8888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</si>
  <si>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</si>
  <si>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</si>
  <si>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</si>
  <si>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</si>
  <si>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</si>
  <si>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</si>
  <si>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</si>
  <si>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</si>
  <si>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20001- 10-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</si>
  <si>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</si>
  <si>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</si>
  <si>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</si>
  <si>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</si>
  <si>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</si>
  <si>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</si>
  <si>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</si>
  <si>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</si>
  <si>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</si>
  <si>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</si>
  <si>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</si>
  <si>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</si>
  <si>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</si>
  <si>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</si>
  <si>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</si>
  <si>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</si>
  <si>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</si>
  <si>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</si>
  <si>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</si>
  <si>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</si>
  <si>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</si>
  <si>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</si>
  <si>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</si>
  <si>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</si>
  <si>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</si>
  <si>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</si>
  <si>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</si>
  <si>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</si>
  <si>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CYBR US Equity- Cyberark Software Ltd</t>
  </si>
  <si>
    <t>il0011334468</t>
  </si>
  <si>
    <t>NASDAQ</t>
  </si>
  <si>
    <t>בלומברג</t>
  </si>
  <si>
    <t>512291642</t>
  </si>
  <si>
    <t>Software &amp; Services</t>
  </si>
  <si>
    <t>UPWORK INC- UPWORK INC</t>
  </si>
  <si>
    <t>US91688F1049</t>
  </si>
  <si>
    <t>28233</t>
  </si>
  <si>
    <t>Commercial &amp; Professional Services</t>
  </si>
  <si>
    <t>Activision Blizzard Inc- Activision Blizzard</t>
  </si>
  <si>
    <t>US00507V1098</t>
  </si>
  <si>
    <t>12969</t>
  </si>
  <si>
    <t>Media</t>
  </si>
  <si>
    <t>CIENA   CORP- CIENA   CORP</t>
  </si>
  <si>
    <t>US1717793095</t>
  </si>
  <si>
    <t>NYSE</t>
  </si>
  <si>
    <t>28130</t>
  </si>
  <si>
    <t>Other</t>
  </si>
  <si>
    <t>ILLUMINA- ILLUMINA INC</t>
  </si>
  <si>
    <t>US4523271090</t>
  </si>
  <si>
    <t>27163</t>
  </si>
  <si>
    <t>Pharmaceuticals &amp; Biotechnology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</si>
  <si>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</si>
  <si>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</si>
  <si>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</si>
  <si>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</si>
  <si>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</si>
  <si>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</si>
  <si>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</si>
  <si>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Advanced Micro Devices- Advanced Micro</t>
  </si>
  <si>
    <t>US0079031078</t>
  </si>
  <si>
    <t>10004</t>
  </si>
  <si>
    <t>Semiconductors &amp; Semiconductor Equipment</t>
  </si>
  <si>
    <t>CEVA INC- Ceva inc</t>
  </si>
  <si>
    <t>US1572101053</t>
  </si>
  <si>
    <t>12339</t>
  </si>
  <si>
    <t>ADOBE SYS INC- ADOBE SYS INC</t>
  </si>
  <si>
    <t>US00724F1012</t>
  </si>
  <si>
    <t>28056</t>
  </si>
  <si>
    <t>AKAMAI TECHNO- AKAMAI TECHNO</t>
  </si>
  <si>
    <t>US00971T1016</t>
  </si>
  <si>
    <t>28321</t>
  </si>
  <si>
    <t>ALPHABET  INC  CL C ׂ- ALPHABET INC</t>
  </si>
  <si>
    <t>US02079K1079</t>
  </si>
  <si>
    <t>27390</t>
  </si>
  <si>
    <t>Microsoft corp- MICROSOFT CORP</t>
  </si>
  <si>
    <t>US5949181045</t>
  </si>
  <si>
    <t>10284</t>
  </si>
  <si>
    <t>PAYPAL HOLDINGS- Paypal Holdings inc</t>
  </si>
  <si>
    <t>US70450Y1038</t>
  </si>
  <si>
    <t>12898</t>
  </si>
  <si>
    <t>Salesforce.com Inc- Saleforce.com Inc</t>
  </si>
  <si>
    <t>US79466L3024</t>
  </si>
  <si>
    <t>12384</t>
  </si>
  <si>
    <t>SQUARE INC - A- square inc</t>
  </si>
  <si>
    <t>US8522341036</t>
  </si>
  <si>
    <t>27283</t>
  </si>
  <si>
    <t>Synopsys inc- Synopsys Inc</t>
  </si>
  <si>
    <t>US8716071076</t>
  </si>
  <si>
    <t>12220</t>
  </si>
  <si>
    <t>TAL EDUCATIO-ADR- TAL EDUCATION GROUP</t>
  </si>
  <si>
    <t>US8740801043</t>
  </si>
  <si>
    <t>28201</t>
  </si>
  <si>
    <t>2U INC- twou inc</t>
  </si>
  <si>
    <t>US90214J1016</t>
  </si>
  <si>
    <t>28202</t>
  </si>
  <si>
    <t>ZSCALER INC- ZSCALER INC</t>
  </si>
  <si>
    <t>US98980G1022</t>
  </si>
  <si>
    <t>28081</t>
  </si>
  <si>
    <t>Cisco  sys inc- CISCO SYS</t>
  </si>
  <si>
    <t>US17275R1023</t>
  </si>
  <si>
    <t>10082</t>
  </si>
  <si>
    <t>Technology Hardware &amp; Equipment</t>
  </si>
  <si>
    <t>F5 networks Inc- F5 Networks Inc</t>
  </si>
  <si>
    <t>us3156161024</t>
  </si>
  <si>
    <t>12630</t>
  </si>
  <si>
    <t>Qualcomm INC- QUALCOMM Inc</t>
  </si>
  <si>
    <t>US7475251036</t>
  </si>
  <si>
    <t>10350</t>
  </si>
  <si>
    <t>Samsung electronics- Samsung Electronics co ltd</t>
  </si>
  <si>
    <t>US7960508882</t>
  </si>
  <si>
    <t>LSE</t>
  </si>
  <si>
    <t>11111</t>
  </si>
  <si>
    <t>TENCENT HOLD-ADR- Tencent holdings ltd</t>
  </si>
  <si>
    <t>US88032Q1094</t>
  </si>
  <si>
    <t>11074</t>
  </si>
  <si>
    <t>Telecommunication Services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</si>
  <si>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</si>
  <si>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</si>
  <si>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</si>
  <si>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</si>
  <si>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</si>
  <si>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</si>
  <si>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 X TELEMEDICIN- GL X TELEMEDICIN</t>
  </si>
  <si>
    <t>US37954Y2853</t>
  </si>
  <si>
    <t>28243</t>
  </si>
  <si>
    <t>ARK GEN REV ETF- ARK Investment Management LLC</t>
  </si>
  <si>
    <t>US00214Q3020</t>
  </si>
  <si>
    <t>28043</t>
  </si>
  <si>
    <t>מניות</t>
  </si>
  <si>
    <t>ISH EV&amp;EDRV TECH- BlackRock Inc</t>
  </si>
  <si>
    <t>IE00BGL86Z12</t>
  </si>
  <si>
    <t>27796</t>
  </si>
  <si>
    <t>ISHARES GLOBAL- BlackRock Inc</t>
  </si>
  <si>
    <t>US4642882249</t>
  </si>
  <si>
    <t>Ishares phlx sox semicon- BlackRock Inc</t>
  </si>
  <si>
    <t>US4642875235</t>
  </si>
  <si>
    <t>FIRST TRUST NASD- First Trust Portfolios</t>
  </si>
  <si>
    <t>US33738R7200</t>
  </si>
  <si>
    <t>12506</t>
  </si>
  <si>
    <t>US33734X8469</t>
  </si>
  <si>
    <t>FT-NSDQ TECH DVD- First Trust Portfolios</t>
  </si>
  <si>
    <t>US33738R1187</t>
  </si>
  <si>
    <t>FIRST TRUST WATER- FIW</t>
  </si>
  <si>
    <t>US33733B1008</t>
  </si>
  <si>
    <t>28132</t>
  </si>
  <si>
    <t>GLOBAL X VID GAM- GLOBAL</t>
  </si>
  <si>
    <t>US37954Y3927</t>
  </si>
  <si>
    <t>27781</t>
  </si>
  <si>
    <t>GLOBAL X-CLOUD- Global X Management Co LLc</t>
  </si>
  <si>
    <t>US37954Y4420</t>
  </si>
  <si>
    <t>12507</t>
  </si>
  <si>
    <t>INVESCO DYNAMIC- Invesco</t>
  </si>
  <si>
    <t>US46137V6882</t>
  </si>
  <si>
    <t>21100</t>
  </si>
  <si>
    <t>INVSC NSDQ FNTC- Invesco</t>
  </si>
  <si>
    <t>IE00BYMS5W68</t>
  </si>
  <si>
    <t>KRANESHARES CSI- Krane Fund Advisors LLc</t>
  </si>
  <si>
    <t>US5007673065</t>
  </si>
  <si>
    <t>12941</t>
  </si>
  <si>
    <t>KRANESHARES MSCI- KRANESH BOSERA MSCI CHINA</t>
  </si>
  <si>
    <t>US5007678353</t>
  </si>
  <si>
    <t>13126</t>
  </si>
  <si>
    <t>ROBO-GL HL TECH- ROBO-GL</t>
  </si>
  <si>
    <t>US3015057231</t>
  </si>
  <si>
    <t>28112</t>
  </si>
  <si>
    <t>21SHARES SBTC- shares s&amp;p global</t>
  </si>
  <si>
    <t>CH0514065058</t>
  </si>
  <si>
    <t>SIX</t>
  </si>
  <si>
    <t>11252</t>
  </si>
  <si>
    <t>סה"כ שמחקות מדדים אחרים</t>
  </si>
  <si>
    <t>21shares Bitcoin Single- 21 shares</t>
  </si>
  <si>
    <t>CH0454664001</t>
  </si>
  <si>
    <t>28296</t>
  </si>
  <si>
    <t>סה"כ אג"ח ממשלתי</t>
  </si>
  <si>
    <t>סה"כ אגח קונצרני</t>
  </si>
  <si>
    <t>BITCOIN-INVEST- BITCOIN-INVEST</t>
  </si>
  <si>
    <t>US09173T1088</t>
  </si>
  <si>
    <t>27873</t>
  </si>
  <si>
    <t>לא מדורג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</si>
  <si>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</si>
  <si>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</si>
  <si>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</si>
  <si>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</si>
  <si>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</si>
  <si>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</si>
  <si>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</si>
  <si>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</si>
  <si>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</si>
  <si>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</si>
  <si>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</si>
  <si>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</si>
  <si>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</si>
  <si>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</si>
  <si>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</si>
  <si>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</si>
  <si>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</si>
  <si>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</si>
  <si>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</si>
  <si>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</si>
  <si>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</si>
  <si>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</si>
  <si>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</si>
  <si>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</si>
  <si>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</si>
  <si>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SPHERA-HCARE-DIL- SPHERA</t>
  </si>
  <si>
    <t>70368378</t>
  </si>
  <si>
    <t>03/06/18</t>
  </si>
  <si>
    <t>sphera- Sphera Global Healthcare Master</t>
  </si>
  <si>
    <t>70323373</t>
  </si>
  <si>
    <t>15/10/18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</si>
  <si>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</si>
  <si>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</si>
  <si>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</si>
  <si>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</si>
  <si>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</si>
  <si>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</si>
  <si>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</si>
  <si>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</si>
  <si>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</si>
  <si>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</si>
  <si>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</si>
  <si>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</si>
  <si>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</si>
  <si>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</si>
  <si>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</si>
  <si>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</si>
  <si>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</si>
  <si>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</si>
  <si>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</si>
  <si>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</si>
  <si>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</si>
  <si>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מגדל מקפת קרנות פנסיה וקופות גמל בע"מ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</si>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</sst>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19" fillId="4" borderId="0" xfId="0" applyNumberFormat="1" applyFont="1" applyFill="1"/>
    <xf numFmtId="4" fontId="19" fillId="4" borderId="0" xfId="0" applyNumberFormat="1" applyFont="1" applyFill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3" sqref="C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44196</v>
      </c>
    </row>
    <row r="2" spans="1:36">
      <c r="B2" s="2" t="s">
        <v>1</v>
      </c>
      <c r="C2" s="12" t="s">
        <v>439</v>
      </c>
    </row>
    <row r="3" spans="1:36">
      <c r="B3" s="2" t="s">
        <v>2</v>
      </c>
      <c r="C3" s="99" t="s">
        <v>197</v>
      </c>
    </row>
    <row r="4" spans="1:36">
      <c r="B4" s="2" t="s">
        <v>3</v>
      </c>
      <c r="C4" s="99" t="s">
        <v>198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162.773180247</v>
      </c>
      <c r="D11" s="76">
        <v>7.9000000000000008E-3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1151.7356201</v>
      </c>
      <c r="D16" s="78">
        <v>5.62E-2</v>
      </c>
    </row>
    <row r="17" spans="1:4">
      <c r="A17" s="10" t="s">
        <v>13</v>
      </c>
      <c r="B17" s="70" t="s">
        <v>195</v>
      </c>
      <c r="C17" s="77">
        <v>2477.0100359875</v>
      </c>
      <c r="D17" s="78">
        <v>0.12089999999999999</v>
      </c>
    </row>
    <row r="18" spans="1:4">
      <c r="A18" s="10" t="s">
        <v>13</v>
      </c>
      <c r="B18" s="70" t="s">
        <v>20</v>
      </c>
      <c r="C18" s="77">
        <v>1114.1904</v>
      </c>
      <c r="D18" s="78">
        <v>5.4399999999999997E-2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15593.195221788001</v>
      </c>
      <c r="D28" s="78">
        <v>0.76090000000000002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-5.5300500000000001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20493.374408122501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44196</v>
      </c>
    </row>
    <row r="2" spans="2:61" s="1" customFormat="1">
      <c r="B2" s="2" t="s">
        <v>1</v>
      </c>
      <c r="C2" s="12" t="s">
        <v>439</v>
      </c>
    </row>
    <row r="3" spans="2:61" s="1" customFormat="1">
      <c r="B3" s="2" t="s">
        <v>2</v>
      </c>
      <c r="C3" s="99" t="s">
        <v>197</v>
      </c>
    </row>
    <row r="4" spans="2:61" s="1" customFormat="1">
      <c r="B4" s="2" t="s">
        <v>3</v>
      </c>
      <c r="C4" s="99" t="s">
        <v>198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389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389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223</v>
      </c>
      <c r="C33" s="16"/>
      <c r="D33" s="16"/>
      <c r="E33" s="16"/>
    </row>
    <row r="34" spans="2:5">
      <c r="B34" t="s">
        <v>224</v>
      </c>
      <c r="C34" s="16"/>
      <c r="D34" s="16"/>
      <c r="E34" s="16"/>
    </row>
    <row r="35" spans="2:5">
      <c r="B35" t="s">
        <v>225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44196</v>
      </c>
    </row>
    <row r="2" spans="1:60" s="1" customFormat="1">
      <c r="B2" s="2" t="s">
        <v>1</v>
      </c>
      <c r="C2" s="12" t="s">
        <v>439</v>
      </c>
    </row>
    <row r="3" spans="1:60" s="1" customFormat="1">
      <c r="B3" s="2" t="s">
        <v>2</v>
      </c>
      <c r="C3" s="99" t="s">
        <v>197</v>
      </c>
    </row>
    <row r="4" spans="1:60" s="1" customFormat="1">
      <c r="B4" s="2" t="s">
        <v>3</v>
      </c>
      <c r="C4" s="99" t="s">
        <v>198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44196</v>
      </c>
    </row>
    <row r="2" spans="2:81" s="1" customFormat="1">
      <c r="B2" s="2" t="s">
        <v>1</v>
      </c>
      <c r="C2" s="12" t="s">
        <v>439</v>
      </c>
    </row>
    <row r="3" spans="2:81" s="1" customFormat="1">
      <c r="B3" s="2" t="s">
        <v>2</v>
      </c>
      <c r="C3" s="99" t="s">
        <v>197</v>
      </c>
    </row>
    <row r="4" spans="2:81" s="1" customFormat="1">
      <c r="B4" s="2" t="s">
        <v>3</v>
      </c>
      <c r="C4" s="99" t="s">
        <v>198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210</v>
      </c>
      <c r="C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210</v>
      </c>
      <c r="C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394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210</v>
      </c>
      <c r="C24" t="s">
        <v>210</v>
      </c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395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210</v>
      </c>
      <c r="C26" t="s">
        <v>210</v>
      </c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396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210</v>
      </c>
      <c r="C29" t="s">
        <v>210</v>
      </c>
      <c r="E29" t="s">
        <v>210</v>
      </c>
      <c r="H29" s="77">
        <v>0</v>
      </c>
      <c r="I29" t="s">
        <v>210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210</v>
      </c>
      <c r="C31" t="s">
        <v>210</v>
      </c>
      <c r="E31" t="s">
        <v>210</v>
      </c>
      <c r="H31" s="77">
        <v>0</v>
      </c>
      <c r="I31" t="s">
        <v>210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217</v>
      </c>
    </row>
    <row r="33" spans="2:2">
      <c r="B33" t="s">
        <v>223</v>
      </c>
    </row>
    <row r="34" spans="2:2">
      <c r="B34" t="s">
        <v>224</v>
      </c>
    </row>
    <row r="35" spans="2:2">
      <c r="B35" t="s">
        <v>225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44196</v>
      </c>
    </row>
    <row r="2" spans="2:72" s="1" customFormat="1">
      <c r="B2" s="2" t="s">
        <v>1</v>
      </c>
      <c r="C2" s="12" t="s">
        <v>439</v>
      </c>
    </row>
    <row r="3" spans="2:72" s="1" customFormat="1">
      <c r="B3" s="2" t="s">
        <v>2</v>
      </c>
      <c r="C3" s="99" t="s">
        <v>197</v>
      </c>
    </row>
    <row r="4" spans="2:72" s="1" customFormat="1">
      <c r="B4" s="2" t="s">
        <v>3</v>
      </c>
      <c r="C4" s="99" t="s">
        <v>198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397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398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399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223</v>
      </c>
    </row>
    <row r="29" spans="2:16">
      <c r="B29" t="s">
        <v>224</v>
      </c>
    </row>
    <row r="30" spans="2:16">
      <c r="B30" t="s">
        <v>225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44196</v>
      </c>
    </row>
    <row r="2" spans="2:65" s="1" customFormat="1">
      <c r="B2" s="2" t="s">
        <v>1</v>
      </c>
      <c r="C2" s="12" t="s">
        <v>439</v>
      </c>
    </row>
    <row r="3" spans="2:65" s="1" customFormat="1">
      <c r="B3" s="2" t="s">
        <v>2</v>
      </c>
      <c r="C3" s="99" t="s">
        <v>197</v>
      </c>
    </row>
    <row r="4" spans="2:65" s="1" customFormat="1">
      <c r="B4" s="2" t="s">
        <v>3</v>
      </c>
      <c r="C4" s="99" t="s">
        <v>198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403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404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405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223</v>
      </c>
      <c r="D27" s="16"/>
      <c r="E27" s="16"/>
      <c r="F27" s="16"/>
    </row>
    <row r="28" spans="2:19">
      <c r="B28" t="s">
        <v>224</v>
      </c>
      <c r="D28" s="16"/>
      <c r="E28" s="16"/>
      <c r="F28" s="16"/>
    </row>
    <row r="29" spans="2:19">
      <c r="B29" t="s">
        <v>225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44196</v>
      </c>
    </row>
    <row r="2" spans="2:81" s="1" customFormat="1">
      <c r="B2" s="2" t="s">
        <v>1</v>
      </c>
      <c r="C2" s="12" t="s">
        <v>439</v>
      </c>
    </row>
    <row r="3" spans="2:81" s="1" customFormat="1">
      <c r="B3" s="2" t="s">
        <v>2</v>
      </c>
      <c r="C3" s="99" t="s">
        <v>197</v>
      </c>
    </row>
    <row r="4" spans="2:81" s="1" customFormat="1">
      <c r="B4" s="2" t="s">
        <v>3</v>
      </c>
      <c r="C4" s="99" t="s">
        <v>198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403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223</v>
      </c>
      <c r="C27" s="16"/>
      <c r="D27" s="16"/>
      <c r="E27" s="16"/>
    </row>
    <row r="28" spans="2:19">
      <c r="B28" t="s">
        <v>224</v>
      </c>
      <c r="C28" s="16"/>
      <c r="D28" s="16"/>
      <c r="E28" s="16"/>
    </row>
    <row r="29" spans="2:19">
      <c r="B29" t="s">
        <v>225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44196</v>
      </c>
    </row>
    <row r="2" spans="2:98" s="1" customFormat="1">
      <c r="B2" s="2" t="s">
        <v>1</v>
      </c>
      <c r="C2" s="12" t="s">
        <v>439</v>
      </c>
    </row>
    <row r="3" spans="2:98" s="1" customFormat="1">
      <c r="B3" s="2" t="s">
        <v>2</v>
      </c>
      <c r="C3" s="99" t="s">
        <v>197</v>
      </c>
    </row>
    <row r="4" spans="2:98" s="1" customFormat="1">
      <c r="B4" s="2" t="s">
        <v>3</v>
      </c>
      <c r="C4" s="99" t="s">
        <v>198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229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223</v>
      </c>
      <c r="C20" s="16"/>
      <c r="D20" s="16"/>
      <c r="E20" s="16"/>
    </row>
    <row r="21" spans="2:13">
      <c r="B21" t="s">
        <v>224</v>
      </c>
      <c r="C21" s="16"/>
      <c r="D21" s="16"/>
      <c r="E21" s="16"/>
    </row>
    <row r="22" spans="2:13">
      <c r="B22" t="s">
        <v>225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44196</v>
      </c>
    </row>
    <row r="2" spans="2:55" s="1" customFormat="1">
      <c r="B2" s="2" t="s">
        <v>1</v>
      </c>
      <c r="C2" s="12" t="s">
        <v>439</v>
      </c>
    </row>
    <row r="3" spans="2:55" s="1" customFormat="1">
      <c r="B3" s="2" t="s">
        <v>2</v>
      </c>
      <c r="C3" s="99" t="s">
        <v>197</v>
      </c>
    </row>
    <row r="4" spans="2:55" s="1" customFormat="1">
      <c r="B4" s="2" t="s">
        <v>3</v>
      </c>
      <c r="C4" s="99" t="s">
        <v>198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7541.36</v>
      </c>
      <c r="G11" s="7"/>
      <c r="H11" s="75">
        <v>15593.195221788001</v>
      </c>
      <c r="I11" s="7"/>
      <c r="J11" s="76">
        <v>1</v>
      </c>
      <c r="K11" s="76">
        <v>0.76090000000000002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406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407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408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409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1">
        <v>7541.36</v>
      </c>
      <c r="H21" s="81">
        <v>15593.195221788001</v>
      </c>
      <c r="J21" s="80">
        <v>1</v>
      </c>
      <c r="K21" s="80">
        <v>0.76090000000000002</v>
      </c>
    </row>
    <row r="22" spans="2:11">
      <c r="B22" s="79" t="s">
        <v>410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411</v>
      </c>
      <c r="C24" s="16"/>
      <c r="F24" s="81">
        <v>7541.36</v>
      </c>
      <c r="H24" s="81">
        <v>15593.195221788001</v>
      </c>
      <c r="J24" s="80">
        <v>1</v>
      </c>
      <c r="K24" s="80">
        <v>0.76090000000000002</v>
      </c>
    </row>
    <row r="25" spans="2:11">
      <c r="B25" t="s">
        <v>412</v>
      </c>
      <c r="C25" t="s">
        <v>413</v>
      </c>
      <c r="D25" t="s">
        <v>110</v>
      </c>
      <c r="E25" t="s">
        <v>414</v>
      </c>
      <c r="F25" s="77">
        <v>265.32</v>
      </c>
      <c r="G25" s="77">
        <v>314445.39</v>
      </c>
      <c r="H25" s="77">
        <v>834.28650874799996</v>
      </c>
      <c r="I25" s="78">
        <v>0</v>
      </c>
      <c r="J25" s="78">
        <v>5.3499999999999999E-2</v>
      </c>
      <c r="K25" s="78">
        <v>4.07E-2</v>
      </c>
    </row>
    <row r="26" spans="2:11">
      <c r="B26" t="s">
        <v>415</v>
      </c>
      <c r="C26" t="s">
        <v>416</v>
      </c>
      <c r="D26" t="s">
        <v>102</v>
      </c>
      <c r="E26" t="s">
        <v>417</v>
      </c>
      <c r="F26" s="77">
        <v>7276.04</v>
      </c>
      <c r="G26" s="77">
        <v>202842.6</v>
      </c>
      <c r="H26" s="77">
        <v>14758.90871304</v>
      </c>
      <c r="I26" s="78">
        <v>0</v>
      </c>
      <c r="J26" s="78">
        <v>0.94650000000000001</v>
      </c>
      <c r="K26" s="78">
        <v>0.72019999999999995</v>
      </c>
    </row>
    <row r="27" spans="2:11">
      <c r="B27" s="79" t="s">
        <v>418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210</v>
      </c>
      <c r="C28" t="s">
        <v>210</v>
      </c>
      <c r="D28" t="s">
        <v>210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419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t="s">
        <v>217</v>
      </c>
      <c r="C31" s="16"/>
    </row>
    <row r="32" spans="2:11">
      <c r="B32" t="s">
        <v>223</v>
      </c>
      <c r="C32" s="16"/>
    </row>
    <row r="33" spans="2:3">
      <c r="B33" t="s">
        <v>224</v>
      </c>
      <c r="C33" s="16"/>
    </row>
    <row r="34" spans="2:3">
      <c r="B34" t="s">
        <v>225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44196</v>
      </c>
    </row>
    <row r="2" spans="2:59" s="1" customFormat="1">
      <c r="B2" s="2" t="s">
        <v>1</v>
      </c>
      <c r="C2" s="12" t="s">
        <v>439</v>
      </c>
    </row>
    <row r="3" spans="2:59" s="1" customFormat="1">
      <c r="B3" s="2" t="s">
        <v>2</v>
      </c>
      <c r="C3" s="99" t="s">
        <v>197</v>
      </c>
    </row>
    <row r="4" spans="2:59" s="1" customFormat="1">
      <c r="B4" s="2" t="s">
        <v>3</v>
      </c>
      <c r="C4" s="99" t="s">
        <v>198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388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2:4">
      <c r="B17" t="s">
        <v>223</v>
      </c>
      <c r="C17" s="16"/>
      <c r="D17" s="16"/>
    </row>
    <row r="18" spans="2:4">
      <c r="B18" t="s">
        <v>224</v>
      </c>
      <c r="C18" s="16"/>
      <c r="D18" s="16"/>
    </row>
    <row r="19" spans="2:4">
      <c r="B19" t="s">
        <v>225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44196</v>
      </c>
    </row>
    <row r="2" spans="2:52" s="1" customFormat="1">
      <c r="B2" s="2" t="s">
        <v>1</v>
      </c>
      <c r="C2" s="12" t="s">
        <v>439</v>
      </c>
    </row>
    <row r="3" spans="2:52" s="1" customFormat="1">
      <c r="B3" s="2" t="s">
        <v>2</v>
      </c>
      <c r="C3" s="99" t="s">
        <v>197</v>
      </c>
    </row>
    <row r="4" spans="2:52" s="1" customFormat="1">
      <c r="B4" s="2" t="s">
        <v>3</v>
      </c>
      <c r="C4" s="99" t="s">
        <v>198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389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389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</row>
    <row r="35" spans="2:12">
      <c r="B35" t="s">
        <v>223</v>
      </c>
      <c r="C35" s="16"/>
      <c r="D35" s="16"/>
    </row>
    <row r="36" spans="2:12">
      <c r="B36" t="s">
        <v>224</v>
      </c>
      <c r="C36" s="16"/>
      <c r="D36" s="16"/>
    </row>
    <row r="37" spans="2:12">
      <c r="B37" t="s">
        <v>225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5" workbookViewId="0">
      <selection activeCell="F18" sqref="F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44196</v>
      </c>
    </row>
    <row r="2" spans="2:13" s="1" customFormat="1">
      <c r="B2" s="2" t="s">
        <v>1</v>
      </c>
      <c r="C2" s="12" t="s">
        <v>439</v>
      </c>
    </row>
    <row r="3" spans="2:13" s="1" customFormat="1">
      <c r="B3" s="2" t="s">
        <v>2</v>
      </c>
      <c r="C3" s="99" t="s">
        <v>197</v>
      </c>
    </row>
    <row r="4" spans="2:13" s="1" customFormat="1">
      <c r="B4" s="2" t="s">
        <v>3</v>
      </c>
      <c r="C4" s="99" t="s">
        <v>198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100">
        <v>0</v>
      </c>
      <c r="J11" s="101">
        <v>162.773180247</v>
      </c>
      <c r="K11" s="100">
        <f>J11/$J$11</f>
        <v>1</v>
      </c>
      <c r="L11" s="100">
        <f>J11/'סכום נכסי הקרן'!$C$42</f>
        <v>7.9427222186740139E-3</v>
      </c>
    </row>
    <row r="12" spans="2:13">
      <c r="B12" s="102" t="s">
        <v>200</v>
      </c>
      <c r="C12" s="26"/>
      <c r="D12" s="27"/>
      <c r="E12" s="27"/>
      <c r="F12" s="27"/>
      <c r="G12" s="27"/>
      <c r="H12" s="27"/>
      <c r="I12" s="103">
        <v>0</v>
      </c>
      <c r="J12" s="104">
        <v>162.773180247</v>
      </c>
      <c r="K12" s="103">
        <f t="shared" ref="K12:K32" si="0">J12/$J$11</f>
        <v>1</v>
      </c>
      <c r="L12" s="103">
        <f>J12/'סכום נכסי הקרן'!$C$42</f>
        <v>7.9427222186740139E-3</v>
      </c>
    </row>
    <row r="13" spans="2:13">
      <c r="B13" s="102" t="s">
        <v>201</v>
      </c>
      <c r="C13" s="26"/>
      <c r="D13" s="27"/>
      <c r="E13" s="27"/>
      <c r="F13" s="27"/>
      <c r="G13" s="27"/>
      <c r="H13" s="27"/>
      <c r="I13" s="103">
        <v>0</v>
      </c>
      <c r="J13" s="104">
        <v>97.871719999999996</v>
      </c>
      <c r="K13" s="103">
        <f t="shared" si="0"/>
        <v>0.6012766958996848</v>
      </c>
      <c r="L13" s="103">
        <f>J13/'סכום נכסי הקרן'!$C$42</f>
        <v>4.7757737720933247E-3</v>
      </c>
    </row>
    <row r="14" spans="2:13">
      <c r="B14" s="105" t="s">
        <v>440</v>
      </c>
      <c r="C14" t="s">
        <v>202</v>
      </c>
      <c r="D14" t="s">
        <v>203</v>
      </c>
      <c r="E14" t="s">
        <v>204</v>
      </c>
      <c r="F14" t="s">
        <v>205</v>
      </c>
      <c r="G14" t="s">
        <v>102</v>
      </c>
      <c r="H14" s="78">
        <v>0</v>
      </c>
      <c r="I14" s="78">
        <v>0</v>
      </c>
      <c r="J14" s="77">
        <v>97.871719999999996</v>
      </c>
      <c r="K14" s="78">
        <f t="shared" si="0"/>
        <v>0.6012766958996848</v>
      </c>
      <c r="L14" s="78">
        <f>J14/'סכום נכסי הקרן'!$C$42</f>
        <v>4.7757737720933247E-3</v>
      </c>
    </row>
    <row r="15" spans="2:13">
      <c r="B15" s="102" t="s">
        <v>206</v>
      </c>
      <c r="C15" s="26"/>
      <c r="D15" s="27"/>
      <c r="E15" s="27"/>
      <c r="F15" s="27"/>
      <c r="G15" s="27"/>
      <c r="H15" s="27"/>
      <c r="I15" s="103">
        <v>0</v>
      </c>
      <c r="J15" s="104">
        <v>64.901460247000003</v>
      </c>
      <c r="K15" s="103">
        <f t="shared" si="0"/>
        <v>0.3987233041003152</v>
      </c>
      <c r="L15" s="103">
        <f>J15/'סכום נכסי הקרן'!$C$42</f>
        <v>3.1669484465806888E-3</v>
      </c>
    </row>
    <row r="16" spans="2:13">
      <c r="B16" s="105" t="s">
        <v>440</v>
      </c>
      <c r="C16" t="s">
        <v>207</v>
      </c>
      <c r="D16" t="s">
        <v>203</v>
      </c>
      <c r="E16" t="s">
        <v>204</v>
      </c>
      <c r="F16" t="s">
        <v>205</v>
      </c>
      <c r="G16" t="s">
        <v>106</v>
      </c>
      <c r="H16" s="78">
        <v>0</v>
      </c>
      <c r="I16" s="78">
        <v>0</v>
      </c>
      <c r="J16" s="77">
        <v>68.099454850000001</v>
      </c>
      <c r="K16" s="78">
        <f t="shared" si="0"/>
        <v>0.41837024223930841</v>
      </c>
      <c r="L16" s="78">
        <f>J16/'סכום נכסי הקרן'!$C$42</f>
        <v>3.322998618666184E-3</v>
      </c>
    </row>
    <row r="17" spans="2:12">
      <c r="B17" s="105" t="s">
        <v>440</v>
      </c>
      <c r="C17" t="s">
        <v>208</v>
      </c>
      <c r="D17" t="s">
        <v>203</v>
      </c>
      <c r="E17" t="s">
        <v>204</v>
      </c>
      <c r="F17" t="s">
        <v>205</v>
      </c>
      <c r="G17" t="s">
        <v>110</v>
      </c>
      <c r="H17" s="78">
        <v>0</v>
      </c>
      <c r="I17" s="78">
        <v>0</v>
      </c>
      <c r="J17" s="77">
        <v>-3.1979946030000002</v>
      </c>
      <c r="K17" s="78">
        <f t="shared" si="0"/>
        <v>-1.9646938138993209E-2</v>
      </c>
      <c r="L17" s="78">
        <f>J17/'סכום נכסי הקרן'!$C$42</f>
        <v>-1.5605017208549521E-4</v>
      </c>
    </row>
    <row r="18" spans="2:12">
      <c r="B18" s="102" t="s">
        <v>209</v>
      </c>
      <c r="D18" s="16"/>
      <c r="I18" s="103">
        <v>0</v>
      </c>
      <c r="J18" s="104">
        <v>0</v>
      </c>
      <c r="K18" s="103">
        <f t="shared" si="0"/>
        <v>0</v>
      </c>
      <c r="L18" s="103">
        <f>J18/'סכום נכסי הקרן'!$C$42</f>
        <v>0</v>
      </c>
    </row>
    <row r="19" spans="2:12">
      <c r="B19" t="s">
        <v>210</v>
      </c>
      <c r="C19" t="s">
        <v>210</v>
      </c>
      <c r="D19" s="16"/>
      <c r="E19" t="s">
        <v>210</v>
      </c>
      <c r="G19" t="s">
        <v>210</v>
      </c>
      <c r="H19" s="78">
        <v>0</v>
      </c>
      <c r="I19" s="78">
        <v>0</v>
      </c>
      <c r="J19" s="77">
        <v>0</v>
      </c>
      <c r="K19" s="78">
        <f t="shared" si="0"/>
        <v>0</v>
      </c>
      <c r="L19" s="78">
        <f>J19/'סכום נכסי הקרן'!$C$42</f>
        <v>0</v>
      </c>
    </row>
    <row r="20" spans="2:12">
      <c r="B20" s="102" t="s">
        <v>211</v>
      </c>
      <c r="D20" s="16"/>
      <c r="I20" s="103">
        <v>0</v>
      </c>
      <c r="J20" s="104">
        <v>0</v>
      </c>
      <c r="K20" s="103">
        <f t="shared" si="0"/>
        <v>0</v>
      </c>
      <c r="L20" s="103">
        <f>J20/'סכום נכסי הקרן'!$C$42</f>
        <v>0</v>
      </c>
    </row>
    <row r="21" spans="2:12">
      <c r="B21" t="s">
        <v>210</v>
      </c>
      <c r="C21" t="s">
        <v>210</v>
      </c>
      <c r="D21" s="16"/>
      <c r="E21" t="s">
        <v>210</v>
      </c>
      <c r="G21" t="s">
        <v>210</v>
      </c>
      <c r="H21" s="78">
        <v>0</v>
      </c>
      <c r="I21" s="78">
        <v>0</v>
      </c>
      <c r="J21" s="77">
        <v>0</v>
      </c>
      <c r="K21" s="78">
        <f t="shared" si="0"/>
        <v>0</v>
      </c>
      <c r="L21" s="78">
        <f>J21/'סכום נכסי הקרן'!$C$42</f>
        <v>0</v>
      </c>
    </row>
    <row r="22" spans="2:12">
      <c r="B22" s="102" t="s">
        <v>212</v>
      </c>
      <c r="D22" s="16"/>
      <c r="I22" s="103">
        <v>0</v>
      </c>
      <c r="J22" s="104">
        <v>0</v>
      </c>
      <c r="K22" s="103">
        <f t="shared" si="0"/>
        <v>0</v>
      </c>
      <c r="L22" s="103">
        <f>J22/'סכום נכסי הקרן'!$C$42</f>
        <v>0</v>
      </c>
    </row>
    <row r="23" spans="2:12">
      <c r="B23" t="s">
        <v>210</v>
      </c>
      <c r="C23" t="s">
        <v>210</v>
      </c>
      <c r="D23" s="16"/>
      <c r="E23" t="s">
        <v>210</v>
      </c>
      <c r="G23" t="s">
        <v>210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102" t="s">
        <v>213</v>
      </c>
      <c r="D24" s="16"/>
      <c r="I24" s="103">
        <v>0</v>
      </c>
      <c r="J24" s="104">
        <v>0</v>
      </c>
      <c r="K24" s="103">
        <f t="shared" si="0"/>
        <v>0</v>
      </c>
      <c r="L24" s="103">
        <f>J24/'סכום נכסי הקרן'!$C$42</f>
        <v>0</v>
      </c>
    </row>
    <row r="25" spans="2:12">
      <c r="B25" t="s">
        <v>210</v>
      </c>
      <c r="C25" t="s">
        <v>210</v>
      </c>
      <c r="D25" s="16"/>
      <c r="E25" t="s">
        <v>210</v>
      </c>
      <c r="G25" t="s">
        <v>210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102" t="s">
        <v>214</v>
      </c>
      <c r="D26" s="16"/>
      <c r="I26" s="103">
        <v>0</v>
      </c>
      <c r="J26" s="104">
        <v>0</v>
      </c>
      <c r="K26" s="103">
        <f t="shared" si="0"/>
        <v>0</v>
      </c>
      <c r="L26" s="103">
        <f>J26/'סכום נכסי הקרן'!$C$42</f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102" t="s">
        <v>215</v>
      </c>
      <c r="D28" s="16"/>
      <c r="I28" s="103">
        <v>0</v>
      </c>
      <c r="J28" s="104">
        <v>0</v>
      </c>
      <c r="K28" s="103">
        <f t="shared" si="0"/>
        <v>0</v>
      </c>
      <c r="L28" s="103">
        <f>J28/'סכום נכסי הקרן'!$C$42</f>
        <v>0</v>
      </c>
    </row>
    <row r="29" spans="2:12">
      <c r="B29" s="102" t="s">
        <v>216</v>
      </c>
      <c r="D29" s="16"/>
      <c r="I29" s="103">
        <v>0</v>
      </c>
      <c r="J29" s="104">
        <v>0</v>
      </c>
      <c r="K29" s="103">
        <f t="shared" si="0"/>
        <v>0</v>
      </c>
      <c r="L29" s="103">
        <f>J29/'סכום נכסי הקרן'!$C$42</f>
        <v>0</v>
      </c>
    </row>
    <row r="30" spans="2:12">
      <c r="B30" t="s">
        <v>210</v>
      </c>
      <c r="C30" t="s">
        <v>210</v>
      </c>
      <c r="D30" s="16"/>
      <c r="E30" t="s">
        <v>210</v>
      </c>
      <c r="G30" t="s">
        <v>210</v>
      </c>
      <c r="H30" s="78">
        <v>0</v>
      </c>
      <c r="I30" s="78">
        <v>0</v>
      </c>
      <c r="J30" s="77">
        <v>0</v>
      </c>
      <c r="K30" s="78">
        <f t="shared" si="0"/>
        <v>0</v>
      </c>
      <c r="L30" s="78">
        <f>J30/'סכום נכסי הקרן'!$C$42</f>
        <v>0</v>
      </c>
    </row>
    <row r="31" spans="2:12">
      <c r="B31" s="102" t="s">
        <v>214</v>
      </c>
      <c r="D31" s="16"/>
      <c r="I31" s="103">
        <v>0</v>
      </c>
      <c r="J31" s="104">
        <v>0</v>
      </c>
      <c r="K31" s="103">
        <f t="shared" si="0"/>
        <v>0</v>
      </c>
      <c r="L31" s="103">
        <f>J31/'סכום נכסי הקרן'!$C$42</f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4">
      <c r="B33" t="s">
        <v>217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44196</v>
      </c>
    </row>
    <row r="2" spans="2:49" s="1" customFormat="1">
      <c r="B2" s="2" t="s">
        <v>1</v>
      </c>
      <c r="C2" s="12" t="s">
        <v>439</v>
      </c>
    </row>
    <row r="3" spans="2:49" s="1" customFormat="1">
      <c r="B3" s="2" t="s">
        <v>2</v>
      </c>
      <c r="C3" s="99" t="s">
        <v>197</v>
      </c>
    </row>
    <row r="4" spans="2:49" s="1" customFormat="1">
      <c r="B4" s="2" t="s">
        <v>3</v>
      </c>
      <c r="C4" s="99" t="s">
        <v>198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200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389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390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421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391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231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389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391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231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217</v>
      </c>
      <c r="C32" s="16"/>
      <c r="D32" s="16"/>
    </row>
    <row r="33" spans="2:4">
      <c r="B33" t="s">
        <v>223</v>
      </c>
      <c r="C33" s="16"/>
      <c r="D33" s="16"/>
    </row>
    <row r="34" spans="2:4">
      <c r="B34" t="s">
        <v>224</v>
      </c>
      <c r="C34" s="16"/>
      <c r="D34" s="16"/>
    </row>
    <row r="35" spans="2:4">
      <c r="B35" t="s">
        <v>225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44196</v>
      </c>
    </row>
    <row r="2" spans="2:78" s="1" customFormat="1">
      <c r="B2" s="2" t="s">
        <v>1</v>
      </c>
      <c r="C2" s="12" t="s">
        <v>439</v>
      </c>
    </row>
    <row r="3" spans="2:78" s="1" customFormat="1">
      <c r="B3" s="2" t="s">
        <v>2</v>
      </c>
      <c r="C3" s="99" t="s">
        <v>197</v>
      </c>
    </row>
    <row r="4" spans="2:78" s="1" customFormat="1">
      <c r="B4" s="2" t="s">
        <v>3</v>
      </c>
      <c r="C4" s="99" t="s">
        <v>198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210</v>
      </c>
      <c r="C18" t="s">
        <v>210</v>
      </c>
      <c r="D18" s="16"/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210</v>
      </c>
      <c r="C20" t="s">
        <v>210</v>
      </c>
      <c r="D20" s="16"/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394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210</v>
      </c>
      <c r="C24" t="s">
        <v>210</v>
      </c>
      <c r="D24" s="16"/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395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210</v>
      </c>
      <c r="C26" t="s">
        <v>210</v>
      </c>
      <c r="D26" s="16"/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210</v>
      </c>
      <c r="C29" t="s">
        <v>210</v>
      </c>
      <c r="D29" s="16"/>
      <c r="E29" t="s">
        <v>210</v>
      </c>
      <c r="H29" s="77">
        <v>0</v>
      </c>
      <c r="I29" t="s">
        <v>210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210</v>
      </c>
      <c r="C31" t="s">
        <v>210</v>
      </c>
      <c r="D31" s="16"/>
      <c r="E31" t="s">
        <v>210</v>
      </c>
      <c r="H31" s="77">
        <v>0</v>
      </c>
      <c r="I31" t="s">
        <v>210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217</v>
      </c>
      <c r="D32" s="16"/>
    </row>
    <row r="33" spans="2:4">
      <c r="B33" t="s">
        <v>223</v>
      </c>
      <c r="D33" s="16"/>
    </row>
    <row r="34" spans="2:4">
      <c r="B34" t="s">
        <v>224</v>
      </c>
      <c r="D34" s="16"/>
    </row>
    <row r="35" spans="2:4">
      <c r="B35" t="s">
        <v>225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439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422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423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424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425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426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t="s">
        <v>210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427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428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429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t="s">
        <v>210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430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431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432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424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425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t="s">
        <v>210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431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t="s">
        <v>210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223</v>
      </c>
    </row>
    <row r="43" spans="2:18">
      <c r="B43" t="s">
        <v>224</v>
      </c>
    </row>
    <row r="44" spans="2:18">
      <c r="B44" t="s">
        <v>225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44196</v>
      </c>
    </row>
    <row r="2" spans="2:64" s="1" customFormat="1">
      <c r="B2" s="2" t="s">
        <v>1</v>
      </c>
      <c r="C2" s="12" t="s">
        <v>439</v>
      </c>
    </row>
    <row r="3" spans="2:64" s="1" customFormat="1">
      <c r="B3" s="2" t="s">
        <v>2</v>
      </c>
      <c r="C3" s="99" t="s">
        <v>197</v>
      </c>
    </row>
    <row r="4" spans="2:64" s="1" customFormat="1">
      <c r="B4" s="2" t="s">
        <v>3</v>
      </c>
      <c r="C4" s="99" t="s">
        <v>198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403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433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434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223</v>
      </c>
    </row>
    <row r="27" spans="2:15">
      <c r="B27" t="s">
        <v>224</v>
      </c>
    </row>
    <row r="28" spans="2:15">
      <c r="B28" t="s">
        <v>225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44196</v>
      </c>
    </row>
    <row r="2" spans="2:55" s="1" customFormat="1">
      <c r="B2" s="2" t="s">
        <v>1</v>
      </c>
      <c r="C2" s="12" t="s">
        <v>439</v>
      </c>
    </row>
    <row r="3" spans="2:55" s="1" customFormat="1">
      <c r="B3" s="2" t="s">
        <v>2</v>
      </c>
      <c r="C3" s="99" t="s">
        <v>197</v>
      </c>
    </row>
    <row r="4" spans="2:55" s="1" customFormat="1">
      <c r="B4" s="2" t="s">
        <v>3</v>
      </c>
      <c r="C4" s="99" t="s">
        <v>198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435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436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435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436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439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439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-5.5300500000000001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-5.5300500000000001</v>
      </c>
      <c r="J12" s="80">
        <v>1</v>
      </c>
      <c r="K12" s="80">
        <v>-2.9999999999999997E-4</v>
      </c>
    </row>
    <row r="13" spans="2:60">
      <c r="B13" t="s">
        <v>437</v>
      </c>
      <c r="C13" t="s">
        <v>438</v>
      </c>
      <c r="D13" t="s">
        <v>210</v>
      </c>
      <c r="E13" t="s">
        <v>386</v>
      </c>
      <c r="F13" s="78">
        <v>0</v>
      </c>
      <c r="G13" t="s">
        <v>102</v>
      </c>
      <c r="H13" s="78">
        <v>0</v>
      </c>
      <c r="I13" s="77">
        <v>-5.5300500000000001</v>
      </c>
      <c r="J13" s="78">
        <v>1</v>
      </c>
      <c r="K13" s="78">
        <v>-2.9999999999999997E-4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44196</v>
      </c>
    </row>
    <row r="2" spans="2:17" s="1" customFormat="1">
      <c r="B2" s="2" t="s">
        <v>1</v>
      </c>
      <c r="C2" s="12" t="s">
        <v>439</v>
      </c>
    </row>
    <row r="3" spans="2:17" s="1" customFormat="1">
      <c r="B3" s="2" t="s">
        <v>2</v>
      </c>
      <c r="C3" s="99" t="s">
        <v>197</v>
      </c>
    </row>
    <row r="4" spans="2:17" s="1" customFormat="1">
      <c r="B4" s="2" t="s">
        <v>3</v>
      </c>
      <c r="C4" s="99" t="s">
        <v>198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210</v>
      </c>
      <c r="C13" s="77">
        <v>0</v>
      </c>
    </row>
    <row r="14" spans="2:17">
      <c r="B14" s="79" t="s">
        <v>215</v>
      </c>
      <c r="C14" s="81">
        <v>0</v>
      </c>
    </row>
    <row r="15" spans="2:17">
      <c r="B15" t="s">
        <v>210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44196</v>
      </c>
    </row>
    <row r="2" spans="2:18" s="1" customFormat="1">
      <c r="B2" s="2" t="s">
        <v>1</v>
      </c>
      <c r="C2" s="12" t="s">
        <v>439</v>
      </c>
    </row>
    <row r="3" spans="2:18" s="1" customFormat="1">
      <c r="B3" s="2" t="s">
        <v>2</v>
      </c>
      <c r="C3" s="99" t="s">
        <v>197</v>
      </c>
    </row>
    <row r="4" spans="2:18" s="1" customFormat="1">
      <c r="B4" s="2" t="s">
        <v>3</v>
      </c>
      <c r="C4" s="99" t="s">
        <v>198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223</v>
      </c>
      <c r="D27" s="16"/>
    </row>
    <row r="28" spans="2:16">
      <c r="B28" t="s">
        <v>225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44196</v>
      </c>
    </row>
    <row r="2" spans="2:18" s="1" customFormat="1">
      <c r="B2" s="2" t="s">
        <v>1</v>
      </c>
      <c r="C2" s="12" t="s">
        <v>439</v>
      </c>
    </row>
    <row r="3" spans="2:18" s="1" customFormat="1">
      <c r="B3" s="2" t="s">
        <v>2</v>
      </c>
      <c r="C3" s="99" t="s">
        <v>197</v>
      </c>
    </row>
    <row r="4" spans="2:18" s="1" customFormat="1">
      <c r="B4" s="2" t="s">
        <v>3</v>
      </c>
      <c r="C4" s="99" t="s">
        <v>198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403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223</v>
      </c>
      <c r="D27" s="16"/>
    </row>
    <row r="28" spans="2:16">
      <c r="B28" t="s">
        <v>225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44196</v>
      </c>
    </row>
    <row r="2" spans="2:53" s="1" customFormat="1">
      <c r="B2" s="2" t="s">
        <v>1</v>
      </c>
      <c r="C2" s="12" t="s">
        <v>439</v>
      </c>
    </row>
    <row r="3" spans="2:53" s="1" customFormat="1">
      <c r="B3" s="2" t="s">
        <v>2</v>
      </c>
      <c r="C3" s="99" t="s">
        <v>197</v>
      </c>
    </row>
    <row r="4" spans="2:53" s="1" customFormat="1">
      <c r="B4" s="2" t="s">
        <v>3</v>
      </c>
      <c r="C4" s="99" t="s">
        <v>198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218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219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210</v>
      </c>
      <c r="C17" t="s">
        <v>210</v>
      </c>
      <c r="D17" s="16"/>
      <c r="E17" t="s">
        <v>210</v>
      </c>
      <c r="H17" s="77">
        <v>0</v>
      </c>
      <c r="I17" t="s">
        <v>210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210</v>
      </c>
      <c r="C18" t="s">
        <v>210</v>
      </c>
      <c r="D18" s="16"/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220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210</v>
      </c>
      <c r="C20" t="s">
        <v>210</v>
      </c>
      <c r="D20" s="16"/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215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221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222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223</v>
      </c>
      <c r="C26" s="16"/>
      <c r="D26" s="16"/>
    </row>
    <row r="27" spans="2:18">
      <c r="B27" t="s">
        <v>224</v>
      </c>
      <c r="C27" s="16"/>
      <c r="D27" s="16"/>
    </row>
    <row r="28" spans="2:18">
      <c r="B28" t="s">
        <v>225</v>
      </c>
      <c r="C28" s="16"/>
      <c r="D28" s="16"/>
    </row>
    <row r="29" spans="2:18">
      <c r="B29" t="s">
        <v>226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44196</v>
      </c>
    </row>
    <row r="2" spans="2:23" s="1" customFormat="1">
      <c r="B2" s="2" t="s">
        <v>1</v>
      </c>
      <c r="C2" s="12" t="s">
        <v>439</v>
      </c>
    </row>
    <row r="3" spans="2:23" s="1" customFormat="1">
      <c r="B3" s="2" t="s">
        <v>2</v>
      </c>
      <c r="C3" s="99" t="s">
        <v>197</v>
      </c>
    </row>
    <row r="4" spans="2:23" s="1" customFormat="1">
      <c r="B4" s="2" t="s">
        <v>3</v>
      </c>
      <c r="C4" s="99" t="s">
        <v>198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403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228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223</v>
      </c>
      <c r="D27" s="16"/>
    </row>
    <row r="28" spans="2:23">
      <c r="B28" t="s">
        <v>224</v>
      </c>
      <c r="D28" s="16"/>
    </row>
    <row r="29" spans="2:23">
      <c r="B29" t="s">
        <v>225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44196</v>
      </c>
    </row>
    <row r="2" spans="2:68" s="1" customFormat="1">
      <c r="B2" s="2" t="s">
        <v>1</v>
      </c>
      <c r="C2" s="12" t="s">
        <v>439</v>
      </c>
    </row>
    <row r="3" spans="2:68" s="1" customFormat="1">
      <c r="B3" s="2" t="s">
        <v>2</v>
      </c>
      <c r="C3" s="99" t="s">
        <v>197</v>
      </c>
    </row>
    <row r="4" spans="2:68" s="1" customFormat="1">
      <c r="B4" s="2" t="s">
        <v>3</v>
      </c>
      <c r="C4" s="99" t="s">
        <v>198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227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229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223</v>
      </c>
      <c r="C25" s="16"/>
      <c r="D25" s="16"/>
      <c r="E25" s="16"/>
      <c r="F25" s="16"/>
      <c r="G25" s="16"/>
    </row>
    <row r="26" spans="2:21">
      <c r="B26" t="s">
        <v>224</v>
      </c>
      <c r="C26" s="16"/>
      <c r="D26" s="16"/>
      <c r="E26" s="16"/>
      <c r="F26" s="16"/>
      <c r="G26" s="16"/>
    </row>
    <row r="27" spans="2:21">
      <c r="B27" t="s">
        <v>225</v>
      </c>
      <c r="C27" s="16"/>
      <c r="D27" s="16"/>
      <c r="E27" s="16"/>
      <c r="F27" s="16"/>
      <c r="G27" s="16"/>
    </row>
    <row r="28" spans="2:21">
      <c r="B28" t="s">
        <v>226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44196</v>
      </c>
    </row>
    <row r="2" spans="2:66" s="1" customFormat="1">
      <c r="B2" s="2" t="s">
        <v>1</v>
      </c>
      <c r="C2" s="12" t="s">
        <v>439</v>
      </c>
    </row>
    <row r="3" spans="2:66" s="1" customFormat="1">
      <c r="B3" s="2" t="s">
        <v>2</v>
      </c>
      <c r="C3" s="99" t="s">
        <v>197</v>
      </c>
    </row>
    <row r="4" spans="2:66" s="1" customFormat="1">
      <c r="B4" s="2" t="s">
        <v>3</v>
      </c>
      <c r="C4" s="99" t="s">
        <v>198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227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228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7">
        <v>0</v>
      </c>
      <c r="L20" t="s">
        <v>210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215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229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230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7">
        <v>0</v>
      </c>
      <c r="L25" t="s">
        <v>210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223</v>
      </c>
      <c r="C27" s="16"/>
      <c r="D27" s="16"/>
      <c r="E27" s="16"/>
      <c r="F27" s="16"/>
    </row>
    <row r="28" spans="2:21">
      <c r="B28" t="s">
        <v>224</v>
      </c>
      <c r="C28" s="16"/>
      <c r="D28" s="16"/>
      <c r="E28" s="16"/>
      <c r="F28" s="16"/>
    </row>
    <row r="29" spans="2:21">
      <c r="B29" t="s">
        <v>225</v>
      </c>
      <c r="C29" s="16"/>
      <c r="D29" s="16"/>
      <c r="E29" s="16"/>
      <c r="F29" s="16"/>
    </row>
    <row r="30" spans="2:21">
      <c r="B30" t="s">
        <v>226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44196</v>
      </c>
    </row>
    <row r="2" spans="2:62" s="1" customFormat="1">
      <c r="B2" s="2" t="s">
        <v>1</v>
      </c>
      <c r="C2" s="12" t="s">
        <v>439</v>
      </c>
    </row>
    <row r="3" spans="2:62" s="1" customFormat="1">
      <c r="B3" s="2" t="s">
        <v>2</v>
      </c>
      <c r="C3" s="99" t="s">
        <v>197</v>
      </c>
    </row>
    <row r="4" spans="2:62" s="1" customFormat="1">
      <c r="B4" s="2" t="s">
        <v>3</v>
      </c>
      <c r="C4" s="99" t="s">
        <v>198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2939</v>
      </c>
      <c r="J11" s="7"/>
      <c r="K11" s="75">
        <v>0</v>
      </c>
      <c r="L11" s="75">
        <v>1151.7356201</v>
      </c>
      <c r="M11" s="7"/>
      <c r="N11" s="76">
        <v>1</v>
      </c>
      <c r="O11" s="76">
        <v>5.62E-2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232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234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E21" s="16"/>
      <c r="F21" s="16"/>
      <c r="G21" s="16"/>
      <c r="I21" s="81">
        <v>2939</v>
      </c>
      <c r="K21" s="81">
        <v>0</v>
      </c>
      <c r="L21" s="81">
        <v>1151.7356201</v>
      </c>
      <c r="N21" s="80">
        <v>1</v>
      </c>
      <c r="O21" s="80">
        <v>5.62E-2</v>
      </c>
    </row>
    <row r="22" spans="2:15">
      <c r="B22" s="79" t="s">
        <v>229</v>
      </c>
      <c r="E22" s="16"/>
      <c r="F22" s="16"/>
      <c r="G22" s="16"/>
      <c r="I22" s="81">
        <v>66</v>
      </c>
      <c r="K22" s="81">
        <v>0</v>
      </c>
      <c r="L22" s="81">
        <v>34.287782100000001</v>
      </c>
      <c r="N22" s="80">
        <v>2.98E-2</v>
      </c>
      <c r="O22" s="80">
        <v>1.6999999999999999E-3</v>
      </c>
    </row>
    <row r="23" spans="2:15">
      <c r="B23" t="s">
        <v>236</v>
      </c>
      <c r="C23" t="s">
        <v>237</v>
      </c>
      <c r="D23" t="s">
        <v>238</v>
      </c>
      <c r="E23" t="s">
        <v>239</v>
      </c>
      <c r="F23" t="s">
        <v>240</v>
      </c>
      <c r="G23" t="s">
        <v>241</v>
      </c>
      <c r="H23" t="s">
        <v>106</v>
      </c>
      <c r="I23" s="77">
        <v>66</v>
      </c>
      <c r="J23" s="77">
        <v>16159</v>
      </c>
      <c r="K23" s="77">
        <v>0</v>
      </c>
      <c r="L23" s="77">
        <v>34.287782100000001</v>
      </c>
      <c r="M23" s="78">
        <v>0</v>
      </c>
      <c r="N23" s="78">
        <v>2.98E-2</v>
      </c>
      <c r="O23" s="78">
        <v>1.6999999999999999E-3</v>
      </c>
    </row>
    <row r="24" spans="2:15">
      <c r="B24" s="79" t="s">
        <v>230</v>
      </c>
      <c r="E24" s="16"/>
      <c r="F24" s="16"/>
      <c r="G24" s="16"/>
      <c r="I24" s="81">
        <v>2873</v>
      </c>
      <c r="K24" s="81">
        <v>0</v>
      </c>
      <c r="L24" s="81">
        <v>1117.447838</v>
      </c>
      <c r="N24" s="80">
        <v>0.97019999999999995</v>
      </c>
      <c r="O24" s="80">
        <v>5.45E-2</v>
      </c>
    </row>
    <row r="25" spans="2:15">
      <c r="B25" t="s">
        <v>242</v>
      </c>
      <c r="C25" t="s">
        <v>243</v>
      </c>
      <c r="D25" t="s">
        <v>238</v>
      </c>
      <c r="E25" t="s">
        <v>239</v>
      </c>
      <c r="F25" t="s">
        <v>244</v>
      </c>
      <c r="G25" t="s">
        <v>245</v>
      </c>
      <c r="H25" t="s">
        <v>106</v>
      </c>
      <c r="I25" s="77">
        <v>391</v>
      </c>
      <c r="J25" s="77">
        <v>3452</v>
      </c>
      <c r="K25" s="77">
        <v>0</v>
      </c>
      <c r="L25" s="77">
        <v>43.393883799999998</v>
      </c>
      <c r="M25" s="78">
        <v>0</v>
      </c>
      <c r="N25" s="78">
        <v>3.7699999999999997E-2</v>
      </c>
      <c r="O25" s="78">
        <v>2.0999999999999999E-3</v>
      </c>
    </row>
    <row r="26" spans="2:15">
      <c r="B26" t="s">
        <v>246</v>
      </c>
      <c r="C26" t="s">
        <v>247</v>
      </c>
      <c r="D26" t="s">
        <v>238</v>
      </c>
      <c r="E26" t="s">
        <v>239</v>
      </c>
      <c r="F26" t="s">
        <v>248</v>
      </c>
      <c r="G26" t="s">
        <v>249</v>
      </c>
      <c r="H26" t="s">
        <v>106</v>
      </c>
      <c r="I26" s="77">
        <v>177</v>
      </c>
      <c r="J26" s="77">
        <v>9285</v>
      </c>
      <c r="K26" s="77">
        <v>0</v>
      </c>
      <c r="L26" s="77">
        <v>52.836756749999999</v>
      </c>
      <c r="M26" s="78">
        <v>0</v>
      </c>
      <c r="N26" s="78">
        <v>4.5900000000000003E-2</v>
      </c>
      <c r="O26" s="78">
        <v>2.5999999999999999E-3</v>
      </c>
    </row>
    <row r="27" spans="2:15">
      <c r="B27" t="s">
        <v>250</v>
      </c>
      <c r="C27" t="s">
        <v>251</v>
      </c>
      <c r="D27" t="s">
        <v>252</v>
      </c>
      <c r="E27" t="s">
        <v>239</v>
      </c>
      <c r="F27" t="s">
        <v>253</v>
      </c>
      <c r="G27" t="s">
        <v>254</v>
      </c>
      <c r="H27" t="s">
        <v>106</v>
      </c>
      <c r="I27" s="77">
        <v>155</v>
      </c>
      <c r="J27" s="77">
        <v>5285</v>
      </c>
      <c r="K27" s="77">
        <v>0</v>
      </c>
      <c r="L27" s="77">
        <v>26.33647625</v>
      </c>
      <c r="M27" s="78">
        <v>0</v>
      </c>
      <c r="N27" s="78">
        <v>2.29E-2</v>
      </c>
      <c r="O27" s="78">
        <v>1.2999999999999999E-3</v>
      </c>
    </row>
    <row r="28" spans="2:15">
      <c r="B28" t="s">
        <v>255</v>
      </c>
      <c r="C28" t="s">
        <v>256</v>
      </c>
      <c r="D28" t="s">
        <v>238</v>
      </c>
      <c r="E28" t="s">
        <v>239</v>
      </c>
      <c r="F28" t="s">
        <v>257</v>
      </c>
      <c r="G28" t="s">
        <v>258</v>
      </c>
      <c r="H28" t="s">
        <v>106</v>
      </c>
      <c r="I28" s="77">
        <v>26</v>
      </c>
      <c r="J28" s="77">
        <v>37000</v>
      </c>
      <c r="K28" s="77">
        <v>0</v>
      </c>
      <c r="L28" s="77">
        <v>30.9283</v>
      </c>
      <c r="M28" s="78">
        <v>0</v>
      </c>
      <c r="N28" s="78">
        <v>2.69E-2</v>
      </c>
      <c r="O28" s="78">
        <v>1.5E-3</v>
      </c>
    </row>
    <row r="29" spans="2:15">
      <c r="B29" t="s">
        <v>259</v>
      </c>
      <c r="C29" t="s">
        <v>260</v>
      </c>
      <c r="D29" t="s">
        <v>252</v>
      </c>
      <c r="E29" t="s">
        <v>239</v>
      </c>
      <c r="F29" t="s">
        <v>261</v>
      </c>
      <c r="G29" t="s">
        <v>262</v>
      </c>
      <c r="H29" t="s">
        <v>106</v>
      </c>
      <c r="I29" s="77">
        <v>47</v>
      </c>
      <c r="J29" s="77">
        <v>23273</v>
      </c>
      <c r="K29" s="77">
        <v>0</v>
      </c>
      <c r="L29" s="77">
        <v>35.166666650000003</v>
      </c>
      <c r="M29" s="78">
        <v>0</v>
      </c>
      <c r="N29" s="78">
        <v>3.0499999999999999E-2</v>
      </c>
      <c r="O29" s="78">
        <v>1.6999999999999999E-3</v>
      </c>
    </row>
    <row r="30" spans="2:15">
      <c r="B30" t="s">
        <v>263</v>
      </c>
      <c r="C30" t="s">
        <v>264</v>
      </c>
      <c r="D30" t="s">
        <v>238</v>
      </c>
      <c r="E30" t="s">
        <v>239</v>
      </c>
      <c r="F30" t="s">
        <v>265</v>
      </c>
      <c r="G30" t="s">
        <v>262</v>
      </c>
      <c r="H30" t="s">
        <v>106</v>
      </c>
      <c r="I30" s="77">
        <v>5</v>
      </c>
      <c r="J30" s="77">
        <v>325693</v>
      </c>
      <c r="K30" s="77">
        <v>0</v>
      </c>
      <c r="L30" s="77">
        <v>52.355149750000002</v>
      </c>
      <c r="M30" s="78">
        <v>0</v>
      </c>
      <c r="N30" s="78">
        <v>4.5499999999999999E-2</v>
      </c>
      <c r="O30" s="78">
        <v>2.5999999999999999E-3</v>
      </c>
    </row>
    <row r="31" spans="2:15">
      <c r="B31" t="s">
        <v>266</v>
      </c>
      <c r="C31" t="s">
        <v>267</v>
      </c>
      <c r="D31" t="s">
        <v>238</v>
      </c>
      <c r="E31" t="s">
        <v>239</v>
      </c>
      <c r="F31" t="s">
        <v>268</v>
      </c>
      <c r="G31" t="s">
        <v>269</v>
      </c>
      <c r="H31" t="s">
        <v>106</v>
      </c>
      <c r="I31" s="77">
        <v>155</v>
      </c>
      <c r="J31" s="77">
        <v>9171</v>
      </c>
      <c r="K31" s="77">
        <v>0</v>
      </c>
      <c r="L31" s="77">
        <v>45.70138575</v>
      </c>
      <c r="M31" s="78">
        <v>0</v>
      </c>
      <c r="N31" s="78">
        <v>3.9699999999999999E-2</v>
      </c>
      <c r="O31" s="78">
        <v>2.2000000000000001E-3</v>
      </c>
    </row>
    <row r="32" spans="2:15">
      <c r="B32" t="s">
        <v>270</v>
      </c>
      <c r="C32" t="s">
        <v>271</v>
      </c>
      <c r="D32" t="s">
        <v>238</v>
      </c>
      <c r="E32" t="s">
        <v>239</v>
      </c>
      <c r="F32" t="s">
        <v>272</v>
      </c>
      <c r="G32" t="s">
        <v>269</v>
      </c>
      <c r="H32" t="s">
        <v>106</v>
      </c>
      <c r="I32" s="77">
        <v>274</v>
      </c>
      <c r="J32" s="77">
        <v>4550</v>
      </c>
      <c r="K32" s="77">
        <v>0</v>
      </c>
      <c r="L32" s="77">
        <v>40.081404999999997</v>
      </c>
      <c r="M32" s="78">
        <v>0</v>
      </c>
      <c r="N32" s="78">
        <v>3.4799999999999998E-2</v>
      </c>
      <c r="O32" s="78">
        <v>2E-3</v>
      </c>
    </row>
    <row r="33" spans="2:15">
      <c r="B33" t="s">
        <v>273</v>
      </c>
      <c r="C33" t="s">
        <v>274</v>
      </c>
      <c r="D33" t="s">
        <v>238</v>
      </c>
      <c r="E33" t="s">
        <v>239</v>
      </c>
      <c r="F33" t="s">
        <v>275</v>
      </c>
      <c r="G33" t="s">
        <v>241</v>
      </c>
      <c r="H33" t="s">
        <v>106</v>
      </c>
      <c r="I33" s="77">
        <v>32</v>
      </c>
      <c r="J33" s="77">
        <v>50012</v>
      </c>
      <c r="K33" s="77">
        <v>0</v>
      </c>
      <c r="L33" s="77">
        <v>51.452345600000001</v>
      </c>
      <c r="M33" s="78">
        <v>0</v>
      </c>
      <c r="N33" s="78">
        <v>4.4699999999999997E-2</v>
      </c>
      <c r="O33" s="78">
        <v>2.5000000000000001E-3</v>
      </c>
    </row>
    <row r="34" spans="2:15">
      <c r="B34" t="s">
        <v>276</v>
      </c>
      <c r="C34" t="s">
        <v>277</v>
      </c>
      <c r="D34" t="s">
        <v>238</v>
      </c>
      <c r="E34" t="s">
        <v>239</v>
      </c>
      <c r="F34" t="s">
        <v>278</v>
      </c>
      <c r="G34" t="s">
        <v>241</v>
      </c>
      <c r="H34" t="s">
        <v>106</v>
      </c>
      <c r="I34" s="77">
        <v>128</v>
      </c>
      <c r="J34" s="77">
        <v>10499</v>
      </c>
      <c r="K34" s="77">
        <v>0</v>
      </c>
      <c r="L34" s="77">
        <v>43.205484800000001</v>
      </c>
      <c r="M34" s="78">
        <v>0</v>
      </c>
      <c r="N34" s="78">
        <v>3.7499999999999999E-2</v>
      </c>
      <c r="O34" s="78">
        <v>2.0999999999999999E-3</v>
      </c>
    </row>
    <row r="35" spans="2:15">
      <c r="B35" t="s">
        <v>279</v>
      </c>
      <c r="C35" t="s">
        <v>280</v>
      </c>
      <c r="D35" t="s">
        <v>238</v>
      </c>
      <c r="E35" t="s">
        <v>239</v>
      </c>
      <c r="F35" t="s">
        <v>281</v>
      </c>
      <c r="G35" t="s">
        <v>241</v>
      </c>
      <c r="H35" t="s">
        <v>106</v>
      </c>
      <c r="I35" s="77">
        <v>8</v>
      </c>
      <c r="J35" s="77">
        <v>175188</v>
      </c>
      <c r="K35" s="77">
        <v>0</v>
      </c>
      <c r="L35" s="77">
        <v>45.058353599999997</v>
      </c>
      <c r="M35" s="78">
        <v>0</v>
      </c>
      <c r="N35" s="78">
        <v>3.9100000000000003E-2</v>
      </c>
      <c r="O35" s="78">
        <v>2.2000000000000001E-3</v>
      </c>
    </row>
    <row r="36" spans="2:15">
      <c r="B36" t="s">
        <v>282</v>
      </c>
      <c r="C36" t="s">
        <v>283</v>
      </c>
      <c r="D36" t="s">
        <v>238</v>
      </c>
      <c r="E36" t="s">
        <v>239</v>
      </c>
      <c r="F36" t="s">
        <v>284</v>
      </c>
      <c r="G36" t="s">
        <v>241</v>
      </c>
      <c r="H36" t="s">
        <v>106</v>
      </c>
      <c r="I36" s="77">
        <v>60</v>
      </c>
      <c r="J36" s="77">
        <v>22242</v>
      </c>
      <c r="K36" s="77">
        <v>0</v>
      </c>
      <c r="L36" s="77">
        <v>42.904817999999999</v>
      </c>
      <c r="M36" s="78">
        <v>0</v>
      </c>
      <c r="N36" s="78">
        <v>3.73E-2</v>
      </c>
      <c r="O36" s="78">
        <v>2.0999999999999999E-3</v>
      </c>
    </row>
    <row r="37" spans="2:15">
      <c r="B37" t="s">
        <v>285</v>
      </c>
      <c r="C37" t="s">
        <v>286</v>
      </c>
      <c r="D37" t="s">
        <v>238</v>
      </c>
      <c r="E37" t="s">
        <v>239</v>
      </c>
      <c r="F37" t="s">
        <v>287</v>
      </c>
      <c r="G37" t="s">
        <v>241</v>
      </c>
      <c r="H37" t="s">
        <v>106</v>
      </c>
      <c r="I37" s="77">
        <v>81</v>
      </c>
      <c r="J37" s="77">
        <v>23420</v>
      </c>
      <c r="K37" s="77">
        <v>0</v>
      </c>
      <c r="L37" s="77">
        <v>60.989193</v>
      </c>
      <c r="M37" s="78">
        <v>0</v>
      </c>
      <c r="N37" s="78">
        <v>5.2999999999999999E-2</v>
      </c>
      <c r="O37" s="78">
        <v>3.0000000000000001E-3</v>
      </c>
    </row>
    <row r="38" spans="2:15">
      <c r="B38" t="s">
        <v>288</v>
      </c>
      <c r="C38" t="s">
        <v>289</v>
      </c>
      <c r="D38" t="s">
        <v>252</v>
      </c>
      <c r="E38" t="s">
        <v>239</v>
      </c>
      <c r="F38" t="s">
        <v>290</v>
      </c>
      <c r="G38" t="s">
        <v>241</v>
      </c>
      <c r="H38" t="s">
        <v>106</v>
      </c>
      <c r="I38" s="77">
        <v>56</v>
      </c>
      <c r="J38" s="77">
        <v>22253</v>
      </c>
      <c r="K38" s="77">
        <v>0</v>
      </c>
      <c r="L38" s="77">
        <v>40.064301200000003</v>
      </c>
      <c r="M38" s="78">
        <v>0</v>
      </c>
      <c r="N38" s="78">
        <v>3.4799999999999998E-2</v>
      </c>
      <c r="O38" s="78">
        <v>2E-3</v>
      </c>
    </row>
    <row r="39" spans="2:15">
      <c r="B39" t="s">
        <v>291</v>
      </c>
      <c r="C39" t="s">
        <v>292</v>
      </c>
      <c r="D39" t="s">
        <v>252</v>
      </c>
      <c r="E39" t="s">
        <v>239</v>
      </c>
      <c r="F39" t="s">
        <v>293</v>
      </c>
      <c r="G39" t="s">
        <v>241</v>
      </c>
      <c r="H39" t="s">
        <v>106</v>
      </c>
      <c r="I39" s="77">
        <v>84</v>
      </c>
      <c r="J39" s="77">
        <v>21764</v>
      </c>
      <c r="K39" s="77">
        <v>0</v>
      </c>
      <c r="L39" s="77">
        <v>58.775858399999997</v>
      </c>
      <c r="M39" s="78">
        <v>0</v>
      </c>
      <c r="N39" s="78">
        <v>5.0999999999999997E-2</v>
      </c>
      <c r="O39" s="78">
        <v>2.8999999999999998E-3</v>
      </c>
    </row>
    <row r="40" spans="2:15">
      <c r="B40" t="s">
        <v>294</v>
      </c>
      <c r="C40" t="s">
        <v>295</v>
      </c>
      <c r="D40" t="s">
        <v>238</v>
      </c>
      <c r="E40" t="s">
        <v>239</v>
      </c>
      <c r="F40" t="s">
        <v>296</v>
      </c>
      <c r="G40" t="s">
        <v>241</v>
      </c>
      <c r="H40" t="s">
        <v>106</v>
      </c>
      <c r="I40" s="77">
        <v>91</v>
      </c>
      <c r="J40" s="77">
        <v>25924</v>
      </c>
      <c r="K40" s="77">
        <v>0</v>
      </c>
      <c r="L40" s="77">
        <v>75.844550600000005</v>
      </c>
      <c r="M40" s="78">
        <v>0</v>
      </c>
      <c r="N40" s="78">
        <v>6.59E-2</v>
      </c>
      <c r="O40" s="78">
        <v>3.7000000000000002E-3</v>
      </c>
    </row>
    <row r="41" spans="2:15">
      <c r="B41" t="s">
        <v>297</v>
      </c>
      <c r="C41" t="s">
        <v>298</v>
      </c>
      <c r="D41" t="s">
        <v>252</v>
      </c>
      <c r="E41" t="s">
        <v>239</v>
      </c>
      <c r="F41" t="s">
        <v>299</v>
      </c>
      <c r="G41" t="s">
        <v>241</v>
      </c>
      <c r="H41" t="s">
        <v>106</v>
      </c>
      <c r="I41" s="77">
        <v>129</v>
      </c>
      <c r="J41" s="77">
        <v>7151</v>
      </c>
      <c r="K41" s="77">
        <v>0</v>
      </c>
      <c r="L41" s="77">
        <v>29.65769985</v>
      </c>
      <c r="M41" s="78">
        <v>0</v>
      </c>
      <c r="N41" s="78">
        <v>2.58E-2</v>
      </c>
      <c r="O41" s="78">
        <v>1.4E-3</v>
      </c>
    </row>
    <row r="42" spans="2:15">
      <c r="B42" t="s">
        <v>300</v>
      </c>
      <c r="C42" t="s">
        <v>301</v>
      </c>
      <c r="D42" t="s">
        <v>238</v>
      </c>
      <c r="E42" t="s">
        <v>239</v>
      </c>
      <c r="F42" t="s">
        <v>302</v>
      </c>
      <c r="G42" t="s">
        <v>241</v>
      </c>
      <c r="H42" t="s">
        <v>106</v>
      </c>
      <c r="I42" s="77">
        <v>256</v>
      </c>
      <c r="J42" s="77">
        <v>4001</v>
      </c>
      <c r="K42" s="77">
        <v>0</v>
      </c>
      <c r="L42" s="77">
        <v>32.9298304</v>
      </c>
      <c r="M42" s="78">
        <v>0</v>
      </c>
      <c r="N42" s="78">
        <v>2.86E-2</v>
      </c>
      <c r="O42" s="78">
        <v>1.6000000000000001E-3</v>
      </c>
    </row>
    <row r="43" spans="2:15">
      <c r="B43" t="s">
        <v>303</v>
      </c>
      <c r="C43" t="s">
        <v>304</v>
      </c>
      <c r="D43" t="s">
        <v>238</v>
      </c>
      <c r="E43" t="s">
        <v>239</v>
      </c>
      <c r="F43" t="s">
        <v>305</v>
      </c>
      <c r="G43" t="s">
        <v>241</v>
      </c>
      <c r="H43" t="s">
        <v>106</v>
      </c>
      <c r="I43" s="77">
        <v>123</v>
      </c>
      <c r="J43" s="77">
        <v>19971</v>
      </c>
      <c r="K43" s="77">
        <v>0</v>
      </c>
      <c r="L43" s="77">
        <v>78.974320950000006</v>
      </c>
      <c r="M43" s="78">
        <v>0</v>
      </c>
      <c r="N43" s="78">
        <v>6.8599999999999994E-2</v>
      </c>
      <c r="O43" s="78">
        <v>3.8999999999999998E-3</v>
      </c>
    </row>
    <row r="44" spans="2:15">
      <c r="B44" t="s">
        <v>306</v>
      </c>
      <c r="C44" t="s">
        <v>307</v>
      </c>
      <c r="D44" t="s">
        <v>238</v>
      </c>
      <c r="E44" t="s">
        <v>239</v>
      </c>
      <c r="F44" t="s">
        <v>308</v>
      </c>
      <c r="G44" t="s">
        <v>309</v>
      </c>
      <c r="H44" t="s">
        <v>106</v>
      </c>
      <c r="I44" s="77">
        <v>197</v>
      </c>
      <c r="J44" s="77">
        <v>4475</v>
      </c>
      <c r="K44" s="77">
        <v>0</v>
      </c>
      <c r="L44" s="77">
        <v>28.342636250000002</v>
      </c>
      <c r="M44" s="78">
        <v>0</v>
      </c>
      <c r="N44" s="78">
        <v>2.46E-2</v>
      </c>
      <c r="O44" s="78">
        <v>1.4E-3</v>
      </c>
    </row>
    <row r="45" spans="2:15">
      <c r="B45" t="s">
        <v>310</v>
      </c>
      <c r="C45" t="s">
        <v>311</v>
      </c>
      <c r="D45" t="s">
        <v>238</v>
      </c>
      <c r="E45" t="s">
        <v>239</v>
      </c>
      <c r="F45" t="s">
        <v>312</v>
      </c>
      <c r="G45" t="s">
        <v>309</v>
      </c>
      <c r="H45" t="s">
        <v>106</v>
      </c>
      <c r="I45" s="77">
        <v>68</v>
      </c>
      <c r="J45" s="77">
        <v>17594</v>
      </c>
      <c r="K45" s="77">
        <v>0</v>
      </c>
      <c r="L45" s="77">
        <v>38.464002800000003</v>
      </c>
      <c r="M45" s="78">
        <v>0</v>
      </c>
      <c r="N45" s="78">
        <v>3.3399999999999999E-2</v>
      </c>
      <c r="O45" s="78">
        <v>1.9E-3</v>
      </c>
    </row>
    <row r="46" spans="2:15">
      <c r="B46" t="s">
        <v>313</v>
      </c>
      <c r="C46" t="s">
        <v>314</v>
      </c>
      <c r="D46" t="s">
        <v>238</v>
      </c>
      <c r="E46" t="s">
        <v>239</v>
      </c>
      <c r="F46" t="s">
        <v>315</v>
      </c>
      <c r="G46" t="s">
        <v>309</v>
      </c>
      <c r="H46" t="s">
        <v>106</v>
      </c>
      <c r="I46" s="77">
        <v>143</v>
      </c>
      <c r="J46" s="77">
        <v>15234</v>
      </c>
      <c r="K46" s="77">
        <v>0</v>
      </c>
      <c r="L46" s="77">
        <v>70.037553299999999</v>
      </c>
      <c r="M46" s="78">
        <v>0</v>
      </c>
      <c r="N46" s="78">
        <v>6.08E-2</v>
      </c>
      <c r="O46" s="78">
        <v>3.3999999999999998E-3</v>
      </c>
    </row>
    <row r="47" spans="2:15">
      <c r="B47" t="s">
        <v>316</v>
      </c>
      <c r="C47" t="s">
        <v>317</v>
      </c>
      <c r="D47" t="s">
        <v>318</v>
      </c>
      <c r="E47" t="s">
        <v>239</v>
      </c>
      <c r="F47" t="s">
        <v>319</v>
      </c>
      <c r="G47" t="s">
        <v>309</v>
      </c>
      <c r="H47" t="s">
        <v>106</v>
      </c>
      <c r="I47" s="77">
        <v>9</v>
      </c>
      <c r="J47" s="77">
        <v>182500</v>
      </c>
      <c r="K47" s="77">
        <v>0</v>
      </c>
      <c r="L47" s="77">
        <v>52.806375000000003</v>
      </c>
      <c r="M47" s="78">
        <v>0</v>
      </c>
      <c r="N47" s="78">
        <v>4.58E-2</v>
      </c>
      <c r="O47" s="78">
        <v>2.5999999999999999E-3</v>
      </c>
    </row>
    <row r="48" spans="2:15">
      <c r="B48" t="s">
        <v>320</v>
      </c>
      <c r="C48" t="s">
        <v>321</v>
      </c>
      <c r="D48" t="s">
        <v>123</v>
      </c>
      <c r="E48" t="s">
        <v>239</v>
      </c>
      <c r="F48" t="s">
        <v>322</v>
      </c>
      <c r="G48" t="s">
        <v>323</v>
      </c>
      <c r="H48" t="s">
        <v>106</v>
      </c>
      <c r="I48" s="77">
        <v>178</v>
      </c>
      <c r="J48" s="77">
        <v>7189</v>
      </c>
      <c r="K48" s="77">
        <v>0</v>
      </c>
      <c r="L48" s="77">
        <v>41.140490300000003</v>
      </c>
      <c r="M48" s="78">
        <v>0</v>
      </c>
      <c r="N48" s="78">
        <v>3.5700000000000003E-2</v>
      </c>
      <c r="O48" s="78">
        <v>2E-3</v>
      </c>
    </row>
    <row r="49" spans="2:7">
      <c r="B49" t="s">
        <v>217</v>
      </c>
      <c r="E49" s="16"/>
      <c r="F49" s="16"/>
      <c r="G49" s="16"/>
    </row>
    <row r="50" spans="2:7">
      <c r="B50" t="s">
        <v>223</v>
      </c>
      <c r="E50" s="16"/>
      <c r="F50" s="16"/>
      <c r="G50" s="16"/>
    </row>
    <row r="51" spans="2:7">
      <c r="B51" t="s">
        <v>224</v>
      </c>
      <c r="E51" s="16"/>
      <c r="F51" s="16"/>
      <c r="G51" s="16"/>
    </row>
    <row r="52" spans="2:7">
      <c r="B52" t="s">
        <v>225</v>
      </c>
      <c r="E52" s="16"/>
      <c r="F52" s="16"/>
      <c r="G52" s="16"/>
    </row>
    <row r="53" spans="2:7">
      <c r="B53" t="s">
        <v>226</v>
      </c>
      <c r="E53" s="16"/>
      <c r="F53" s="16"/>
      <c r="G53" s="16"/>
    </row>
    <row r="54" spans="2:7">
      <c r="E54" s="16"/>
      <c r="F54" s="16"/>
      <c r="G54" s="16"/>
    </row>
    <row r="55" spans="2:7">
      <c r="E55" s="16"/>
      <c r="F55" s="16"/>
      <c r="G55" s="16"/>
    </row>
    <row r="56" spans="2:7">
      <c r="E56" s="16"/>
      <c r="F56" s="16"/>
      <c r="G56" s="16"/>
    </row>
    <row r="57" spans="2:7">
      <c r="E57" s="16"/>
      <c r="F57" s="16"/>
      <c r="G57" s="16"/>
    </row>
    <row r="58" spans="2:7">
      <c r="E58" s="16"/>
      <c r="F58" s="16"/>
      <c r="G58" s="16"/>
    </row>
    <row r="59" spans="2:7">
      <c r="E59" s="16"/>
      <c r="F59" s="16"/>
      <c r="G59" s="16"/>
    </row>
    <row r="60" spans="2:7">
      <c r="E60" s="16"/>
      <c r="F60" s="16"/>
      <c r="G60" s="16"/>
    </row>
    <row r="61" spans="2:7">
      <c r="E61" s="16"/>
      <c r="F61" s="16"/>
      <c r="G61" s="16"/>
    </row>
    <row r="62" spans="2:7">
      <c r="E62" s="16"/>
      <c r="F62" s="16"/>
      <c r="G62" s="16"/>
    </row>
    <row r="63" spans="2:7">
      <c r="E63" s="16"/>
      <c r="F63" s="16"/>
      <c r="G63" s="16"/>
    </row>
    <row r="64" spans="2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44196</v>
      </c>
    </row>
    <row r="2" spans="2:63" s="1" customFormat="1">
      <c r="B2" s="2" t="s">
        <v>1</v>
      </c>
      <c r="C2" s="12" t="s">
        <v>439</v>
      </c>
    </row>
    <row r="3" spans="2:63" s="1" customFormat="1">
      <c r="B3" s="2" t="s">
        <v>2</v>
      </c>
      <c r="C3" s="99" t="s">
        <v>197</v>
      </c>
    </row>
    <row r="4" spans="2:63" s="1" customFormat="1">
      <c r="B4" s="2" t="s">
        <v>3</v>
      </c>
      <c r="C4" s="99" t="s">
        <v>198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18110</v>
      </c>
      <c r="I11" s="7"/>
      <c r="J11" s="75">
        <v>1.86955465</v>
      </c>
      <c r="K11" s="75">
        <v>2477.0100359875</v>
      </c>
      <c r="L11" s="7"/>
      <c r="M11" s="76">
        <v>1</v>
      </c>
      <c r="N11" s="76">
        <v>0.12089999999999999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324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325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326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327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231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328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215</v>
      </c>
      <c r="D25" s="16"/>
      <c r="E25" s="16"/>
      <c r="F25" s="16"/>
      <c r="G25" s="16"/>
      <c r="H25" s="81">
        <v>18110</v>
      </c>
      <c r="J25" s="81">
        <v>1.86955465</v>
      </c>
      <c r="K25" s="81">
        <v>2477.0100359875</v>
      </c>
      <c r="M25" s="80">
        <v>1</v>
      </c>
      <c r="N25" s="80">
        <v>0.12089999999999999</v>
      </c>
    </row>
    <row r="26" spans="2:14">
      <c r="B26" s="79" t="s">
        <v>329</v>
      </c>
      <c r="D26" s="16"/>
      <c r="E26" s="16"/>
      <c r="F26" s="16"/>
      <c r="G26" s="16"/>
      <c r="H26" s="81">
        <v>16910</v>
      </c>
      <c r="J26" s="81">
        <v>1.86955465</v>
      </c>
      <c r="K26" s="81">
        <v>1932.1061159875001</v>
      </c>
      <c r="M26" s="80">
        <v>0.78</v>
      </c>
      <c r="N26" s="80">
        <v>9.4299999999999995E-2</v>
      </c>
    </row>
    <row r="27" spans="2:14">
      <c r="B27" t="s">
        <v>330</v>
      </c>
      <c r="C27" t="s">
        <v>331</v>
      </c>
      <c r="D27" t="s">
        <v>238</v>
      </c>
      <c r="E27" t="s">
        <v>332</v>
      </c>
      <c r="F27" t="s">
        <v>258</v>
      </c>
      <c r="G27" t="s">
        <v>106</v>
      </c>
      <c r="H27" s="77">
        <v>1481</v>
      </c>
      <c r="I27" s="77">
        <v>1928</v>
      </c>
      <c r="J27" s="77">
        <v>1.8325500000000002E-2</v>
      </c>
      <c r="K27" s="77">
        <v>91.818406699999997</v>
      </c>
      <c r="L27" s="78">
        <v>1E-4</v>
      </c>
      <c r="M27" s="78">
        <v>3.7100000000000001E-2</v>
      </c>
      <c r="N27" s="78">
        <v>4.4999999999999997E-3</v>
      </c>
    </row>
    <row r="28" spans="2:14">
      <c r="B28" t="s">
        <v>333</v>
      </c>
      <c r="C28" t="s">
        <v>334</v>
      </c>
      <c r="D28" t="s">
        <v>252</v>
      </c>
      <c r="E28" t="s">
        <v>335</v>
      </c>
      <c r="F28" t="s">
        <v>336</v>
      </c>
      <c r="G28" t="s">
        <v>106</v>
      </c>
      <c r="H28" s="77">
        <v>435</v>
      </c>
      <c r="I28" s="77">
        <v>9326</v>
      </c>
      <c r="J28" s="77">
        <v>0.59516080000000005</v>
      </c>
      <c r="K28" s="77">
        <v>131.02160230000001</v>
      </c>
      <c r="L28" s="78">
        <v>0</v>
      </c>
      <c r="M28" s="78">
        <v>5.2900000000000003E-2</v>
      </c>
      <c r="N28" s="78">
        <v>6.4000000000000003E-3</v>
      </c>
    </row>
    <row r="29" spans="2:14">
      <c r="B29" t="s">
        <v>337</v>
      </c>
      <c r="C29" t="s">
        <v>338</v>
      </c>
      <c r="D29" t="s">
        <v>318</v>
      </c>
      <c r="E29" t="s">
        <v>339</v>
      </c>
      <c r="F29" t="s">
        <v>336</v>
      </c>
      <c r="G29" t="s">
        <v>106</v>
      </c>
      <c r="H29" s="77">
        <v>3570</v>
      </c>
      <c r="I29" s="77">
        <v>712.4</v>
      </c>
      <c r="J29" s="77">
        <v>0</v>
      </c>
      <c r="K29" s="77">
        <v>81.766066199999997</v>
      </c>
      <c r="L29" s="78">
        <v>1E-4</v>
      </c>
      <c r="M29" s="78">
        <v>3.3000000000000002E-2</v>
      </c>
      <c r="N29" s="78">
        <v>4.0000000000000001E-3</v>
      </c>
    </row>
    <row r="30" spans="2:14">
      <c r="B30" t="s">
        <v>340</v>
      </c>
      <c r="C30" t="s">
        <v>341</v>
      </c>
      <c r="D30" t="s">
        <v>238</v>
      </c>
      <c r="E30" t="s">
        <v>339</v>
      </c>
      <c r="F30" t="s">
        <v>336</v>
      </c>
      <c r="G30" t="s">
        <v>106</v>
      </c>
      <c r="H30" s="77">
        <v>1642</v>
      </c>
      <c r="I30" s="77">
        <v>2824</v>
      </c>
      <c r="J30" s="77">
        <v>0</v>
      </c>
      <c r="K30" s="77">
        <v>149.0798072</v>
      </c>
      <c r="L30" s="78">
        <v>0</v>
      </c>
      <c r="M30" s="78">
        <v>6.0199999999999997E-2</v>
      </c>
      <c r="N30" s="78">
        <v>7.3000000000000001E-3</v>
      </c>
    </row>
    <row r="31" spans="2:14">
      <c r="B31" t="s">
        <v>342</v>
      </c>
      <c r="C31" t="s">
        <v>343</v>
      </c>
      <c r="D31" t="s">
        <v>238</v>
      </c>
      <c r="E31" t="s">
        <v>339</v>
      </c>
      <c r="F31" t="s">
        <v>336</v>
      </c>
      <c r="G31" t="s">
        <v>106</v>
      </c>
      <c r="H31" s="77">
        <v>80</v>
      </c>
      <c r="I31" s="77">
        <v>37918</v>
      </c>
      <c r="J31" s="77">
        <v>0</v>
      </c>
      <c r="K31" s="77">
        <v>97.525096000000005</v>
      </c>
      <c r="L31" s="78">
        <v>0</v>
      </c>
      <c r="M31" s="78">
        <v>3.9399999999999998E-2</v>
      </c>
      <c r="N31" s="78">
        <v>4.7999999999999996E-3</v>
      </c>
    </row>
    <row r="32" spans="2:14">
      <c r="B32" t="s">
        <v>344</v>
      </c>
      <c r="C32" t="s">
        <v>345</v>
      </c>
      <c r="D32" t="s">
        <v>238</v>
      </c>
      <c r="E32" t="s">
        <v>346</v>
      </c>
      <c r="F32" t="s">
        <v>336</v>
      </c>
      <c r="G32" t="s">
        <v>106</v>
      </c>
      <c r="H32" s="77">
        <v>611</v>
      </c>
      <c r="I32" s="77">
        <v>5015</v>
      </c>
      <c r="J32" s="77">
        <v>0</v>
      </c>
      <c r="K32" s="77">
        <v>98.512904750000004</v>
      </c>
      <c r="L32" s="78">
        <v>2.0000000000000001E-4</v>
      </c>
      <c r="M32" s="78">
        <v>3.9800000000000002E-2</v>
      </c>
      <c r="N32" s="78">
        <v>4.7999999999999996E-3</v>
      </c>
    </row>
    <row r="33" spans="2:14">
      <c r="B33" t="s">
        <v>344</v>
      </c>
      <c r="C33" t="s">
        <v>347</v>
      </c>
      <c r="D33" t="s">
        <v>238</v>
      </c>
      <c r="E33" t="s">
        <v>346</v>
      </c>
      <c r="F33" t="s">
        <v>336</v>
      </c>
      <c r="G33" t="s">
        <v>106</v>
      </c>
      <c r="H33" s="77">
        <v>540</v>
      </c>
      <c r="I33" s="77">
        <v>4438</v>
      </c>
      <c r="J33" s="77">
        <v>0</v>
      </c>
      <c r="K33" s="77">
        <v>77.048118000000002</v>
      </c>
      <c r="L33" s="78">
        <v>0</v>
      </c>
      <c r="M33" s="78">
        <v>3.1099999999999999E-2</v>
      </c>
      <c r="N33" s="78">
        <v>3.8E-3</v>
      </c>
    </row>
    <row r="34" spans="2:14">
      <c r="B34" t="s">
        <v>348</v>
      </c>
      <c r="C34" t="s">
        <v>349</v>
      </c>
      <c r="D34" t="s">
        <v>238</v>
      </c>
      <c r="E34" t="s">
        <v>346</v>
      </c>
      <c r="F34" t="s">
        <v>336</v>
      </c>
      <c r="G34" t="s">
        <v>106</v>
      </c>
      <c r="H34" s="77">
        <v>220</v>
      </c>
      <c r="I34" s="77">
        <v>4947</v>
      </c>
      <c r="J34" s="77">
        <v>0</v>
      </c>
      <c r="K34" s="77">
        <v>34.990130999999998</v>
      </c>
      <c r="L34" s="78">
        <v>0</v>
      </c>
      <c r="M34" s="78">
        <v>1.41E-2</v>
      </c>
      <c r="N34" s="78">
        <v>1.6999999999999999E-3</v>
      </c>
    </row>
    <row r="35" spans="2:14">
      <c r="B35" t="s">
        <v>350</v>
      </c>
      <c r="C35" t="s">
        <v>351</v>
      </c>
      <c r="D35" t="s">
        <v>252</v>
      </c>
      <c r="E35" t="s">
        <v>352</v>
      </c>
      <c r="F35" t="s">
        <v>336</v>
      </c>
      <c r="G35" t="s">
        <v>106</v>
      </c>
      <c r="H35" s="77">
        <v>416</v>
      </c>
      <c r="I35" s="77">
        <v>7212</v>
      </c>
      <c r="J35" s="77">
        <v>0</v>
      </c>
      <c r="K35" s="77">
        <v>96.456172800000004</v>
      </c>
      <c r="L35" s="78">
        <v>0</v>
      </c>
      <c r="M35" s="78">
        <v>3.8899999999999997E-2</v>
      </c>
      <c r="N35" s="78">
        <v>4.7000000000000002E-3</v>
      </c>
    </row>
    <row r="36" spans="2:14">
      <c r="B36" t="s">
        <v>353</v>
      </c>
      <c r="C36" t="s">
        <v>354</v>
      </c>
      <c r="D36" t="s">
        <v>238</v>
      </c>
      <c r="E36" t="s">
        <v>355</v>
      </c>
      <c r="F36" t="s">
        <v>336</v>
      </c>
      <c r="G36" t="s">
        <v>106</v>
      </c>
      <c r="H36" s="77">
        <v>1675</v>
      </c>
      <c r="I36" s="77">
        <v>3105</v>
      </c>
      <c r="J36" s="77">
        <v>0.82901990000000003</v>
      </c>
      <c r="K36" s="77">
        <v>168.03715115</v>
      </c>
      <c r="L36" s="78">
        <v>1.6999999999999999E-3</v>
      </c>
      <c r="M36" s="78">
        <v>6.7799999999999999E-2</v>
      </c>
      <c r="N36" s="78">
        <v>8.2000000000000007E-3</v>
      </c>
    </row>
    <row r="37" spans="2:14">
      <c r="B37" t="s">
        <v>356</v>
      </c>
      <c r="C37" t="s">
        <v>357</v>
      </c>
      <c r="D37" t="s">
        <v>238</v>
      </c>
      <c r="E37" t="s">
        <v>358</v>
      </c>
      <c r="F37" t="s">
        <v>336</v>
      </c>
      <c r="G37" t="s">
        <v>106</v>
      </c>
      <c r="H37" s="77">
        <v>1859</v>
      </c>
      <c r="I37" s="77">
        <v>2790</v>
      </c>
      <c r="J37" s="77">
        <v>0</v>
      </c>
      <c r="K37" s="77">
        <v>166.74951150000001</v>
      </c>
      <c r="L37" s="78">
        <v>0</v>
      </c>
      <c r="M37" s="78">
        <v>6.7299999999999999E-2</v>
      </c>
      <c r="N37" s="78">
        <v>8.0999999999999996E-3</v>
      </c>
    </row>
    <row r="38" spans="2:14">
      <c r="B38" t="s">
        <v>359</v>
      </c>
      <c r="C38" t="s">
        <v>360</v>
      </c>
      <c r="D38" t="s">
        <v>252</v>
      </c>
      <c r="E38" t="s">
        <v>361</v>
      </c>
      <c r="F38" t="s">
        <v>336</v>
      </c>
      <c r="G38" t="s">
        <v>106</v>
      </c>
      <c r="H38" s="77">
        <v>550</v>
      </c>
      <c r="I38" s="77">
        <v>8444.7000000000007</v>
      </c>
      <c r="J38" s="77">
        <v>0</v>
      </c>
      <c r="K38" s="77">
        <v>149.32340775</v>
      </c>
      <c r="L38" s="78">
        <v>0</v>
      </c>
      <c r="M38" s="78">
        <v>6.0299999999999999E-2</v>
      </c>
      <c r="N38" s="78">
        <v>7.3000000000000001E-3</v>
      </c>
    </row>
    <row r="39" spans="2:14">
      <c r="B39" t="s">
        <v>362</v>
      </c>
      <c r="C39" t="s">
        <v>363</v>
      </c>
      <c r="D39" t="s">
        <v>318</v>
      </c>
      <c r="E39" t="s">
        <v>361</v>
      </c>
      <c r="F39" t="s">
        <v>336</v>
      </c>
      <c r="G39" t="s">
        <v>106</v>
      </c>
      <c r="H39" s="77">
        <v>1000</v>
      </c>
      <c r="I39" s="77">
        <v>4319.5</v>
      </c>
      <c r="J39" s="77">
        <v>0</v>
      </c>
      <c r="K39" s="77">
        <v>138.871925</v>
      </c>
      <c r="L39" s="78">
        <v>5.9999999999999995E-4</v>
      </c>
      <c r="M39" s="78">
        <v>5.6099999999999997E-2</v>
      </c>
      <c r="N39" s="78">
        <v>6.7999999999999996E-3</v>
      </c>
    </row>
    <row r="40" spans="2:14">
      <c r="B40" t="s">
        <v>364</v>
      </c>
      <c r="C40" t="s">
        <v>365</v>
      </c>
      <c r="D40" t="s">
        <v>252</v>
      </c>
      <c r="E40" t="s">
        <v>366</v>
      </c>
      <c r="F40" t="s">
        <v>336</v>
      </c>
      <c r="G40" t="s">
        <v>106</v>
      </c>
      <c r="H40" s="77">
        <v>600</v>
      </c>
      <c r="I40" s="77">
        <v>7679</v>
      </c>
      <c r="J40" s="77">
        <v>0.42704845000000002</v>
      </c>
      <c r="K40" s="77">
        <v>148.55495844999999</v>
      </c>
      <c r="L40" s="78">
        <v>0</v>
      </c>
      <c r="M40" s="78">
        <v>0.06</v>
      </c>
      <c r="N40" s="78">
        <v>7.1999999999999998E-3</v>
      </c>
    </row>
    <row r="41" spans="2:14">
      <c r="B41" t="s">
        <v>367</v>
      </c>
      <c r="C41" t="s">
        <v>368</v>
      </c>
      <c r="D41" t="s">
        <v>252</v>
      </c>
      <c r="E41" t="s">
        <v>369</v>
      </c>
      <c r="F41" t="s">
        <v>336</v>
      </c>
      <c r="G41" t="s">
        <v>106</v>
      </c>
      <c r="H41" s="77">
        <v>740</v>
      </c>
      <c r="I41" s="77">
        <v>3905</v>
      </c>
      <c r="J41" s="77">
        <v>0</v>
      </c>
      <c r="K41" s="77">
        <v>92.903854999999993</v>
      </c>
      <c r="L41" s="78">
        <v>2.0000000000000001E-4</v>
      </c>
      <c r="M41" s="78">
        <v>3.7499999999999999E-2</v>
      </c>
      <c r="N41" s="78">
        <v>4.4999999999999997E-3</v>
      </c>
    </row>
    <row r="42" spans="2:14">
      <c r="B42" t="s">
        <v>370</v>
      </c>
      <c r="C42" t="s">
        <v>371</v>
      </c>
      <c r="D42" t="s">
        <v>252</v>
      </c>
      <c r="E42" t="s">
        <v>372</v>
      </c>
      <c r="F42" t="s">
        <v>336</v>
      </c>
      <c r="G42" t="s">
        <v>106</v>
      </c>
      <c r="H42" s="77">
        <v>1490</v>
      </c>
      <c r="I42" s="77">
        <v>4372</v>
      </c>
      <c r="J42" s="77">
        <v>0</v>
      </c>
      <c r="K42" s="77">
        <v>209.434102</v>
      </c>
      <c r="L42" s="78">
        <v>0</v>
      </c>
      <c r="M42" s="78">
        <v>8.4599999999999995E-2</v>
      </c>
      <c r="N42" s="78">
        <v>1.0200000000000001E-2</v>
      </c>
    </row>
    <row r="43" spans="2:14">
      <c r="B43" t="s">
        <v>373</v>
      </c>
      <c r="C43" t="s">
        <v>374</v>
      </c>
      <c r="D43" t="s">
        <v>375</v>
      </c>
      <c r="E43" t="s">
        <v>376</v>
      </c>
      <c r="F43" t="s">
        <v>336</v>
      </c>
      <c r="G43" t="s">
        <v>106</v>
      </c>
      <c r="H43" s="77">
        <v>1</v>
      </c>
      <c r="I43" s="77">
        <v>401.25</v>
      </c>
      <c r="J43" s="77">
        <v>0</v>
      </c>
      <c r="K43" s="77">
        <v>1.29001875E-2</v>
      </c>
      <c r="L43" s="78">
        <v>0</v>
      </c>
      <c r="M43" s="78">
        <v>0</v>
      </c>
      <c r="N43" s="78">
        <v>0</v>
      </c>
    </row>
    <row r="44" spans="2:14">
      <c r="B44" s="79" t="s">
        <v>377</v>
      </c>
      <c r="D44" s="16"/>
      <c r="E44" s="16"/>
      <c r="F44" s="16"/>
      <c r="G44" s="16"/>
      <c r="H44" s="81">
        <v>1200</v>
      </c>
      <c r="J44" s="81">
        <v>0</v>
      </c>
      <c r="K44" s="81">
        <v>544.90391999999997</v>
      </c>
      <c r="M44" s="80">
        <v>0.22</v>
      </c>
      <c r="N44" s="80">
        <v>2.6599999999999999E-2</v>
      </c>
    </row>
    <row r="45" spans="2:14">
      <c r="B45" t="s">
        <v>378</v>
      </c>
      <c r="C45" t="s">
        <v>379</v>
      </c>
      <c r="D45" t="s">
        <v>123</v>
      </c>
      <c r="E45" t="s">
        <v>380</v>
      </c>
      <c r="F45" t="s">
        <v>254</v>
      </c>
      <c r="G45" t="s">
        <v>106</v>
      </c>
      <c r="H45" s="77">
        <v>1200</v>
      </c>
      <c r="I45" s="77">
        <v>14124</v>
      </c>
      <c r="J45" s="77">
        <v>0</v>
      </c>
      <c r="K45" s="77">
        <v>544.90391999999997</v>
      </c>
      <c r="L45" s="78">
        <v>1.9E-3</v>
      </c>
      <c r="M45" s="78">
        <v>0.22</v>
      </c>
      <c r="N45" s="78">
        <v>2.6599999999999999E-2</v>
      </c>
    </row>
    <row r="46" spans="2:14">
      <c r="B46" s="79" t="s">
        <v>231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210</v>
      </c>
      <c r="C47" t="s">
        <v>210</v>
      </c>
      <c r="D47" s="16"/>
      <c r="E47" s="16"/>
      <c r="F47" t="s">
        <v>210</v>
      </c>
      <c r="G47" t="s">
        <v>210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328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210</v>
      </c>
      <c r="C49" t="s">
        <v>210</v>
      </c>
      <c r="D49" s="16"/>
      <c r="E49" s="16"/>
      <c r="F49" t="s">
        <v>210</v>
      </c>
      <c r="G49" t="s">
        <v>210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t="s">
        <v>217</v>
      </c>
      <c r="D50" s="16"/>
      <c r="E50" s="16"/>
      <c r="F50" s="16"/>
      <c r="G50" s="16"/>
    </row>
    <row r="51" spans="2:14">
      <c r="B51" t="s">
        <v>223</v>
      </c>
      <c r="D51" s="16"/>
      <c r="E51" s="16"/>
      <c r="F51" s="16"/>
      <c r="G51" s="16"/>
    </row>
    <row r="52" spans="2:14">
      <c r="B52" t="s">
        <v>224</v>
      </c>
      <c r="D52" s="16"/>
      <c r="E52" s="16"/>
      <c r="F52" s="16"/>
      <c r="G52" s="16"/>
    </row>
    <row r="53" spans="2:14">
      <c r="B53" t="s">
        <v>225</v>
      </c>
      <c r="D53" s="16"/>
      <c r="E53" s="16"/>
      <c r="F53" s="16"/>
      <c r="G53" s="16"/>
    </row>
    <row r="54" spans="2:14">
      <c r="B54" t="s">
        <v>226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44196</v>
      </c>
    </row>
    <row r="2" spans="2:65" s="1" customFormat="1">
      <c r="B2" s="2" t="s">
        <v>1</v>
      </c>
      <c r="C2" s="12" t="s">
        <v>439</v>
      </c>
    </row>
    <row r="3" spans="2:65" s="1" customFormat="1">
      <c r="B3" s="2" t="s">
        <v>2</v>
      </c>
      <c r="C3" s="99" t="s">
        <v>197</v>
      </c>
    </row>
    <row r="4" spans="2:65" s="1" customFormat="1">
      <c r="B4" s="2" t="s">
        <v>3</v>
      </c>
      <c r="C4" s="99" t="s">
        <v>198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10830</v>
      </c>
      <c r="K11" s="7"/>
      <c r="L11" s="75">
        <v>1114.1904</v>
      </c>
      <c r="M11" s="7"/>
      <c r="N11" s="76">
        <v>1</v>
      </c>
      <c r="O11" s="76">
        <v>5.4399999999999997E-2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10830</v>
      </c>
      <c r="L21" s="81">
        <v>1114.1904</v>
      </c>
      <c r="N21" s="80">
        <v>1</v>
      </c>
      <c r="O21" s="80">
        <v>5.4399999999999997E-2</v>
      </c>
    </row>
    <row r="22" spans="2:15">
      <c r="B22" s="79" t="s">
        <v>381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10830</v>
      </c>
      <c r="L26" s="81">
        <v>1114.1904</v>
      </c>
      <c r="N26" s="80">
        <v>1</v>
      </c>
      <c r="O26" s="80">
        <v>5.4399999999999997E-2</v>
      </c>
    </row>
    <row r="27" spans="2:15">
      <c r="B27" t="s">
        <v>383</v>
      </c>
      <c r="C27" t="s">
        <v>384</v>
      </c>
      <c r="D27" t="s">
        <v>121</v>
      </c>
      <c r="E27" t="s">
        <v>385</v>
      </c>
      <c r="F27" t="s">
        <v>336</v>
      </c>
      <c r="G27" t="s">
        <v>210</v>
      </c>
      <c r="H27" t="s">
        <v>386</v>
      </c>
      <c r="I27" t="s">
        <v>106</v>
      </c>
      <c r="J27" s="77">
        <v>10830</v>
      </c>
      <c r="K27" s="77">
        <v>3200</v>
      </c>
      <c r="L27" s="77">
        <v>1114.1904</v>
      </c>
      <c r="M27" s="78">
        <v>1E-4</v>
      </c>
      <c r="N27" s="78">
        <v>1</v>
      </c>
      <c r="O27" s="78">
        <v>5.4399999999999997E-2</v>
      </c>
    </row>
    <row r="28" spans="2:15">
      <c r="B28" s="79" t="s">
        <v>231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223</v>
      </c>
      <c r="C31" s="16"/>
      <c r="D31" s="16"/>
      <c r="E31" s="16"/>
    </row>
    <row r="32" spans="2:15">
      <c r="B32" t="s">
        <v>224</v>
      </c>
      <c r="C32" s="16"/>
      <c r="D32" s="16"/>
      <c r="E32" s="16"/>
    </row>
    <row r="33" spans="2:5">
      <c r="B33" t="s">
        <v>225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439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387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388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217</v>
      </c>
      <c r="D18" s="16"/>
      <c r="E18" s="16"/>
    </row>
    <row r="19" spans="2:12">
      <c r="B19" t="s">
        <v>223</v>
      </c>
      <c r="D19" s="16"/>
      <c r="E19" s="16"/>
    </row>
    <row r="20" spans="2:12">
      <c r="B20" t="s">
        <v>224</v>
      </c>
      <c r="D20" s="16"/>
      <c r="E20" s="16"/>
    </row>
    <row r="21" spans="2:12">
      <c r="B21" t="s">
        <v>225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2021-03-24T15:16:51Z</dcterms:modified>
</cp:coreProperties>
</file>