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C30" i="27" l="1"/>
  <c r="C12" i="27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1" i="27"/>
  <c r="C43" i="1" s="1"/>
  <c r="D43" i="1" s="1"/>
  <c r="I12" i="24"/>
  <c r="I13" i="24"/>
  <c r="I14" i="24"/>
  <c r="I15" i="24"/>
  <c r="I16" i="24"/>
  <c r="I17" i="24"/>
  <c r="I18" i="24"/>
  <c r="I19" i="24"/>
  <c r="I20" i="24"/>
  <c r="I21" i="24"/>
  <c r="I22" i="24"/>
  <c r="I23" i="24"/>
  <c r="I11" i="24"/>
  <c r="G16" i="24"/>
  <c r="G13" i="24"/>
  <c r="E13" i="24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11" i="2"/>
  <c r="J23" i="2"/>
  <c r="J21" i="2"/>
  <c r="J20" i="2"/>
  <c r="J17" i="2"/>
  <c r="J16" i="2"/>
  <c r="J15" i="2"/>
  <c r="J14" i="2"/>
  <c r="J13" i="2"/>
  <c r="G12" i="24" l="1"/>
  <c r="J12" i="2"/>
  <c r="G11" i="24" l="1"/>
  <c r="H12" i="24"/>
  <c r="E12" i="24"/>
  <c r="E11" i="24" s="1"/>
  <c r="J11" i="2"/>
  <c r="H14" i="24" l="1"/>
  <c r="H23" i="24"/>
  <c r="H21" i="24"/>
  <c r="H19" i="24"/>
  <c r="H17" i="24"/>
  <c r="H15" i="24"/>
  <c r="H11" i="24"/>
  <c r="H22" i="24"/>
  <c r="H20" i="24"/>
  <c r="H18" i="24"/>
  <c r="H16" i="24"/>
  <c r="H13" i="24"/>
  <c r="K18" i="2"/>
  <c r="K11" i="2"/>
  <c r="K34" i="2"/>
  <c r="K26" i="2"/>
  <c r="K38" i="2"/>
  <c r="K36" i="2"/>
  <c r="K30" i="2"/>
  <c r="K22" i="2"/>
  <c r="K19" i="2"/>
  <c r="K32" i="2"/>
  <c r="K24" i="2"/>
  <c r="K16" i="2"/>
  <c r="K37" i="2"/>
  <c r="K35" i="2"/>
  <c r="K33" i="2"/>
  <c r="K31" i="2"/>
  <c r="K29" i="2"/>
  <c r="K27" i="2"/>
  <c r="K25" i="2"/>
  <c r="K14" i="2"/>
  <c r="K28" i="2"/>
  <c r="K13" i="2"/>
  <c r="K20" i="2"/>
  <c r="K21" i="2"/>
  <c r="K23" i="2"/>
  <c r="K17" i="2"/>
  <c r="K15" i="2"/>
  <c r="K12" i="2"/>
</calcChain>
</file>

<file path=xl/sharedStrings.xml><?xml version="1.0" encoding="utf-8"?>
<sst xmlns="http://schemas.openxmlformats.org/spreadsheetml/2006/main" count="11860" uniqueCount="3241">
  <si>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</si>
  <si>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</si>
  <si>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</si>
  <si>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</si>
  <si>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</si>
  <si>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</si>
  <si>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</si>
  <si>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</si>
  <si>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</si>
  <si>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</si>
  <si>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</si>
  <si>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</si>
  <si>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</si>
  <si>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</si>
  <si>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</si>
  <si>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</si>
  <si>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</si>
  <si>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</si>
  <si>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</si>
  <si>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</si>
  <si>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</si>
  <si>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</si>
  <si>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</si>
  <si>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</si>
  <si>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</si>
  <si>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</si>
  <si>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</si>
  <si>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</si>
  <si>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</si>
  <si>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</si>
  <si>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</si>
  <si>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</si>
  <si>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</si>
  <si>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</si>
  <si>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</si>
  <si>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</si>
  <si>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</si>
  <si>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</si>
  <si>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</si>
  <si>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</si>
  <si>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</si>
  <si>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</si>
  <si>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</si>
  <si>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</si>
  <si>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</si>
  <si>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</si>
  <si>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</si>
  <si>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</si>
  <si>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</si>
  <si>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</si>
  <si>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</si>
  <si>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</si>
  <si>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</si>
  <si>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</si>
  <si>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</si>
  <si>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</si>
  <si>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</si>
  <si>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</si>
  <si>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</si>
  <si>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</si>
  <si>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</si>
  <si>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</si>
  <si>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</si>
  <si>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</si>
  <si>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</si>
  <si>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</si>
  <si>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</si>
  <si>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</si>
  <si>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</si>
  <si>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</si>
  <si>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</si>
  <si>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</si>
  <si>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</si>
  <si>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</si>
  <si>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</si>
  <si>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</si>
  <si>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</si>
  <si>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</si>
  <si>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</si>
  <si>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</si>
  <si>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</si>
  <si>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</si>
  <si>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</si>
  <si>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</si>
  <si>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</si>
  <si>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</si>
  <si>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</si>
  <si>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</si>
  <si>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</si>
  <si>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</si>
  <si>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</si>
  <si>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</si>
  <si>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</si>
  <si>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</si>
  <si>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</si>
  <si>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</si>
  <si>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</si>
  <si>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</si>
  <si>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</si>
  <si>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</si>
  <si>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</si>
  <si>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</si>
  <si>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</si>
  <si>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</si>
  <si>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</si>
  <si>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</si>
  <si>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</si>
  <si>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</si>
  <si>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</si>
  <si>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</si>
  <si>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</si>
  <si>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</si>
  <si>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</si>
  <si>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</si>
  <si>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</si>
  <si>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</si>
  <si>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</si>
  <si>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</si>
  <si>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</si>
  <si>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</si>
  <si>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</si>
  <si>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</si>
  <si>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</si>
  <si>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</si>
  <si>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</si>
  <si>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</si>
  <si>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</si>
  <si>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</si>
  <si>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</si>
  <si>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</si>
  <si>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</si>
  <si>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</si>
  <si>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</si>
  <si>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</si>
  <si>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</si>
  <si>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</si>
  <si>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</si>
  <si>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</si>
  <si>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</si>
  <si>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</si>
  <si>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</si>
  <si>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</si>
  <si>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</si>
  <si>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</si>
  <si>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</si>
  <si>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</si>
  <si>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</si>
  <si>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</si>
  <si>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</si>
  <si>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</si>
  <si>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</si>
  <si>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</si>
  <si>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</si>
  <si>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</si>
  <si>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</si>
  <si>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</si>
  <si>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</si>
  <si>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</si>
  <si>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</si>
  <si>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</si>
  <si>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</si>
  <si>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</si>
  <si>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</si>
  <si>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</si>
  <si>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</si>
  <si>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</si>
  <si>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</si>
  <si>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</si>
  <si>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</si>
  <si>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</si>
  <si>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</si>
  <si>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</si>
  <si>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</si>
  <si>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</si>
  <si>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</si>
  <si>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</si>
  <si>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</si>
  <si>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</si>
  <si>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</si>
  <si>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</si>
  <si>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</si>
  <si>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</si>
  <si>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</si>
  <si>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</si>
  <si>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</si>
  <si>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</si>
  <si>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</si>
  <si>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</si>
  <si>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</si>
  <si>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</si>
  <si>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</si>
  <si>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</si>
  <si>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</si>
  <si>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</si>
  <si>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</si>
  <si>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</si>
  <si>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</si>
  <si>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7936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</si>
  <si>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</si>
  <si>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</si>
  <si>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</si>
  <si>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</si>
  <si>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</si>
  <si>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</si>
  <si>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</si>
  <si>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</si>
  <si>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</si>
  <si>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</si>
  <si>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</si>
  <si>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</si>
  <si>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</si>
  <si>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</si>
  <si>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</si>
  <si>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</si>
  <si>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</si>
  <si>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</si>
  <si>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</si>
  <si>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</si>
  <si>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</si>
  <si>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</si>
  <si>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</si>
  <si>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</si>
  <si>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</si>
  <si>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</si>
  <si>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</si>
  <si>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</si>
  <si>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</si>
  <si>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</si>
  <si>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</si>
  <si>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</si>
  <si>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</si>
  <si>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</si>
  <si>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31/12/20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</si>
  <si>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</si>
  <si>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</si>
  <si>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</si>
  <si>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</si>
  <si>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</si>
  <si>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</si>
  <si>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</si>
  <si>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</si>
  <si>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</si>
  <si>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</si>
  <si>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</si>
  <si>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</si>
  <si>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</si>
  <si>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</si>
  <si>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</si>
  <si>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</si>
  <si>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</si>
  <si>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</si>
  <si>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</si>
  <si>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</si>
  <si>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</si>
  <si>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</si>
  <si>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</si>
  <si>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</si>
  <si>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</si>
  <si>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</si>
  <si>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</si>
  <si>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</si>
  <si>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</si>
  <si>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</si>
  <si>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</si>
  <si>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</si>
  <si>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</si>
  <si>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</si>
  <si>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</si>
  <si>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</si>
  <si>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</si>
  <si>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</si>
  <si>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</si>
  <si>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</si>
  <si>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</si>
  <si>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</si>
  <si>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</si>
  <si>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</si>
  <si>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</si>
  <si>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</si>
  <si>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</si>
  <si>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</si>
  <si>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</si>
  <si>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</si>
  <si>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</si>
  <si>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ממשלתית שקלית 1.25% 11/22- שחר</t>
  </si>
  <si>
    <t>1141225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</si>
  <si>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</si>
  <si>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</si>
  <si>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</si>
  <si>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</si>
  <si>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</si>
  <si>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</si>
  <si>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</si>
  <si>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3.8 05/60- מדינת ישראל</t>
  </si>
  <si>
    <t>XS2167193015</t>
  </si>
  <si>
    <t>A1</t>
  </si>
  <si>
    <t>Moodys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</si>
  <si>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</si>
  <si>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</si>
  <si>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</si>
  <si>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</si>
  <si>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</si>
  <si>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</si>
  <si>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</si>
  <si>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</si>
  <si>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</si>
  <si>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</si>
  <si>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</si>
  <si>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</si>
  <si>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</si>
  <si>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</si>
  <si>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</si>
  <si>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</si>
  <si>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</si>
  <si>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</si>
  <si>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</si>
  <si>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</si>
  <si>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</si>
  <si>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מוניציפל הנ אגח י- מוניציפל הנפקות בעמ</t>
  </si>
  <si>
    <t>1134147</t>
  </si>
  <si>
    <t>513704304</t>
  </si>
  <si>
    <t>מוניציפל הנפקות ז 3.55- מוניציפל הנפקות בעמ</t>
  </si>
  <si>
    <t>1119825</t>
  </si>
  <si>
    <t>מזרחי הנפ 44 2022 0.99%- מזרחי טפחות חברה להנפקות בע"מ</t>
  </si>
  <si>
    <t>2310209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</si>
  <si>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</si>
  <si>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</si>
  <si>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</si>
  <si>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</si>
  <si>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</si>
  <si>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</si>
  <si>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</si>
  <si>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</si>
  <si>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</si>
  <si>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</si>
  <si>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</si>
  <si>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</si>
  <si>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</si>
  <si>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</si>
  <si>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</si>
  <si>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</si>
  <si>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</si>
  <si>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</si>
  <si>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</si>
  <si>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</si>
  <si>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</si>
  <si>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</si>
  <si>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</si>
  <si>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</si>
  <si>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דיסקונט סדרה י כתהת נדחים- בנק דיסקונט לישראל בע"מ</t>
  </si>
  <si>
    <t>6910129</t>
  </si>
  <si>
    <t>520007030</t>
  </si>
  <si>
    <t>Aa1.il</t>
  </si>
  <si>
    <t>וילאר אגח ו- וילאר אינטרנשיונל בע"מ</t>
  </si>
  <si>
    <t>4160115</t>
  </si>
  <si>
    <t>520038910</t>
  </si>
  <si>
    <t>נדל"ן מניב בישראל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</si>
  <si>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</si>
  <si>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</si>
  <si>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</si>
  <si>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</si>
  <si>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</si>
  <si>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</si>
  <si>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</si>
  <si>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</si>
  <si>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</si>
  <si>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</si>
  <si>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</si>
  <si>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</si>
  <si>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</si>
  <si>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</si>
  <si>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</si>
  <si>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</si>
  <si>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</si>
  <si>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</si>
  <si>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</si>
  <si>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</si>
  <si>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</si>
  <si>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</si>
  <si>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</si>
  <si>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*אגוד  הנפק התח יט- אגוד הנפקות בע"מ</t>
  </si>
  <si>
    <t>1124080</t>
  </si>
  <si>
    <t>513668277</t>
  </si>
  <si>
    <t>Aa2.il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</si>
  <si>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</si>
  <si>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</si>
  <si>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</si>
  <si>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</si>
  <si>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</si>
  <si>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</si>
  <si>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</si>
  <si>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</si>
  <si>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</si>
  <si>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</si>
  <si>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</si>
  <si>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</si>
  <si>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</si>
  <si>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</si>
  <si>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</si>
  <si>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</si>
  <si>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</si>
  <si>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</si>
  <si>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</si>
  <si>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</si>
  <si>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</si>
  <si>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</si>
  <si>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</si>
  <si>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</si>
  <si>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*שופרסל אגח ו- שופר-סל בע"מ</t>
  </si>
  <si>
    <t>7770217</t>
  </si>
  <si>
    <t>520022732</t>
  </si>
  <si>
    <t>מסחר</t>
  </si>
  <si>
    <t>איירפורט אגח ה- איירפורט סיטי בע"מ</t>
  </si>
  <si>
    <t>1133487</t>
  </si>
  <si>
    <t>511659401</t>
  </si>
  <si>
    <t>אמות אגח ב- אמות השקעות בע"מ</t>
  </si>
  <si>
    <t>1126630</t>
  </si>
  <si>
    <t>520026683</t>
  </si>
  <si>
    <t>אמות אגח ד- אמות השקעות בע"מ</t>
  </si>
  <si>
    <t>1133149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</si>
  <si>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</si>
  <si>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</si>
  <si>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</si>
  <si>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</si>
  <si>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</si>
  <si>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</si>
  <si>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</si>
  <si>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 ח- ביג מרכזי קניות (2004) בע"מ</t>
  </si>
  <si>
    <t>1138924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</si>
  <si>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</si>
  <si>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</si>
  <si>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</si>
  <si>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</si>
  <si>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</si>
  <si>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</si>
  <si>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גזית גלוב אגח טו- גזית-גלוב בע"מ</t>
  </si>
  <si>
    <t>1260769</t>
  </si>
  <si>
    <t>520033234</t>
  </si>
  <si>
    <t>נדל"ן מניב בחו"ל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</si>
  <si>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</si>
  <si>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</si>
  <si>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</si>
  <si>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</si>
  <si>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</si>
  <si>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</si>
  <si>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</si>
  <si>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</si>
  <si>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</si>
  <si>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</si>
  <si>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</si>
  <si>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</si>
  <si>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</si>
  <si>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</si>
  <si>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</si>
  <si>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</si>
  <si>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</si>
  <si>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</si>
  <si>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</si>
  <si>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</si>
  <si>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</si>
  <si>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</si>
  <si>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</si>
  <si>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</si>
  <si>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</si>
  <si>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</si>
  <si>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</si>
  <si>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</si>
  <si>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</si>
  <si>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</si>
  <si>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</si>
  <si>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</si>
  <si>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</si>
  <si>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פועלים הנפ שה נד 1- הפועלים הנפקות בע"מ</t>
  </si>
  <si>
    <t>1940444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</si>
  <si>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</si>
  <si>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</si>
  <si>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</si>
  <si>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</si>
  <si>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</si>
  <si>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</si>
  <si>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</si>
  <si>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</si>
  <si>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</si>
  <si>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</si>
  <si>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</si>
  <si>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</si>
  <si>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</si>
  <si>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</si>
  <si>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</si>
  <si>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</si>
  <si>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</si>
  <si>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</si>
  <si>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</si>
  <si>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</si>
  <si>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</si>
  <si>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</si>
  <si>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6- בזק החברה הישראלית לתקשורת בע"מ</t>
  </si>
  <si>
    <t>2300143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</si>
  <si>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</si>
  <si>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</si>
  <si>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</si>
  <si>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</si>
  <si>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</si>
  <si>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</si>
  <si>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</si>
  <si>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</si>
  <si>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</si>
  <si>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</si>
  <si>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</si>
  <si>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</si>
  <si>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</si>
  <si>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</si>
  <si>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</si>
  <si>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</si>
  <si>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</si>
  <si>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</si>
  <si>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</si>
  <si>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</si>
  <si>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</si>
  <si>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</si>
  <si>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</si>
  <si>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הפניקס אגח 5- הפניקס אחזקות בע"מ</t>
  </si>
  <si>
    <t>7670284</t>
  </si>
  <si>
    <t>520017450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</si>
  <si>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</si>
  <si>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</si>
  <si>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</si>
  <si>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</si>
  <si>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</si>
  <si>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</si>
  <si>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</si>
  <si>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</si>
  <si>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</si>
  <si>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</si>
  <si>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</si>
  <si>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</si>
  <si>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</si>
  <si>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</si>
  <si>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</si>
  <si>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מבני תעשיה בע"מ</t>
  </si>
  <si>
    <t>2260529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</si>
  <si>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</si>
  <si>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</si>
  <si>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</si>
  <si>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</si>
  <si>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</si>
  <si>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</si>
  <si>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</si>
  <si>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</si>
  <si>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</si>
  <si>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</si>
  <si>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</si>
  <si>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</si>
  <si>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</si>
  <si>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</si>
  <si>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</si>
  <si>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הנפקות Coco 53- מזרחי טפחות חברה להנפקות בע"מ</t>
  </si>
  <si>
    <t>2310399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</si>
  <si>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</si>
  <si>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</si>
  <si>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</si>
  <si>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</si>
  <si>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</si>
  <si>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</si>
  <si>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</si>
  <si>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</si>
  <si>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</si>
  <si>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</si>
  <si>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</si>
  <si>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</si>
  <si>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</si>
  <si>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</si>
  <si>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</si>
  <si>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</si>
  <si>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</si>
  <si>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</si>
  <si>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</si>
  <si>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</si>
  <si>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</si>
  <si>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</si>
  <si>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פניקס הון אגח ה- הפניקס גיוסי הון (2009) בע"מ</t>
  </si>
  <si>
    <t>1135417</t>
  </si>
  <si>
    <t>514290345</t>
  </si>
  <si>
    <t>רבוע נדלן אגח ח- רבוע כחול נדל"ן בע"מ</t>
  </si>
  <si>
    <t>1157569</t>
  </si>
  <si>
    <t>513765859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</si>
  <si>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</si>
  <si>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</si>
  <si>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</si>
  <si>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</si>
  <si>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</si>
  <si>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גירון אגח ו- גירון פיתוח ובניה בע"מ</t>
  </si>
  <si>
    <t>1139849</t>
  </si>
  <si>
    <t>520044520</t>
  </si>
  <si>
    <t>A1.il</t>
  </si>
  <si>
    <t>גירון אגח ז- גירון פיתוח ובניה בע"מ</t>
  </si>
  <si>
    <t>1142629</t>
  </si>
  <si>
    <t>רבוע נדלן ו 026- רבוע כחול נדל"ן בע"מ</t>
  </si>
  <si>
    <t>1140607</t>
  </si>
  <si>
    <t>ilA+</t>
  </si>
  <si>
    <t>*סלקום אגח ח- סלקום ישראל בע"מ</t>
  </si>
  <si>
    <t>1132828</t>
  </si>
  <si>
    <t>511930125</t>
  </si>
  <si>
    <t>ilA</t>
  </si>
  <si>
    <t>אלדן תחבורה אגח ד'- אלדן תחבורה בע"מ</t>
  </si>
  <si>
    <t>1140821</t>
  </si>
  <si>
    <t>510454333</t>
  </si>
  <si>
    <t>אלדן תחבורה אגח ה- אלדן תחבורה בע"מ</t>
  </si>
  <si>
    <t>1155357</t>
  </si>
  <si>
    <t>אפריקה נכסים אגח ו- אפי נכסים בע"מ</t>
  </si>
  <si>
    <t>1129550</t>
  </si>
  <si>
    <t>510560188</t>
  </si>
  <si>
    <t>A2.il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</si>
  <si>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</si>
  <si>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</si>
  <si>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</si>
  <si>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</si>
  <si>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</si>
  <si>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</si>
  <si>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</si>
  <si>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</si>
  <si>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</si>
  <si>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</si>
  <si>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מימון ישיר אגח ג- מימון ישיר מקבוצת ישיר 2006 בע"מ</t>
  </si>
  <si>
    <t>1171214</t>
  </si>
  <si>
    <t>513893123</t>
  </si>
  <si>
    <t>*או פי סי אגח ב'- או.פי.סי. אנרגיה בע"מ</t>
  </si>
  <si>
    <t>1166057</t>
  </si>
  <si>
    <t>514401702</t>
  </si>
  <si>
    <t>ilA-</t>
  </si>
  <si>
    <t>דה לסר אגח ד- דה לסר גרופ לימיטד</t>
  </si>
  <si>
    <t>1132059</t>
  </si>
  <si>
    <t>1513</t>
  </si>
  <si>
    <t>מגוריט אגח א- מגוריט ישראל בעמ</t>
  </si>
  <si>
    <t>1141712</t>
  </si>
  <si>
    <t>515434074</t>
  </si>
  <si>
    <t>מגוריט אגח ב- מגוריט ישראל בעמ</t>
  </si>
  <si>
    <t>1168350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</si>
  <si>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</si>
  <si>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</si>
  <si>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</si>
  <si>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</si>
  <si>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</si>
  <si>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משק אנרגיה אגח א- משק אנרגיה-אנרגיות מתחדשות בע"מ</t>
  </si>
  <si>
    <t>1169531</t>
  </si>
  <si>
    <t>516167343</t>
  </si>
  <si>
    <t>קרדן אן וי אגח ב(ריבית לקבל)- קרדן אן.וי.</t>
  </si>
  <si>
    <t>1113034</t>
  </si>
  <si>
    <t>520041005</t>
  </si>
  <si>
    <t>השקעה ואחזקות</t>
  </si>
  <si>
    <t>01/12/20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</si>
  <si>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</si>
  <si>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</si>
  <si>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</si>
  <si>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</si>
  <si>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</si>
  <si>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</si>
  <si>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</si>
  <si>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</si>
  <si>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</si>
  <si>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נמלי ישראל אגח ג- חברת נמלי ישראל - פיתוח נכסים בע"מ</t>
  </si>
  <si>
    <t>1145580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</si>
  <si>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</si>
  <si>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</si>
  <si>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</si>
  <si>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</si>
  <si>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</si>
  <si>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</si>
  <si>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</si>
  <si>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</si>
  <si>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</si>
  <si>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*סילברסטין אגח א- SILVERSTEIN PROPERTIES LTD</t>
  </si>
  <si>
    <t>1145598</t>
  </si>
  <si>
    <t>1737</t>
  </si>
  <si>
    <t>*שופרסל אגח ה- שופר-סל בע"מ</t>
  </si>
  <si>
    <t>7770209</t>
  </si>
  <si>
    <t>*שופרסל אגח ז- שופר-סל בע"מ</t>
  </si>
  <si>
    <t>7770258</t>
  </si>
  <si>
    <t>אמות אגח ה- אמות השקעות בע"מ</t>
  </si>
  <si>
    <t>1138114</t>
  </si>
  <si>
    <t>אמות אגח ז- אמות השקעות בע"מ</t>
  </si>
  <si>
    <t>1162866</t>
  </si>
  <si>
    <t>ביג אגח ו- ביג מרכזי קניות (2004) בע"מ</t>
  </si>
  <si>
    <t>1132521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</si>
  <si>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</si>
  <si>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</si>
  <si>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</si>
  <si>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</si>
  <si>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</si>
  <si>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</si>
  <si>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</si>
  <si>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</si>
  <si>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</si>
  <si>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</si>
  <si>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</si>
  <si>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</si>
  <si>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</si>
  <si>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</si>
  <si>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</si>
  <si>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</si>
  <si>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</si>
  <si>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</si>
  <si>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</si>
  <si>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</si>
  <si>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</si>
  <si>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</si>
  <si>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</si>
  <si>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</si>
  <si>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</si>
  <si>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</si>
  <si>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</si>
  <si>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</si>
  <si>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</si>
  <si>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</si>
  <si>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</si>
  <si>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</si>
  <si>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</si>
  <si>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</si>
  <si>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</si>
  <si>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</si>
  <si>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</si>
  <si>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</si>
  <si>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</si>
  <si>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</si>
  <si>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</si>
  <si>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</si>
  <si>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</si>
  <si>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</si>
  <si>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</si>
  <si>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</si>
  <si>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</si>
  <si>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</si>
  <si>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</si>
  <si>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</si>
  <si>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</si>
  <si>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</si>
  <si>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</si>
  <si>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</si>
  <si>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</si>
  <si>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</si>
  <si>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</si>
  <si>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</si>
  <si>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</si>
  <si>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</si>
  <si>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</si>
  <si>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</si>
  <si>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</si>
  <si>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</si>
  <si>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</si>
  <si>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</si>
  <si>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511399388</t>
  </si>
  <si>
    <t>בנייה</t>
  </si>
  <si>
    <t>*דמרי אגח ט- י.ח.דמרי בניה ופיתוח בע"מ</t>
  </si>
  <si>
    <t>1168368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</si>
  <si>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</si>
  <si>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</si>
  <si>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</si>
  <si>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</si>
  <si>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</si>
  <si>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</si>
  <si>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יוניברסל אגח ב- יוניברסל מוטורס  ישראל בע"מ</t>
  </si>
  <si>
    <t>1141647</t>
  </si>
  <si>
    <t>511809071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</si>
  <si>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</si>
  <si>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</si>
  <si>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</si>
  <si>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</si>
  <si>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</si>
  <si>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</si>
  <si>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</si>
  <si>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</si>
  <si>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</si>
  <si>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</si>
  <si>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</si>
  <si>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</si>
  <si>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</si>
  <si>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פרטנר אגח ז- חברת פרטנר תקשורת בע"מ</t>
  </si>
  <si>
    <t>1156397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</si>
  <si>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</si>
  <si>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</si>
  <si>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</si>
  <si>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</si>
  <si>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</si>
  <si>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*אזורים אגח 13- אזורים-חברה להשקעות בפתוח ובבנין בע"מ</t>
  </si>
  <si>
    <t>7150410</t>
  </si>
  <si>
    <t>520025990</t>
  </si>
  <si>
    <t>*אזורים אגח 14- אזורים-חברה להשקעות בפתוח ובבנין בע"מ</t>
  </si>
  <si>
    <t>7150444</t>
  </si>
  <si>
    <t>*אנרג'יקס ב 0.25%- אנרג'יקס אנרגיות מתחדשות בע"מ</t>
  </si>
  <si>
    <t>1168483</t>
  </si>
  <si>
    <t>513901371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</si>
  <si>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</si>
  <si>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</si>
  <si>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</si>
  <si>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</si>
  <si>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</si>
  <si>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</si>
  <si>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</si>
  <si>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</si>
  <si>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</si>
  <si>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</si>
  <si>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</si>
  <si>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</si>
  <si>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</si>
  <si>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</si>
  <si>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</si>
  <si>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</si>
  <si>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</si>
  <si>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אלדן אגח ו- אלדן תחבורה בע"מ</t>
  </si>
  <si>
    <t>1161678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</si>
  <si>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</si>
  <si>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</si>
  <si>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</si>
  <si>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</si>
  <si>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</si>
  <si>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</si>
  <si>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</si>
  <si>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</si>
  <si>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</si>
  <si>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</si>
  <si>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</si>
  <si>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*אנלייט אנר אגח ו- אנלייט אנרגיה מתחדשת בע"מ</t>
  </si>
  <si>
    <t>7200173</t>
  </si>
  <si>
    <t>520041146</t>
  </si>
  <si>
    <t>A3.il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</si>
  <si>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</si>
  <si>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</si>
  <si>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</si>
  <si>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</si>
  <si>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</si>
  <si>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</si>
  <si>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</si>
  <si>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</si>
  <si>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פתאל אירו אגח ד- פתאל נכסים(אירופה)בע"מ</t>
  </si>
  <si>
    <t>1168038</t>
  </si>
  <si>
    <t>515328250</t>
  </si>
  <si>
    <t>*פתאל החז  אגח ב- פתאל החזקות 1998 בע"מ</t>
  </si>
  <si>
    <t>1150812</t>
  </si>
  <si>
    <t>512607888</t>
  </si>
  <si>
    <t>מלונאות ותיירות</t>
  </si>
  <si>
    <t>Baa1.il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</si>
  <si>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</si>
  <si>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</si>
  <si>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</si>
  <si>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</si>
  <si>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אול-יר אג"ח סדרה ג- אול-יר  הולדינגס לימיטד</t>
  </si>
  <si>
    <t>1140136</t>
  </si>
  <si>
    <t>1841580</t>
  </si>
  <si>
    <t>Caa3.il</t>
  </si>
  <si>
    <t>אול-יר אגח ה- אול-יר  הולדינגס לימיטד</t>
  </si>
  <si>
    <t>1143304</t>
  </si>
  <si>
    <t>*אנלייט אנר אגח ה- אנלייט אנרגיה מתחדשת בע"מ</t>
  </si>
  <si>
    <t>7200116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</si>
  <si>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</si>
  <si>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</si>
  <si>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</si>
  <si>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</si>
  <si>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</si>
  <si>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</si>
  <si>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</si>
  <si>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</si>
  <si>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</si>
  <si>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</si>
  <si>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</si>
  <si>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</si>
  <si>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</si>
  <si>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</si>
  <si>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</si>
  <si>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</si>
  <si>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</si>
  <si>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CYBERARK SOFT 11/15/24- Cyberark Software Ltd</t>
  </si>
  <si>
    <t>US23248VAB18</t>
  </si>
  <si>
    <t>NASDAQ</t>
  </si>
  <si>
    <t>512291642</t>
  </si>
  <si>
    <t>Software &amp; Services</t>
  </si>
  <si>
    <t>A+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</si>
  <si>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</si>
  <si>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</si>
  <si>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</si>
  <si>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</si>
  <si>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</si>
  <si>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</si>
  <si>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LUMIIT 3.275 01/31-01/26- בנק לאומי לישראל בע"מ</t>
  </si>
  <si>
    <t>IL0060404899</t>
  </si>
  <si>
    <t>Banks</t>
  </si>
  <si>
    <t>BBB</t>
  </si>
  <si>
    <t>Deleq avner 5.412 30/12/2025- דלק ואבנר תמר בונד בע"מ</t>
  </si>
  <si>
    <t>il0011321820</t>
  </si>
  <si>
    <t>514914001</t>
  </si>
  <si>
    <t>Energy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</si>
  <si>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</si>
  <si>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</si>
  <si>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</si>
  <si>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</si>
  <si>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</si>
  <si>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</si>
  <si>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NICEIT 0 09/25- נייס מערכות בע"מ</t>
  </si>
  <si>
    <t>US653656AA68</t>
  </si>
  <si>
    <t>520036872</t>
  </si>
  <si>
    <t>Media</t>
  </si>
  <si>
    <t>SERVICE CORP 3.375 2030- COMMUNICATION SERVICE SELECT</t>
  </si>
  <si>
    <t>US817565CF96</t>
  </si>
  <si>
    <t>27871</t>
  </si>
  <si>
    <t>Commercial &amp; Professional Services</t>
  </si>
  <si>
    <t>AA+</t>
  </si>
  <si>
    <t>BRITISH AIRWAYS 4.25 11/32- BRITISH AIRWAYS</t>
  </si>
  <si>
    <t>US11044MAA45</t>
  </si>
  <si>
    <t>28301</t>
  </si>
  <si>
    <t>Transportation</t>
  </si>
  <si>
    <t>A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</si>
  <si>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</si>
  <si>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</si>
  <si>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</si>
  <si>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</si>
  <si>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</si>
  <si>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</si>
  <si>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</si>
  <si>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</si>
  <si>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</si>
  <si>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</si>
  <si>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MERCK 2.875 06/29-06/79- MERCK KGAA</t>
  </si>
  <si>
    <t>XS2011260705</t>
  </si>
  <si>
    <t>10937</t>
  </si>
  <si>
    <t>BBB+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</si>
  <si>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</si>
  <si>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</si>
  <si>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</si>
  <si>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</si>
  <si>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</si>
  <si>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</si>
  <si>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</si>
  <si>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Food, Beverage &amp; Tobacco</t>
  </si>
  <si>
    <t>AT&amp;T 3.65 09/59- AT&amp;T INC</t>
  </si>
  <si>
    <t>US00206RME98</t>
  </si>
  <si>
    <t>10037</t>
  </si>
  <si>
    <t>Telecommunication Services</t>
  </si>
  <si>
    <t>CS 6 1/2 08/08/23- CREDIT SUISSE</t>
  </si>
  <si>
    <t>XS0957135212</t>
  </si>
  <si>
    <t>10103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</si>
  <si>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</si>
  <si>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</si>
  <si>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</si>
  <si>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</si>
  <si>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</si>
  <si>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</si>
  <si>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WESTPAC BANKING 4.11 072029- WESTPAC BANKING CORP</t>
  </si>
  <si>
    <t>US961214EF61</t>
  </si>
  <si>
    <t>11055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</si>
  <si>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</si>
  <si>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</si>
  <si>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</si>
  <si>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</si>
  <si>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</si>
  <si>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</si>
  <si>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</si>
  <si>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</si>
  <si>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ASHTEAD CAPITAL 4.25 11/29-11/27- ASHTEAD CAPITAL</t>
  </si>
  <si>
    <t>US045054AL70</t>
  </si>
  <si>
    <t>Other</t>
  </si>
  <si>
    <t>DELL 5.3 10/01/29- DELL INC</t>
  </si>
  <si>
    <t>US24703DBA81</t>
  </si>
  <si>
    <t>10111</t>
  </si>
  <si>
    <t>ETP 5 1/4 04/15/29- ETP</t>
  </si>
  <si>
    <t>US29278NAG88</t>
  </si>
  <si>
    <t>27878</t>
  </si>
  <si>
    <t>LENOVO 3.421 2030 144A- LENOVO GROUP</t>
  </si>
  <si>
    <t>US526250AB16</t>
  </si>
  <si>
    <t>11172</t>
  </si>
  <si>
    <t>Technology Hardware &amp; Equipment</t>
  </si>
  <si>
    <t>LENOVO 3.421 2030 REGS- LENOVO GROUP</t>
  </si>
  <si>
    <t>USY5257YAJ65</t>
  </si>
  <si>
    <t>OWL ROCK 3.4 7/26- OWL ROCK CAPITAL CORP</t>
  </si>
  <si>
    <t>US69121KAE47</t>
  </si>
  <si>
    <t>13156</t>
  </si>
  <si>
    <t>Owl rock 3.75 22/07/25- OWL ROCK CAPITAL CORP</t>
  </si>
  <si>
    <t>US69121KAC80</t>
  </si>
  <si>
    <t>TAP 4.2 07/46- MOLSON COORS BREWING</t>
  </si>
  <si>
    <t>US60871RAH30</t>
  </si>
  <si>
    <t>28073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</si>
  <si>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</si>
  <si>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</si>
  <si>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</si>
  <si>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</si>
  <si>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</si>
  <si>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</si>
  <si>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</si>
  <si>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</si>
  <si>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</si>
  <si>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</si>
  <si>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</si>
  <si>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</si>
  <si>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</si>
  <si>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</si>
  <si>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3% 07/24- Holcim Finance S.a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</si>
  <si>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</si>
  <si>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</si>
  <si>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</si>
  <si>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</si>
  <si>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</si>
  <si>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</si>
  <si>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</si>
  <si>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</si>
  <si>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</si>
  <si>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</si>
  <si>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</si>
  <si>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</si>
  <si>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5 01/22/49- Electricite DE France SA</t>
  </si>
  <si>
    <t>FR0011697028</t>
  </si>
  <si>
    <t>EURONEXT</t>
  </si>
  <si>
    <t>27129</t>
  </si>
  <si>
    <t>BB</t>
  </si>
  <si>
    <t>ELECTRICITE DE FRANCE- ELEC DE FRANCE</t>
  </si>
  <si>
    <t>FR0011401728</t>
  </si>
  <si>
    <t>10781</t>
  </si>
  <si>
    <t>ENBCN 6 01/27-01/77- ENBRIDGE</t>
  </si>
  <si>
    <t>US29250NAN57</t>
  </si>
  <si>
    <t>27509</t>
  </si>
  <si>
    <t>HILTON DOMESTIC 4 05/31- HILTON DOMESTIC OPERATING</t>
  </si>
  <si>
    <t>US432833AL52</t>
  </si>
  <si>
    <t>2065</t>
  </si>
  <si>
    <t>Hotels Restaurants &amp; Leisure</t>
  </si>
  <si>
    <t>MSCI 3.625 09/30-03/28- MSCI INC</t>
  </si>
  <si>
    <t>US55354GAK67</t>
  </si>
  <si>
    <t>11263</t>
  </si>
  <si>
    <t>Ba2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</si>
  <si>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</si>
  <si>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</si>
  <si>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</si>
  <si>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</si>
  <si>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</si>
  <si>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</si>
  <si>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</si>
  <si>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</si>
  <si>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</si>
  <si>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ilBB</t>
  </si>
  <si>
    <t>Century Link 4 02/27-02/25- CenturyLink Inc</t>
  </si>
  <si>
    <t>US156700BC99</t>
  </si>
  <si>
    <t>11102</t>
  </si>
  <si>
    <t>Ba3</t>
  </si>
  <si>
    <t>CHENIERE CORP CHRISTI HD- Cheniere Corpus christi holdings llc</t>
  </si>
  <si>
    <t>US16412XAD75</t>
  </si>
  <si>
    <t>27112</t>
  </si>
  <si>
    <t>CHOCH 5 1/8 06/30/2- choch</t>
  </si>
  <si>
    <t>US16412XAG07</t>
  </si>
  <si>
    <t>27992</t>
  </si>
  <si>
    <t>CQP 4.5 10/29- Cheniere Corpus christi holdings llc</t>
  </si>
  <si>
    <t>US16411QAE17</t>
  </si>
  <si>
    <t>FS KKR CAPITAL 4.25 2/25-01/25- FS KKR CAPITAL CORP</t>
  </si>
  <si>
    <t>US30313RAA77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</si>
  <si>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</si>
  <si>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</si>
  <si>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</si>
  <si>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</si>
  <si>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</si>
  <si>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</si>
  <si>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</si>
  <si>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</si>
  <si>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</si>
  <si>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</si>
  <si>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</si>
  <si>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UNITED RENTALS NORTH 4 07/30- UNITED RENTALS NORTH AM</t>
  </si>
  <si>
    <t>US911365BN33</t>
  </si>
  <si>
    <t>28104</t>
  </si>
  <si>
    <t>CCO HOLDINGS 4.5 08/30-02/28- CCO HOLDINGS</t>
  </si>
  <si>
    <t>US1248EPCE15</t>
  </si>
  <si>
    <t>28047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</si>
  <si>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</si>
  <si>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</si>
  <si>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</si>
  <si>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</si>
  <si>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</si>
  <si>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</si>
  <si>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</si>
  <si>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</si>
  <si>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US00774MAN56</t>
  </si>
  <si>
    <t>28222</t>
  </si>
  <si>
    <t>Capital Goods</t>
  </si>
  <si>
    <t>ALLISON TRANS 3.75 01/31- allison</t>
  </si>
  <si>
    <t>US019736AG29</t>
  </si>
  <si>
    <t>27589</t>
  </si>
  <si>
    <t>ALLISON TRANSM 5.875 06/29- ALLISON TRANSMISSION</t>
  </si>
  <si>
    <t>US019736AF46</t>
  </si>
  <si>
    <t>27459</t>
  </si>
  <si>
    <t>AMERICAN CAMPUS COM 3.875 01/31- AMERICAN CAMPUS COMMUNITIES</t>
  </si>
  <si>
    <t>US024836AG36</t>
  </si>
  <si>
    <t>28221</t>
  </si>
  <si>
    <t>Real Estate</t>
  </si>
  <si>
    <t>AT&amp;T 3.5 02/2061- AT&amp;T INC</t>
  </si>
  <si>
    <t>US00206RKF81</t>
  </si>
  <si>
    <t>AVGO 4.75 04/15/29- AVGO</t>
  </si>
  <si>
    <t>US11135FAB76</t>
  </si>
  <si>
    <t>27925</t>
  </si>
  <si>
    <t>Semiconductors &amp; Semiconductor Equipment</t>
  </si>
  <si>
    <t>BALL CORP 2.875 8/30- BALL CORP</t>
  </si>
  <si>
    <t>US058498AW66</t>
  </si>
  <si>
    <t>28251</t>
  </si>
  <si>
    <t>BAYNGR 3.125 11/79-11/27- BAYNGR</t>
  </si>
  <si>
    <t>XS2077670342</t>
  </si>
  <si>
    <t>27887</t>
  </si>
  <si>
    <t>Blackstone 3.625 01/26- Blackstone Group</t>
  </si>
  <si>
    <t>US09261LAB45</t>
  </si>
  <si>
    <t>28302</t>
  </si>
  <si>
    <t>BLOCK FINANCIAL 3.875 08/30- Block Financial LLC</t>
  </si>
  <si>
    <t>US093662AH70</t>
  </si>
  <si>
    <t>12556</t>
  </si>
  <si>
    <t>BOEING 5.93 05/60- BOEING CO</t>
  </si>
  <si>
    <t>US097023CX16</t>
  </si>
  <si>
    <t>27015</t>
  </si>
  <si>
    <t>BPLN 4.875 PERP 20/30- BP CAPITAL</t>
  </si>
  <si>
    <t>US05565QDV77</t>
  </si>
  <si>
    <t>10056</t>
  </si>
  <si>
    <t>BROADCOM 5 04/30- Broadcom Corporation</t>
  </si>
  <si>
    <t>US11135FAH47</t>
  </si>
  <si>
    <t>11083</t>
  </si>
  <si>
    <t>CBAAU 3.375 10/20/26- COMMONWEALTH BANK AUST</t>
  </si>
  <si>
    <t>XS1506401568</t>
  </si>
  <si>
    <t>11052</t>
  </si>
  <si>
    <t>CHC holdings llc 3.7 11/29- Cheniere Corpus christi holdings llc</t>
  </si>
  <si>
    <t>US16412XAH89</t>
  </si>
  <si>
    <t>DELL 6.2 07/30- DELL INC</t>
  </si>
  <si>
    <t>US24703DBD21</t>
  </si>
  <si>
    <t>Electricite De France 3.375- Electricite DE France SA</t>
  </si>
  <si>
    <t>FR0013534336</t>
  </si>
  <si>
    <t>ENI 3.375 PERP- Eni S.P.A</t>
  </si>
  <si>
    <t>XS2242931603</t>
  </si>
  <si>
    <t>10139</t>
  </si>
  <si>
    <t>EXPEDIA 6.25 05/25- Expedia Inc</t>
  </si>
  <si>
    <t>US30212PAS48</t>
  </si>
  <si>
    <t>12308</t>
  </si>
  <si>
    <t>Retailing</t>
  </si>
  <si>
    <t>FLEX 4.875 05/30- FLEX LTD</t>
  </si>
  <si>
    <t>US33938XAB10</t>
  </si>
  <si>
    <t>28197</t>
  </si>
  <si>
    <t>FLOWSERVE 3.5 10/30- FLOWSERVE</t>
  </si>
  <si>
    <t>US34354PAF27</t>
  </si>
  <si>
    <t>28263</t>
  </si>
  <si>
    <t>FORD 9.625 04/30- Ford Motor Company</t>
  </si>
  <si>
    <t>US345370CX67</t>
  </si>
  <si>
    <t>10617</t>
  </si>
  <si>
    <t>FS KKR CAPITAL 3.4 01/26- FS KKR CAPITAL CORP</t>
  </si>
  <si>
    <t>US302635AG21</t>
  </si>
  <si>
    <t>FSK 4.125 02/25- FS KKR CAPITAL CORP</t>
  </si>
  <si>
    <t>US302635AE72</t>
  </si>
  <si>
    <t>General Motors 6.8 10/27- GENERAL MOTORS CORP</t>
  </si>
  <si>
    <t>US37045VAU44</t>
  </si>
  <si>
    <t>10753</t>
  </si>
  <si>
    <t>HEINZ FOODS 4.25 03/31- KRAFT HEINZ CO/T</t>
  </si>
  <si>
    <t>US50077LBD73</t>
  </si>
  <si>
    <t>27869</t>
  </si>
  <si>
    <t>Food &amp; Staples Retailing</t>
  </si>
  <si>
    <t>HEWLETT-PACKARD 3.4 06/30- HP ENTERPRISE CO</t>
  </si>
  <si>
    <t>US40434LAC90</t>
  </si>
  <si>
    <t>27120</t>
  </si>
  <si>
    <t>JABIL 3% 01/31- JABIL</t>
  </si>
  <si>
    <t>US466313AK92</t>
  </si>
  <si>
    <t>28237</t>
  </si>
  <si>
    <t>MACQUARIE BANK 3.624 06/30- MACQUARIE BANK LTD</t>
  </si>
  <si>
    <t>USQ568A9SQ14</t>
  </si>
  <si>
    <t>27079</t>
  </si>
  <si>
    <t>MARRIOT 3.5 10/32- Marriott International</t>
  </si>
  <si>
    <t>US571903BF91</t>
  </si>
  <si>
    <t>11165</t>
  </si>
  <si>
    <t>MEITUAN DIANPING 3.05% 20/30- Meituan</t>
  </si>
  <si>
    <t>USG59669AC89</t>
  </si>
  <si>
    <t>28271</t>
  </si>
  <si>
    <t>NAB 3.933 08/2034-08/29- NATIONAL AUSTRALIA</t>
  </si>
  <si>
    <t>USG6S94TAB96</t>
  </si>
  <si>
    <t>10298</t>
  </si>
  <si>
    <t>PVH 4.625 07/25- PVH</t>
  </si>
  <si>
    <t>US693656AB63</t>
  </si>
  <si>
    <t>28238</t>
  </si>
  <si>
    <t>Consumer Durables &amp; Apparel</t>
  </si>
  <si>
    <t>QORVO 3.375 04/31- FLOWSERVE</t>
  </si>
  <si>
    <t>US74736KAJ07</t>
  </si>
  <si>
    <t>RALPH LAUREN 2.95 06/30- Ralph Lauren Corporation</t>
  </si>
  <si>
    <t>US731572AB96</t>
  </si>
  <si>
    <t>12555</t>
  </si>
  <si>
    <t>RPRX 3.55 09/50- ROYALTY PHARMA PLC</t>
  </si>
  <si>
    <t>US78081BAF04</t>
  </si>
  <si>
    <t>28261</t>
  </si>
  <si>
    <t>SABINE PASS 4.5 05/30- SABINE PASS LIQUEFACTION</t>
  </si>
  <si>
    <t>US785592AW69</t>
  </si>
  <si>
    <t>28196</t>
  </si>
  <si>
    <t>SEAGATE 4.091 06/29- SEAGATE</t>
  </si>
  <si>
    <t>US81180WAZ41</t>
  </si>
  <si>
    <t>SEAGATE 4.125 01/31- SEAGATE</t>
  </si>
  <si>
    <t>US81180WAY75</t>
  </si>
  <si>
    <t>TMUS 3.6 11/2060- T-Mobile USA INC</t>
  </si>
  <si>
    <t>US87264ABQ76</t>
  </si>
  <si>
    <t>27450</t>
  </si>
  <si>
    <t>UNITED AIRLINES 5.875 10/27- SPRINT SPECTRUM</t>
  </si>
  <si>
    <t>US90931GAA76</t>
  </si>
  <si>
    <t>27324</t>
  </si>
  <si>
    <t>UNITED RENTALS 3.875 02/31- UNITED RENTALS NORTH AM</t>
  </si>
  <si>
    <t>US911363AM11</t>
  </si>
  <si>
    <t>WALGREEN 4.1 04/2050- WALGREENS BOOTS ALLIANCE</t>
  </si>
  <si>
    <t>US931427AT57</t>
  </si>
  <si>
    <t>27214</t>
  </si>
  <si>
    <t>WHIRLPOOL 4.6 05/50- WHIRLPOOL CORP</t>
  </si>
  <si>
    <t>US963320AX45</t>
  </si>
  <si>
    <t>10623</t>
  </si>
  <si>
    <t>סה"כ תל אביב 35</t>
  </si>
  <si>
    <t>*מיטרוניקס-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</si>
  <si>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</si>
  <si>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</si>
  <si>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</si>
  <si>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</si>
  <si>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</si>
  <si>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</si>
  <si>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</si>
  <si>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</si>
  <si>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</si>
  <si>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</si>
  <si>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</si>
  <si>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</si>
  <si>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</si>
  <si>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</si>
  <si>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</si>
  <si>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</si>
  <si>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</si>
  <si>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</si>
  <si>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</si>
  <si>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</si>
  <si>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</si>
  <si>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</si>
  <si>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</si>
  <si>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</si>
  <si>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</si>
  <si>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</si>
  <si>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</si>
  <si>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אנרג'יאן- אנרג'יאן פי אל סי (דואלי)</t>
  </si>
  <si>
    <t>1155290</t>
  </si>
  <si>
    <t>1762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</si>
  <si>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</si>
  <si>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</si>
  <si>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</si>
  <si>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</si>
  <si>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</si>
  <si>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</si>
  <si>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</si>
  <si>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</si>
  <si>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</si>
  <si>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</si>
  <si>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</si>
  <si>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</si>
  <si>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</si>
  <si>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</si>
  <si>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</si>
  <si>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</si>
  <si>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</si>
  <si>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</si>
  <si>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</si>
  <si>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</si>
  <si>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</si>
  <si>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</si>
  <si>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</si>
  <si>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</si>
  <si>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</si>
  <si>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</si>
  <si>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</si>
  <si>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</si>
  <si>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</si>
  <si>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</si>
  <si>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</si>
  <si>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</si>
  <si>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</si>
  <si>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880326081</t>
  </si>
  <si>
    <t>*אנרג'יקס- אנרג'יקס אנרגיות מתחדשות בע"מ</t>
  </si>
  <si>
    <t>1123355</t>
  </si>
  <si>
    <t>*מטריקס-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</si>
  <si>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</si>
  <si>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</si>
  <si>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</si>
  <si>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</si>
  <si>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</si>
  <si>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</si>
  <si>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</si>
  <si>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</si>
  <si>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</si>
  <si>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</si>
  <si>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</si>
  <si>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</si>
  <si>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</si>
  <si>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</si>
  <si>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*או פי סי אנרגיה- או.פי.סי. אנרגיה בע"מ</t>
  </si>
  <si>
    <t>1141571</t>
  </si>
  <si>
    <t>בזן- בתי זקוק לנפט בע"מ</t>
  </si>
  <si>
    <t>2590248</t>
  </si>
  <si>
    <t>*סופרגז- סופרגז אנרגיה בע"מ</t>
  </si>
  <si>
    <t>1166917</t>
  </si>
  <si>
    <t>516077989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</si>
  <si>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</si>
  <si>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</si>
  <si>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</si>
  <si>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</si>
  <si>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</si>
  <si>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</si>
  <si>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</si>
  <si>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</si>
  <si>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</si>
  <si>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</si>
  <si>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</si>
  <si>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</si>
  <si>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</si>
  <si>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</si>
  <si>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</si>
  <si>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</si>
  <si>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</si>
  <si>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</si>
  <si>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</si>
  <si>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*דמרי- י.ח.דמרי בניה ופיתוח בע"מ</t>
  </si>
  <si>
    <t>1090315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</si>
  <si>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</si>
  <si>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</si>
  <si>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</si>
  <si>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</si>
  <si>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</si>
  <si>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</si>
  <si>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*מספנות ישראל- תעשיות מספנות ישראל בע"מ</t>
  </si>
  <si>
    <t>1168533</t>
  </si>
  <si>
    <t>516084753</t>
  </si>
  <si>
    <t>*דלק קדוחים יהש- דלק קידוחים - שותפות מוגבלת</t>
  </si>
  <si>
    <t>475020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</si>
  <si>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</si>
  <si>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</si>
  <si>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</si>
  <si>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</si>
  <si>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</si>
  <si>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</si>
  <si>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</si>
  <si>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</si>
  <si>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</si>
  <si>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</si>
  <si>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</si>
  <si>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</si>
  <si>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</si>
  <si>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</si>
  <si>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*קרור  1- קרור אחזקות בע"מ</t>
  </si>
  <si>
    <t>621011</t>
  </si>
  <si>
    <t>520001546</t>
  </si>
  <si>
    <t>*איתמר- איתמר מדיקל בע"מ</t>
  </si>
  <si>
    <t>1102458</t>
  </si>
  <si>
    <t>512434218</t>
  </si>
  <si>
    <t>מכשור רפואי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</si>
  <si>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</si>
  <si>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</si>
  <si>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</si>
  <si>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</si>
  <si>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</si>
  <si>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אלקטרה צריכה- אלקטרה מוצרי צריכה בע"מ</t>
  </si>
  <si>
    <t>5010129</t>
  </si>
  <si>
    <t>520039967</t>
  </si>
  <si>
    <t>יוחננוף- יוחננוף</t>
  </si>
  <si>
    <t>1161264</t>
  </si>
  <si>
    <t>511344186</t>
  </si>
  <si>
    <t>מקס סטוק- מקס סטוק בע"מ</t>
  </si>
  <si>
    <t>1168558</t>
  </si>
  <si>
    <t>513618967</t>
  </si>
  <si>
    <t>*רמי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</si>
  <si>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</si>
  <si>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</si>
  <si>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</si>
  <si>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</si>
  <si>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</si>
  <si>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</si>
  <si>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</si>
  <si>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</si>
  <si>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</si>
  <si>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</si>
  <si>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</si>
  <si>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</si>
  <si>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</si>
  <si>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</si>
  <si>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</si>
  <si>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</si>
  <si>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</si>
  <si>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רבוע נדלן- רבוע כחול נדל"ן בע"מ</t>
  </si>
  <si>
    <t>1098565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</si>
  <si>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</si>
  <si>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</si>
  <si>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</si>
  <si>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</si>
  <si>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</si>
  <si>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</si>
  <si>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אלקטריאון- אלקטריאון וירלס</t>
  </si>
  <si>
    <t>368019</t>
  </si>
  <si>
    <t>520038126</t>
  </si>
  <si>
    <t>*אנלייט אנרגיה- אנלייט אנרגיה מתחדשת בע"מ</t>
  </si>
  <si>
    <t>720011</t>
  </si>
  <si>
    <t>*דוראל אנרגיה- קבוצת דוראל משאבי אנרגיה מתחדשת בע"מ</t>
  </si>
  <si>
    <t>1166768</t>
  </si>
  <si>
    <t>515364891</t>
  </si>
  <si>
    <t>*וואן טכנולוגיות תוכנה- וואן טכנולוגיות תוכנה(או.אס.טי)בע"מ</t>
  </si>
  <si>
    <t>161018</t>
  </si>
  <si>
    <t>520034695</t>
  </si>
  <si>
    <t>*חילן טק- חילן טק בע"מ</t>
  </si>
  <si>
    <t>1084698</t>
  </si>
  <si>
    <t>520039942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</si>
  <si>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</si>
  <si>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</si>
  <si>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</si>
  <si>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</si>
  <si>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</si>
  <si>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</si>
  <si>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</si>
  <si>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</si>
  <si>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</si>
  <si>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</si>
  <si>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</si>
  <si>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</si>
  <si>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</si>
  <si>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</si>
  <si>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</si>
  <si>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</si>
  <si>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</si>
  <si>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</si>
  <si>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</si>
  <si>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</si>
  <si>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אקוואריוס מנועים- אקוואריוס מנועים (א.מ) בע"מ</t>
  </si>
  <si>
    <t>1170240</t>
  </si>
  <si>
    <t>515114429</t>
  </si>
  <si>
    <t>אקופיה סיינטיפיק- אקופיה סיינטיפיק</t>
  </si>
  <si>
    <t>1169895</t>
  </si>
  <si>
    <t>514856772</t>
  </si>
  <si>
    <t>הייקון מערכות- הייקון מערכות</t>
  </si>
  <si>
    <t>1169945</t>
  </si>
  <si>
    <t>514347160</t>
  </si>
  <si>
    <t>*ג'נריישן קפיטל- ג'נריישן קפיטל בע"מ</t>
  </si>
  <si>
    <t>1156926</t>
  </si>
  <si>
    <t>515846558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</si>
  <si>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</si>
  <si>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</si>
  <si>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</si>
  <si>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</si>
  <si>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</si>
  <si>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</si>
  <si>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אמיליה פיתוח- אמיליה פיתוח (מ.עו.פ) בע"מ</t>
  </si>
  <si>
    <t>589010</t>
  </si>
  <si>
    <t>520014846</t>
  </si>
  <si>
    <t>*או.אר.טי- או.אר.טי.טכנולוגיות בע"מ</t>
  </si>
  <si>
    <t>1086230</t>
  </si>
  <si>
    <t>513057588</t>
  </si>
  <si>
    <t>השקעות בהייטק</t>
  </si>
  <si>
    <t>אלרון- אלרון תעשיה אלקטרונית בע"מ</t>
  </si>
  <si>
    <t>749077</t>
  </si>
  <si>
    <t>520028036</t>
  </si>
  <si>
    <t>השקעות במדעי החיים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</si>
  <si>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</si>
  <si>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</si>
  <si>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</si>
  <si>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</si>
  <si>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</si>
  <si>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</si>
  <si>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</si>
  <si>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</si>
  <si>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</si>
  <si>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</si>
  <si>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</si>
  <si>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</si>
  <si>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</si>
  <si>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</si>
  <si>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</si>
  <si>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</si>
  <si>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</si>
  <si>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</si>
  <si>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</si>
  <si>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</si>
  <si>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</si>
  <si>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</si>
  <si>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</si>
  <si>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</si>
  <si>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</si>
  <si>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</si>
  <si>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</si>
  <si>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</si>
  <si>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</si>
  <si>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</si>
  <si>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</si>
  <si>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</si>
  <si>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</si>
  <si>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</si>
  <si>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</si>
  <si>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</si>
  <si>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</si>
  <si>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</si>
  <si>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</si>
  <si>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</si>
  <si>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</si>
  <si>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</si>
  <si>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</si>
  <si>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</si>
  <si>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</si>
  <si>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*סקופ- קבוצת סקופ מתכות בע"מ</t>
  </si>
  <si>
    <t>288019</t>
  </si>
  <si>
    <t>520037425</t>
  </si>
  <si>
    <t>*אפריקה תעשיות- אפריקה ישראל תעשיות בע"מ</t>
  </si>
  <si>
    <t>800011</t>
  </si>
  <si>
    <t>520026618</t>
  </si>
  <si>
    <t>*בית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</si>
  <si>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</si>
  <si>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</si>
  <si>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</si>
  <si>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</si>
  <si>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</si>
  <si>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</si>
  <si>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</si>
  <si>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</si>
  <si>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</si>
  <si>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</si>
  <si>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ריט אזורים ליווינג- ריט אזורים - ה.פ ליווינג בע"מ</t>
  </si>
  <si>
    <t>1162775</t>
  </si>
  <si>
    <t>516117181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</si>
  <si>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</si>
  <si>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</si>
  <si>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</si>
  <si>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</si>
  <si>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</si>
  <si>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</si>
  <si>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ג'נסל- ג'נסל בע"מ</t>
  </si>
  <si>
    <t>1169689</t>
  </si>
  <si>
    <t>514579887</t>
  </si>
  <si>
    <t>משק אנרגיה- משק אנרגיה-אנרגיות מתחדשות בע"מ</t>
  </si>
  <si>
    <t>1166974</t>
  </si>
  <si>
    <t>*סולגרין- סולגרין בע"מ</t>
  </si>
  <si>
    <t>1102235</t>
  </si>
  <si>
    <t>512882747</t>
  </si>
  <si>
    <t>נופר אנרג'י- ע.י נופר אנרגי' בע"מ</t>
  </si>
  <si>
    <t>1170877</t>
  </si>
  <si>
    <t>514599943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</si>
  <si>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</si>
  <si>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</si>
  <si>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</si>
  <si>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</si>
  <si>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</si>
  <si>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</si>
  <si>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</si>
  <si>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</si>
  <si>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</si>
  <si>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*ג'י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</si>
  <si>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</si>
  <si>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</si>
  <si>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</si>
  <si>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</si>
  <si>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</si>
  <si>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*פנינסולה- קבוצת פנינסולה בע"מ</t>
  </si>
  <si>
    <t>333013</t>
  </si>
  <si>
    <t>520033713</t>
  </si>
  <si>
    <t>סה"כ call 001 אופציות</t>
  </si>
  <si>
    <t>ELBIT SYSTEMS LTD- אלביט מערכות בע"מ</t>
  </si>
  <si>
    <t>IL0010811243</t>
  </si>
  <si>
    <t>NANO-X IMAGING- NANO-X IMAGING LTD</t>
  </si>
  <si>
    <t>IL0011681371</t>
  </si>
  <si>
    <t>515942076</t>
  </si>
  <si>
    <t>CAESAR STONE SDOT- CAESARSTONE LTD</t>
  </si>
  <si>
    <t>IL0011259137</t>
  </si>
  <si>
    <t>511439507</t>
  </si>
  <si>
    <t>*Mediwound ltd- MEDIWOUND LTD</t>
  </si>
  <si>
    <t>IL0011316309</t>
  </si>
  <si>
    <t>512894940</t>
  </si>
  <si>
    <t>REDHILL BIOPHARMA- REDHILL BIOPHARMA LTD</t>
  </si>
  <si>
    <t>US7574681034</t>
  </si>
  <si>
    <t>514304005</t>
  </si>
  <si>
    <t>UROGEN PHARMA LTD- ארוגן פארמה בעמ</t>
  </si>
  <si>
    <t>IL0011407140</t>
  </si>
  <si>
    <t>513537621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</si>
  <si>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</si>
  <si>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</si>
  <si>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</si>
  <si>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</si>
  <si>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</si>
  <si>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</si>
  <si>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</si>
  <si>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</si>
  <si>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514440874</t>
  </si>
  <si>
    <t>SEDG US_SOLAREDGE TECHNOLOGI- SOLAREDGE TECHNOLOGIES LTD</t>
  </si>
  <si>
    <t>US83417M1045</t>
  </si>
  <si>
    <t>513865329</t>
  </si>
  <si>
    <t>Tower semiconductor- טאואר סמיקונדקטור בע"מ</t>
  </si>
  <si>
    <t>IL0010823792</t>
  </si>
  <si>
    <t>*Nova measuring inst- נובה מכשירי מדידה בע"מ</t>
  </si>
  <si>
    <t>SGXC75818630</t>
  </si>
  <si>
    <t>*CAMTEK- קמטק בע"מ</t>
  </si>
  <si>
    <t>IL0010952641</t>
  </si>
  <si>
    <t>CYBR US Equity- Cyberark Software Ltd</t>
  </si>
  <si>
    <t>il0011334468</t>
  </si>
  <si>
    <t>JFROG- JFROG</t>
  </si>
  <si>
    <t>IL0011684185</t>
  </si>
  <si>
    <t>514130491</t>
  </si>
  <si>
    <t>VARONIS SYSTEMS- VARONIS SYSTEMS INC</t>
  </si>
  <si>
    <t>US9222801022</t>
  </si>
  <si>
    <t>513611533</t>
  </si>
  <si>
    <t>Wix.Com Ltd- WIX.com ltd</t>
  </si>
  <si>
    <t>IL0011301780</t>
  </si>
  <si>
    <t>513881177</t>
  </si>
  <si>
    <t>Verint Systems Inc- וויריאנט בע"מ</t>
  </si>
  <si>
    <t>US92343X1000</t>
  </si>
  <si>
    <t>511281354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</si>
  <si>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</si>
  <si>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</si>
  <si>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</si>
  <si>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</si>
  <si>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</si>
  <si>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</si>
  <si>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</si>
  <si>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513195420</t>
  </si>
  <si>
    <t>AUDIOCODES- אודיוקודס בע"מ</t>
  </si>
  <si>
    <t>IL0010829658</t>
  </si>
  <si>
    <t>520044132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</si>
  <si>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</si>
  <si>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</si>
  <si>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</si>
  <si>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</si>
  <si>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</si>
  <si>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</si>
  <si>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Ford motor co- Ford Motor Company</t>
  </si>
  <si>
    <t>US3453708600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</si>
  <si>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</si>
  <si>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</si>
  <si>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</si>
  <si>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</si>
  <si>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</si>
  <si>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</si>
  <si>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</si>
  <si>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</si>
  <si>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</si>
  <si>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</si>
  <si>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Barclays Plc- BARCLAYS BANK</t>
  </si>
  <si>
    <t>GB0031348658</t>
  </si>
  <si>
    <t>10046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</si>
  <si>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</si>
  <si>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</si>
  <si>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</si>
  <si>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</si>
  <si>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</si>
  <si>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</si>
  <si>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</si>
  <si>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</si>
  <si>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</si>
  <si>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</si>
  <si>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</si>
  <si>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</si>
  <si>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ABB Limited- ABB Limited</t>
  </si>
  <si>
    <t>CH0012221716</t>
  </si>
  <si>
    <t>10000</t>
  </si>
  <si>
    <t>AIRBUS GROUP NV- AIRBUS GROUP</t>
  </si>
  <si>
    <t>NL0000235190</t>
  </si>
  <si>
    <t>11195</t>
  </si>
  <si>
    <t>Boeing com- BOEING CO</t>
  </si>
  <si>
    <t>US0970231058</t>
  </si>
  <si>
    <t>CATERPILLAR INC FOR- CATERPILLAR</t>
  </si>
  <si>
    <t>US1491231015</t>
  </si>
  <si>
    <t>10068</t>
  </si>
  <si>
    <t>EIFFAGE- EIFFAGE</t>
  </si>
  <si>
    <t>FR0000130452</t>
  </si>
  <si>
    <t>27267</t>
  </si>
  <si>
    <t>MOSAIC CO/THE- MOSAIC CO</t>
  </si>
  <si>
    <t>US61945C1036</t>
  </si>
  <si>
    <t>10850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</si>
  <si>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</si>
  <si>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</si>
  <si>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</si>
  <si>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</si>
  <si>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</si>
  <si>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</si>
  <si>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</si>
  <si>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</si>
  <si>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</si>
  <si>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</si>
  <si>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</si>
  <si>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</si>
  <si>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D.R horton inc- D.R Horton inc</t>
  </si>
  <si>
    <t>US23331A1097</t>
  </si>
  <si>
    <t>12351</t>
  </si>
  <si>
    <t>HASBRO- HASBRO</t>
  </si>
  <si>
    <t>US4180561072</t>
  </si>
  <si>
    <t>28253</t>
  </si>
  <si>
    <t>Lvmh Moet Hennessy Louis Vui- Lvmh Moet Hennessy Louis Vui</t>
  </si>
  <si>
    <t>FR0000121014</t>
  </si>
  <si>
    <t>12965</t>
  </si>
  <si>
    <t>MATTEL- Mattel Inc</t>
  </si>
  <si>
    <t>US5770811025</t>
  </si>
  <si>
    <t>12806</t>
  </si>
  <si>
    <t>NKE US NIKE INC- NIKE INC</t>
  </si>
  <si>
    <t>US6541061031</t>
  </si>
  <si>
    <t>10310</t>
  </si>
  <si>
    <t>Phillips Van Heusen- Phillips van heusen</t>
  </si>
  <si>
    <t>us6936561009</t>
  </si>
  <si>
    <t>12553</t>
  </si>
  <si>
    <t>PUMA- PUMA SE</t>
  </si>
  <si>
    <t>DE0006969603</t>
  </si>
  <si>
    <t>10936</t>
  </si>
  <si>
    <t>VF CORP- VF</t>
  </si>
  <si>
    <t>US9182041080</t>
  </si>
  <si>
    <t>28186</t>
  </si>
  <si>
    <t>DISNEY COMPANY- Walt Disney Company</t>
  </si>
  <si>
    <t>US2546871060</t>
  </si>
  <si>
    <t>10586</t>
  </si>
  <si>
    <t>WHIRLPOOL CORP- WHIRLPOOL CORP</t>
  </si>
  <si>
    <t>US9633201069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</si>
  <si>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</si>
  <si>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</si>
  <si>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</si>
  <si>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</si>
  <si>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</si>
  <si>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</si>
  <si>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</si>
  <si>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</si>
  <si>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</si>
  <si>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INVESCO S&amp;P 500 EQUAL WEIGHT- INVESCO FUND</t>
  </si>
  <si>
    <t>US46137V3814</t>
  </si>
  <si>
    <t>27906</t>
  </si>
  <si>
    <t>MORGAN STANLEY- MORGAN STANLEY</t>
  </si>
  <si>
    <t>US6174464486</t>
  </si>
  <si>
    <t>10289</t>
  </si>
  <si>
    <t>NASDAQ INC- NASDAQ 100</t>
  </si>
  <si>
    <t>US6311031081</t>
  </si>
  <si>
    <t>10297</t>
  </si>
  <si>
    <t>NOMURA ETF- Nomura asset management</t>
  </si>
  <si>
    <t>JP3027630007</t>
  </si>
  <si>
    <t>JPX</t>
  </si>
  <si>
    <t>20081</t>
  </si>
  <si>
    <t>PEUGEOT SA- PEUGEOT</t>
  </si>
  <si>
    <t>FR0000121501</t>
  </si>
  <si>
    <t>28258</t>
  </si>
  <si>
    <t>ENERGEAN OIL- אנרג'יאן פי אל סי (דואלי)</t>
  </si>
  <si>
    <t>GB00BG12Y042</t>
  </si>
  <si>
    <t>LSE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</si>
  <si>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</si>
  <si>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</si>
  <si>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</si>
  <si>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</si>
  <si>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</si>
  <si>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</si>
  <si>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</si>
  <si>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</si>
  <si>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</si>
  <si>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</si>
  <si>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</si>
  <si>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</si>
  <si>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</si>
  <si>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CENTENE CORP- Centene Corporation</t>
  </si>
  <si>
    <t>US15135B1017</t>
  </si>
  <si>
    <t>13058</t>
  </si>
  <si>
    <t>DARDEN RESTAURANTS- DARDEN RESTAURANTS</t>
  </si>
  <si>
    <t>US2371941053</t>
  </si>
  <si>
    <t>28319</t>
  </si>
  <si>
    <t>KERING- Kering SA</t>
  </si>
  <si>
    <t>FR0000121485</t>
  </si>
  <si>
    <t>27107</t>
  </si>
  <si>
    <t>WENDYS CO/THE- WENDEL</t>
  </si>
  <si>
    <t>US95058W1009</t>
  </si>
  <si>
    <t>27211</t>
  </si>
  <si>
    <t>ANGLO AMERICAN- AAPL</t>
  </si>
  <si>
    <t>GB00B1XZS820</t>
  </si>
  <si>
    <t>27083</t>
  </si>
  <si>
    <t>ANTOFAGASTA- ANTOFAGASTA</t>
  </si>
  <si>
    <t>GB0000456144</t>
  </si>
  <si>
    <t>28320</t>
  </si>
  <si>
    <t>Freeport Mcmpra, cop- Freeport- McmoRan Copper &amp; Gold Inc</t>
  </si>
  <si>
    <t>US35671D8570</t>
  </si>
  <si>
    <t>12202</t>
  </si>
  <si>
    <t>NUTRIEN LTD- NXP SEMICONDUCTORS NV</t>
  </si>
  <si>
    <t>CA67077M1086</t>
  </si>
  <si>
    <t>27264</t>
  </si>
  <si>
    <t>LIVEPERSON INC- לייבפרסון, אינק</t>
  </si>
  <si>
    <t>US5381461012</t>
  </si>
  <si>
    <t>133861628</t>
  </si>
  <si>
    <t>INDITEX- Industria de Diseno Textil s.a ZARA</t>
  </si>
  <si>
    <t>ES0148396007</t>
  </si>
  <si>
    <t>12537</t>
  </si>
  <si>
    <t>SOL-GEL TECHNOL- SOL GEL TECHNOLOGIES</t>
  </si>
  <si>
    <t>IL0011417206</t>
  </si>
  <si>
    <t>28034</t>
  </si>
  <si>
    <t>AROUNDTOWN SA- Aroundtown property</t>
  </si>
  <si>
    <t>LU1673108939</t>
  </si>
  <si>
    <t>12853</t>
  </si>
  <si>
    <t>Deutsche Annington Immobilie- DEUTSCHE ANNINGTON IMMOBILE</t>
  </si>
  <si>
    <t>DE000A1ML7J1</t>
  </si>
  <si>
    <t>11264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</si>
  <si>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</si>
  <si>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</si>
  <si>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</si>
  <si>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</si>
  <si>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</si>
  <si>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</si>
  <si>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</si>
  <si>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</si>
  <si>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</si>
  <si>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Alibaba group holdin- ALIBABA COM LTD</t>
  </si>
  <si>
    <t>us01609w1027</t>
  </si>
  <si>
    <t>10825</t>
  </si>
  <si>
    <t>ALIBABA GROUP HOLDING- ALIBABA COM LTD</t>
  </si>
  <si>
    <t>KYG017191142</t>
  </si>
  <si>
    <t>Amazon inc- amazon.com</t>
  </si>
  <si>
    <t>US0231351067</t>
  </si>
  <si>
    <t>11069</t>
  </si>
  <si>
    <t>HENNES &amp; MAURITZ AB-B SHS- HENNES &amp; MAURITZ AB-B SHS</t>
  </si>
  <si>
    <t>SE0000106270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</si>
  <si>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</si>
  <si>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</si>
  <si>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</si>
  <si>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</si>
  <si>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</si>
  <si>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</si>
  <si>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</si>
  <si>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</si>
  <si>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</si>
  <si>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27180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</si>
  <si>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</si>
  <si>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</si>
  <si>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</si>
  <si>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</si>
  <si>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</si>
  <si>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</si>
  <si>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</si>
  <si>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</si>
  <si>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</si>
  <si>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</si>
  <si>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</si>
  <si>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</si>
  <si>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</si>
  <si>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</si>
  <si>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</si>
  <si>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</si>
  <si>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</si>
  <si>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</si>
  <si>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Nvidia crop- NVIDIA CORP</t>
  </si>
  <si>
    <t>US67066G1040</t>
  </si>
  <si>
    <t>10322</t>
  </si>
  <si>
    <t>Stm FP- STMicroelectronics</t>
  </si>
  <si>
    <t>NL0000226223</t>
  </si>
  <si>
    <t>13014</t>
  </si>
  <si>
    <t>TAIWAN SEMICONDUCTOR- TAIWAN Semiconductor</t>
  </si>
  <si>
    <t>US8740391003</t>
  </si>
  <si>
    <t>10409</t>
  </si>
  <si>
    <t>ALPHABET-C- ALPHABET INC</t>
  </si>
  <si>
    <t>US02079K1079</t>
  </si>
  <si>
    <t>27390</t>
  </si>
  <si>
    <t>Facebook Inc- FACEBOOK INC - A</t>
  </si>
  <si>
    <t>US30303M1027</t>
  </si>
  <si>
    <t>12310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</si>
  <si>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</si>
  <si>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</si>
  <si>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</si>
  <si>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</si>
  <si>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</si>
  <si>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</si>
  <si>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</si>
  <si>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</si>
  <si>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</si>
  <si>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</si>
  <si>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</si>
  <si>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</si>
  <si>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TENCENT HOLDINGS LTD- Tencent holdings ltd</t>
  </si>
  <si>
    <t>KYG875721634</t>
  </si>
  <si>
    <t>HKSE</t>
  </si>
  <si>
    <t>11074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</si>
  <si>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</si>
  <si>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</si>
  <si>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</si>
  <si>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</si>
  <si>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</si>
  <si>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1146</t>
  </si>
  <si>
    <t>APPLE INC- APPLE COMPUTER INC</t>
  </si>
  <si>
    <t>US0378331005</t>
  </si>
  <si>
    <t>10027</t>
  </si>
  <si>
    <t>Palo alto networks- Palo alto networks inc</t>
  </si>
  <si>
    <t>us6974351057</t>
  </si>
  <si>
    <t>12997</t>
  </si>
  <si>
    <t>SAMSUNG ELECTR-GDR REG- Samsung Electronics co ltd</t>
  </si>
  <si>
    <t>US7960508882</t>
  </si>
  <si>
    <t>11111</t>
  </si>
  <si>
    <t>ERICSSON LM B SHS- TELEFONAKTIEBOL</t>
  </si>
  <si>
    <t>SE0000108656</t>
  </si>
  <si>
    <t>11259</t>
  </si>
  <si>
    <t>CELLNEX TELECOM SA- CELLNEX TELECOM SA</t>
  </si>
  <si>
    <t>ES0105066007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</si>
  <si>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</si>
  <si>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</si>
  <si>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</si>
  <si>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</si>
  <si>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</si>
  <si>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</si>
  <si>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</si>
  <si>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UNITED PARCEL SERVICE-CL B- United Parcel Service Inc</t>
  </si>
  <si>
    <t>US9113121068</t>
  </si>
  <si>
    <t>27795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</si>
  <si>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</si>
  <si>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</si>
  <si>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</si>
  <si>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</si>
  <si>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</si>
  <si>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</si>
  <si>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</si>
  <si>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</si>
  <si>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</si>
  <si>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</si>
  <si>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</si>
  <si>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</si>
  <si>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</si>
  <si>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</si>
  <si>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</si>
  <si>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</si>
  <si>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</si>
  <si>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</si>
  <si>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</si>
  <si>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</si>
  <si>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</si>
  <si>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</si>
  <si>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</si>
  <si>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</si>
  <si>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</si>
  <si>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</si>
  <si>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</si>
  <si>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</si>
  <si>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</si>
  <si>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</si>
  <si>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</si>
  <si>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</si>
  <si>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</si>
  <si>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</si>
  <si>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</si>
  <si>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</si>
  <si>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</si>
  <si>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</si>
  <si>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</si>
  <si>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</si>
  <si>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</si>
  <si>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</si>
  <si>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</si>
  <si>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</si>
  <si>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</si>
  <si>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</si>
  <si>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</si>
  <si>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</si>
  <si>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</si>
  <si>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</si>
  <si>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</si>
  <si>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US81369Y80302</t>
  </si>
  <si>
    <t>AMUNDI ETF MSCI- AMUNDI ETF</t>
  </si>
  <si>
    <t>LU1681044563</t>
  </si>
  <si>
    <t>27482</t>
  </si>
  <si>
    <t>AMUNDI INDEX MSCI E- AMUNDI ETF</t>
  </si>
  <si>
    <t>LU1437017350</t>
  </si>
  <si>
    <t>AMUNDI INDEX MSCI EUROPE SRI- AMUNDI ETF</t>
  </si>
  <si>
    <t>LU1861137484</t>
  </si>
  <si>
    <t>AUEM FP_ Amundi ETF MSCI Emerging Marke- AMUNDI ETF</t>
  </si>
  <si>
    <t>LU1681045453</t>
  </si>
  <si>
    <t>GVI_Ishares  S&amp;P North Am- BlackRock Inc</t>
  </si>
  <si>
    <t>US4642875151</t>
  </si>
  <si>
    <t>27796</t>
  </si>
  <si>
    <t>ISHARES CORE MSCI CH IND ETF- BlackRock Inc</t>
  </si>
  <si>
    <t>HK2801040828</t>
  </si>
  <si>
    <t>ISHARES CORE NIKKEI 225 ETF- BlackRock Inc</t>
  </si>
  <si>
    <t>JP3027710007</t>
  </si>
  <si>
    <t>Ishares DJ construction- BlackRock Inc</t>
  </si>
  <si>
    <t>US4642887529</t>
  </si>
  <si>
    <t>Ishares dj transport- BlackRock Inc</t>
  </si>
  <si>
    <t>US4642871929</t>
  </si>
  <si>
    <t>Ishares dj us health- BlackRock Inc</t>
  </si>
  <si>
    <t>US4642888287</t>
  </si>
  <si>
    <t>Ishares russell 2000- BlackRock Inc</t>
  </si>
  <si>
    <t>US4642876555</t>
  </si>
  <si>
    <t>Ishares st eur 600 utilities- BlackRock Inc</t>
  </si>
  <si>
    <t>DE000A0Q4R02</t>
  </si>
  <si>
    <t>Ishares stoxx 600 auto de- BlackRock Inc</t>
  </si>
  <si>
    <t>de000a0q4r28</t>
  </si>
  <si>
    <t>ISHARES STOXX E- BlackRock Inc</t>
  </si>
  <si>
    <t>DE000A0H08K7</t>
  </si>
  <si>
    <t>ISHARES STOXX EUROPE 600 F &amp; B- BlackRock Inc</t>
  </si>
  <si>
    <t>DE000A0H08H3</t>
  </si>
  <si>
    <t>ISHARES US AEROSPACE &amp; DEF- BlackRock Inc</t>
  </si>
  <si>
    <t>US4642887602</t>
  </si>
  <si>
    <t>ISHARES-IND G&amp;S- BlackRock Inc</t>
  </si>
  <si>
    <t>DE000A0H08J9</t>
  </si>
  <si>
    <t>ISHR MSCI EUR-I- BlackRock Inc</t>
  </si>
  <si>
    <t>IE00B1YZSC51</t>
  </si>
  <si>
    <t>ISHARES HANG SENG TECH USD- BLACKROCK NORTH ASIA LIMITED</t>
  </si>
  <si>
    <t>HK0000651221</t>
  </si>
  <si>
    <t>2064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</si>
  <si>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</si>
  <si>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</si>
  <si>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</si>
  <si>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</si>
  <si>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</si>
  <si>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</si>
  <si>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</si>
  <si>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</si>
  <si>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Daiwa etf Topix- Daiwa ETF</t>
  </si>
  <si>
    <t>JP3027620008</t>
  </si>
  <si>
    <t>11121</t>
  </si>
  <si>
    <t>HORIZON S&amp;P/TSX 60- GLOBAL HORIZON</t>
  </si>
  <si>
    <t>CA44049A1241</t>
  </si>
  <si>
    <t>10629</t>
  </si>
  <si>
    <t>Source s&amp;p 500 ireland- Invesco</t>
  </si>
  <si>
    <t>IE00B3YCGJ38</t>
  </si>
  <si>
    <t>21100</t>
  </si>
  <si>
    <t>FTSE 100 SOURCE- Ishares ftse 100</t>
  </si>
  <si>
    <t>IE0005042456</t>
  </si>
  <si>
    <t>20005</t>
  </si>
  <si>
    <t>ISH S&amp;P HLTH CR- Ishares msci switzerland EWL</t>
  </si>
  <si>
    <t>US4642867497</t>
  </si>
  <si>
    <t>20062</t>
  </si>
  <si>
    <t>INVESCO CHINA TECHNOLOGY ETF- Ishares_BlackRock _ IRE</t>
  </si>
  <si>
    <t>US46138E800</t>
  </si>
  <si>
    <t>20093</t>
  </si>
  <si>
    <t>ISH MSCI USA ESG EHNCD USD-D- Ishares_BlackRock _ IRE</t>
  </si>
  <si>
    <t>IE00BHZPJ890</t>
  </si>
  <si>
    <t>ISHS SP MIDCAP- ISHS SP MIDCAP</t>
  </si>
  <si>
    <t>US4642875078</t>
  </si>
  <si>
    <t>20024</t>
  </si>
  <si>
    <t>Lyxor etf basic rs- LYXOR ETF</t>
  </si>
  <si>
    <t>FR0010345389</t>
  </si>
  <si>
    <t>10267</t>
  </si>
  <si>
    <t>LYXOR ETF DJ STX BANK- LYXOR ETF</t>
  </si>
  <si>
    <t>FR0010345371</t>
  </si>
  <si>
    <t>LYXOR EURSTX600 HALTHCARE- LYXOR ETF</t>
  </si>
  <si>
    <t>LU1834986900</t>
  </si>
  <si>
    <t>Industrail select- SPDR - State Street Global Advisors</t>
  </si>
  <si>
    <t>US81369Y7040</t>
  </si>
  <si>
    <t>22040</t>
  </si>
  <si>
    <t>FIN sel sector spdr- State Street Corp</t>
  </si>
  <si>
    <t>US81369Y6059</t>
  </si>
  <si>
    <t>22041</t>
  </si>
  <si>
    <t>Health spdr xlv- State Street Corp</t>
  </si>
  <si>
    <t>US81369Y2090</t>
  </si>
  <si>
    <t>Spdr kbw bank- State Street Corp</t>
  </si>
  <si>
    <t>US78464A7972</t>
  </si>
  <si>
    <t>SPDR MSCI EUROPE CON- State Street Corp</t>
  </si>
  <si>
    <t>IE00BKWQ0D84</t>
  </si>
  <si>
    <t>SPDR S&amp;P US CON STAP SELECT- State Street Corp</t>
  </si>
  <si>
    <t>IE00BWBXM385</t>
  </si>
  <si>
    <t>UBS ETF MSCI EMERG.MARKETS- UBS ETF MSCI EMU H</t>
  </si>
  <si>
    <t>LU0480132876</t>
  </si>
  <si>
    <t>28093</t>
  </si>
  <si>
    <t>US GLOBAL JETS ETF- US GLOBAL JETS</t>
  </si>
  <si>
    <t>US4642888360</t>
  </si>
  <si>
    <t>27146</t>
  </si>
  <si>
    <t>Market Vectors semiconduct- Van Eck ETF</t>
  </si>
  <si>
    <t>US57060U2336</t>
  </si>
  <si>
    <t>12518</t>
  </si>
  <si>
    <t>Vangurad info tech etf- VANGUARD</t>
  </si>
  <si>
    <t>us92204a7028</t>
  </si>
  <si>
    <t>10457</t>
  </si>
  <si>
    <t>Vanguard aust share- Vanguard Group</t>
  </si>
  <si>
    <t>AU000000VAS1</t>
  </si>
  <si>
    <t>12517</t>
  </si>
  <si>
    <t>VNGRD FTSE250- VNGRD FTSE250</t>
  </si>
  <si>
    <t>IE00BKX55Q28</t>
  </si>
  <si>
    <t>27748</t>
  </si>
  <si>
    <t>WISDOMTREE CHINA EX-ST OW- WisdomTree</t>
  </si>
  <si>
    <t>US97717X7194</t>
  </si>
  <si>
    <t>12311</t>
  </si>
  <si>
    <t>סה"כ שמחקות מדדים אחרים</t>
  </si>
  <si>
    <t>ISHARES EMER MKTS- BlackRock Inc</t>
  </si>
  <si>
    <t>IE00B6TLBW47</t>
  </si>
  <si>
    <t>Ishares markit iboxx $ hy- BlackRock Inc</t>
  </si>
  <si>
    <t>IE00B4PY7Y77</t>
  </si>
  <si>
    <t>REAL ESTATE CRED- Real Estate Credit Investments Pcc ltd</t>
  </si>
  <si>
    <t>GB00B0HW5366</t>
  </si>
  <si>
    <t>12706</t>
  </si>
  <si>
    <t>Spdr emerging bond- State Street Corp</t>
  </si>
  <si>
    <t>IE00B4613386</t>
  </si>
  <si>
    <t>WISDOMTREE EMERG MKT EX-ST- WisdomTree</t>
  </si>
  <si>
    <t>US97717X7848</t>
  </si>
  <si>
    <t>סה"כ אג"ח ממשלתי</t>
  </si>
  <si>
    <t>סה"כ אגח קונצרני</t>
  </si>
  <si>
    <t>LION VII EUR- M&amp;G Investments</t>
  </si>
  <si>
    <t>IE00B62G6V03</t>
  </si>
  <si>
    <t>12367</t>
  </si>
  <si>
    <t>LION III EUR-C3-s31- M&amp;G Investments</t>
  </si>
  <si>
    <t>CC217325226</t>
  </si>
  <si>
    <t>LION III EUR-C3-s32- M&amp;G Investments</t>
  </si>
  <si>
    <t>CC217325102</t>
  </si>
  <si>
    <t>AMUNDI PLANET- AMUNDI ETF</t>
  </si>
  <si>
    <t>LU1688575437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</si>
  <si>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</si>
  <si>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</si>
  <si>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</si>
  <si>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</si>
  <si>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</si>
  <si>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</si>
  <si>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</si>
  <si>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</si>
  <si>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</si>
  <si>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</si>
  <si>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</si>
  <si>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</si>
  <si>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</si>
  <si>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</si>
  <si>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INVESCO US SENIOR LOAN-G- Invesco</t>
  </si>
  <si>
    <t>LU0564079282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</si>
  <si>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</si>
  <si>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</si>
  <si>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</si>
  <si>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</si>
  <si>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</si>
  <si>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</si>
  <si>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</si>
  <si>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asset management</t>
  </si>
  <si>
    <t>IE00B3RW8498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</si>
  <si>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</si>
  <si>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</si>
  <si>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</si>
  <si>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</si>
  <si>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</si>
  <si>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</si>
  <si>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</si>
  <si>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BNP CHINA EQUITY-I C- BNP Paribas Asset Manag</t>
  </si>
  <si>
    <t>LU0823426647</t>
  </si>
  <si>
    <t>12501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</si>
  <si>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</si>
  <si>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</si>
  <si>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</si>
  <si>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</si>
  <si>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</si>
  <si>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</si>
  <si>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</si>
  <si>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</si>
  <si>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JPM GREATER CHINA-C- JPMORGAN CHASE</t>
  </si>
  <si>
    <t>LU0129484258</t>
  </si>
  <si>
    <t>27487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</si>
  <si>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</si>
  <si>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</si>
  <si>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</si>
  <si>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</si>
  <si>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</si>
  <si>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</si>
  <si>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אקופיה אופ 1- אקופיה סיינטיפיק</t>
  </si>
  <si>
    <t>1169903</t>
  </si>
  <si>
    <t>רציו אפ 19- רציו חיפושי נפט (1992) - שותפות מוגבלת</t>
  </si>
  <si>
    <t>3940319</t>
  </si>
  <si>
    <t>*פולירם אר 1- פולירם תעשיות פלסטיק בע"מ</t>
  </si>
  <si>
    <t>1170224</t>
  </si>
  <si>
    <t>אלקטריון אופציה לא סחירה- אלקטריאון וירלס</t>
  </si>
  <si>
    <t>578779</t>
  </si>
  <si>
    <t>סה"כ כתבי אופציה בחו"ל</t>
  </si>
  <si>
    <t>SOLGEL WARRANT- רדהיל ביופארמה בע"מ</t>
  </si>
  <si>
    <t>IL0011589228</t>
  </si>
  <si>
    <t>סה"כ מדדים כולל מניות</t>
  </si>
  <si>
    <t>bC 2000 JAN 2021- מסלקת הבורסה</t>
  </si>
  <si>
    <t>83341032</t>
  </si>
  <si>
    <t>bP 2000 JAN 2021- מסלקת הבורסה</t>
  </si>
  <si>
    <t>83341545</t>
  </si>
  <si>
    <t>C 115 JAN 2021 בזק- בזק החברה הישראלית לתקשורת בע"מ</t>
  </si>
  <si>
    <t>83343327</t>
  </si>
  <si>
    <t>P 115 JAN 2021 בזק- בזק החברה הישראלית לתקשורת בע"מ</t>
  </si>
  <si>
    <t>83343616</t>
  </si>
  <si>
    <t>סה"כ ש"ח/מט"ח</t>
  </si>
  <si>
    <t>סה"כ ריבית</t>
  </si>
  <si>
    <t>SX5E 01/15/21 P3100</t>
  </si>
  <si>
    <t>SX5E121P3100</t>
  </si>
  <si>
    <t>SX5E 01/15/21 P3450</t>
  </si>
  <si>
    <t>SX5E121P3450</t>
  </si>
  <si>
    <t>SPX 01/15/21 P3200- בורסה בחול</t>
  </si>
  <si>
    <t>SPX0121P3200</t>
  </si>
  <si>
    <t>SPX 01/15/21 P3550- בורסה בחול</t>
  </si>
  <si>
    <t>SPX0121P3550</t>
  </si>
  <si>
    <t>סה"כ מטבע</t>
  </si>
  <si>
    <t>סה"כ סחורות</t>
  </si>
  <si>
    <t>STOXX EUROPE 600 MAR21</t>
  </si>
  <si>
    <t>591231</t>
  </si>
  <si>
    <t>S&amp;P500 EMINI MAR21- חוזים עתידיים בחול</t>
  </si>
  <si>
    <t>591230</t>
  </si>
  <si>
    <t>סה"כ קרן מובטחת</t>
  </si>
  <si>
    <t>אלה פקדון אגח ב- אלה פקדונות בע"מ</t>
  </si>
  <si>
    <t>1142215</t>
  </si>
  <si>
    <t>מדדים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</si>
  <si>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</si>
  <si>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</si>
  <si>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</si>
  <si>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</si>
  <si>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</si>
  <si>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</si>
  <si>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</si>
  <si>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</si>
  <si>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</si>
  <si>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</si>
  <si>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</si>
  <si>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</si>
  <si>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</si>
  <si>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</si>
  <si>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</si>
  <si>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</si>
  <si>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</si>
  <si>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</si>
  <si>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</si>
  <si>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</si>
  <si>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</si>
  <si>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עירית רעננה אג"ח 1 - מ- עירית רעננה</t>
  </si>
  <si>
    <t>1098698</t>
  </si>
  <si>
    <t>500287008</t>
  </si>
  <si>
    <t>רפאל ג'- רפאל-רשות לפיתוח אמצעי לחימה בע"מ</t>
  </si>
  <si>
    <t>1140276</t>
  </si>
  <si>
    <t>520042185</t>
  </si>
  <si>
    <t>לאומי למשכנתאות שה- בנק לאומי למשכנתאות בע"מ</t>
  </si>
  <si>
    <t>77-306020256</t>
  </si>
  <si>
    <t>520000225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</si>
  <si>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</si>
  <si>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</si>
  <si>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</si>
  <si>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</si>
  <si>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</si>
  <si>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</si>
  <si>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</si>
  <si>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</si>
  <si>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</si>
  <si>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ilBBB</t>
  </si>
  <si>
    <t>אספיסי אלעד אגח 3 רמms- אס.פי.סי אל-עד</t>
  </si>
  <si>
    <t>1093939</t>
  </si>
  <si>
    <t>אלון חברת הדלק אגח סד' א MG- אלון חברת הדלק לישראל בע"מ</t>
  </si>
  <si>
    <t>11015671</t>
  </si>
  <si>
    <t>520041690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</si>
  <si>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</si>
  <si>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</si>
  <si>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</si>
  <si>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</si>
  <si>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</si>
  <si>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</si>
  <si>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</si>
  <si>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</si>
  <si>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</si>
  <si>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 דואלי</t>
  </si>
  <si>
    <t>1167212</t>
  </si>
  <si>
    <t>גמא אגח א- גמא ניהול וסליקה בע"מ</t>
  </si>
  <si>
    <t>1160852</t>
  </si>
  <si>
    <t>512711789</t>
  </si>
  <si>
    <t>*גב-ים נגב אגח א רמ- חברת גב-ים לקרקעות בע"מ</t>
  </si>
  <si>
    <t>1151141</t>
  </si>
  <si>
    <t>אמקור אגח א לס רמ- אמפא השקעות בע"מ</t>
  </si>
  <si>
    <t>1133545</t>
  </si>
  <si>
    <t>520025115</t>
  </si>
  <si>
    <t>אספיסי אל-עד סדרה 1- אס.פי.סי אל-עד</t>
  </si>
  <si>
    <t>301760</t>
  </si>
  <si>
    <t>BioSight Ltd- BioSight Ltd</t>
  </si>
  <si>
    <t>8113</t>
  </si>
  <si>
    <t>512852559</t>
  </si>
  <si>
    <t>USBT- us bank tower, la</t>
  </si>
  <si>
    <t>7854</t>
  </si>
  <si>
    <t>28236</t>
  </si>
  <si>
    <t>NEXT INSURANCE- NEXT PLC</t>
  </si>
  <si>
    <t>7983</t>
  </si>
  <si>
    <t>MARKET- MARKET</t>
  </si>
  <si>
    <t>537053</t>
  </si>
  <si>
    <t>27940</t>
  </si>
  <si>
    <t>*901 Fifth Seattle- Seattle Genetics Inc</t>
  </si>
  <si>
    <t>548386</t>
  </si>
  <si>
    <t>27445</t>
  </si>
  <si>
    <t>Danforth- VanBarton Group</t>
  </si>
  <si>
    <t>7425</t>
  </si>
  <si>
    <t>28147</t>
  </si>
  <si>
    <t>סה"כ קרנות הון סיכון</t>
  </si>
  <si>
    <t>Arkin Bio Ventures II L.P- Arkin Bio Ventures II L.P</t>
  </si>
  <si>
    <t>70341</t>
  </si>
  <si>
    <t>15/12/20</t>
  </si>
  <si>
    <t>סה"כ קרנות גידור</t>
  </si>
  <si>
    <t>סה"כ קרנות נדל"ן</t>
  </si>
  <si>
    <t>ריאליטי קרן השקעות בנדל"ן IV</t>
  </si>
  <si>
    <t>70040</t>
  </si>
  <si>
    <t>25/02/20</t>
  </si>
  <si>
    <t>סה"כ קרנות השקעה אחרות</t>
  </si>
  <si>
    <t>Accelmed Partners II- Accelmed</t>
  </si>
  <si>
    <t>7055</t>
  </si>
  <si>
    <t>14/10/20</t>
  </si>
  <si>
    <t>Fortissimo capital fund v- Fortissimo 5</t>
  </si>
  <si>
    <t>70381</t>
  </si>
  <si>
    <t>06/12/20</t>
  </si>
  <si>
    <t>GESM Via Maris Limited Partnership- PARTNERS GROUP</t>
  </si>
  <si>
    <t>7079</t>
  </si>
  <si>
    <t>10/12/20</t>
  </si>
  <si>
    <t>Yesodot Gimmel- Yesodot Gimmel</t>
  </si>
  <si>
    <t>70291</t>
  </si>
  <si>
    <t>27/12/20</t>
  </si>
  <si>
    <t>Yesodot Senior Co Invest- Yesodot Gimmel</t>
  </si>
  <si>
    <t>7076</t>
  </si>
  <si>
    <t>27/10/20</t>
  </si>
  <si>
    <t>Kedma Capital III- קדמה קפיטל 3</t>
  </si>
  <si>
    <t>6662</t>
  </si>
  <si>
    <t>22/12/20</t>
  </si>
  <si>
    <t>RAM COASTAL ENERGY LIMITED PARTNERSHIP- RAM Lux Systematic Funds</t>
  </si>
  <si>
    <t>7067</t>
  </si>
  <si>
    <t>13/12/20</t>
  </si>
  <si>
    <t>סה"כ קרנות הון סיכון בחו"ל</t>
  </si>
  <si>
    <t>Strategic Investors Fund X- Vintage Investment Fund of Funds V</t>
  </si>
  <si>
    <t>7068</t>
  </si>
  <si>
    <t>סה"כ קרנות גידור בחו"ל</t>
  </si>
  <si>
    <t>סה"כ קרנות נדל"ן בחו"ל</t>
  </si>
  <si>
    <t>Blackstone Real Estate Partners IX- Blackstone Real Estate Partners</t>
  </si>
  <si>
    <t>7064</t>
  </si>
  <si>
    <t>20/12/20</t>
  </si>
  <si>
    <t>סה"כ קרנות השקעה אחרות בחו"ל</t>
  </si>
  <si>
    <t>Global Infrastructure Partners IV L.P</t>
  </si>
  <si>
    <t>70181</t>
  </si>
  <si>
    <t>21/10/20</t>
  </si>
  <si>
    <t>IFM GIF</t>
  </si>
  <si>
    <t>53411</t>
  </si>
  <si>
    <t>Kartesia Credit Opportunities V</t>
  </si>
  <si>
    <t>70111</t>
  </si>
  <si>
    <t>16/04/20</t>
  </si>
  <si>
    <t>KARTESIA KASS</t>
  </si>
  <si>
    <t>6923</t>
  </si>
  <si>
    <t>16/11/20</t>
  </si>
  <si>
    <t>KARTESIA KSO</t>
  </si>
  <si>
    <t>6885</t>
  </si>
  <si>
    <t>16/12/20</t>
  </si>
  <si>
    <t>ARCLIGHT AEP FEEDER FUND VII LLC- ארקלייט</t>
  </si>
  <si>
    <t>70250</t>
  </si>
  <si>
    <t>06/09/20</t>
  </si>
  <si>
    <t>Arcmont SLF II- Arcmont</t>
  </si>
  <si>
    <t>70451</t>
  </si>
  <si>
    <t>29/11/20</t>
  </si>
  <si>
    <t>Warburg Pincus China II L.P- WARBURG PINCUS</t>
  </si>
  <si>
    <t>6945</t>
  </si>
  <si>
    <t>07/10/20</t>
  </si>
  <si>
    <t>ICG SDP 4- ICG Senior Debt Partners Fund-ICG</t>
  </si>
  <si>
    <t>70430</t>
  </si>
  <si>
    <t>10/08/20</t>
  </si>
  <si>
    <t>Mayberry LP- Mayberry</t>
  </si>
  <si>
    <t>70541</t>
  </si>
  <si>
    <t>15/10/20</t>
  </si>
  <si>
    <t>SPECTRUM co-inv - Saavi LP- SPECTRUM DYNAMICS</t>
  </si>
  <si>
    <t>7071</t>
  </si>
  <si>
    <t>24/09/20</t>
  </si>
  <si>
    <t>SPECTRUM- SPECTRUM DYNAMICS</t>
  </si>
  <si>
    <t>70411</t>
  </si>
  <si>
    <t>02/11/20</t>
  </si>
  <si>
    <t>KARTESIA</t>
  </si>
  <si>
    <t>5303</t>
  </si>
  <si>
    <t>12/04/20</t>
  </si>
  <si>
    <t>PCS IV</t>
  </si>
  <si>
    <t>70131</t>
  </si>
  <si>
    <t>09/12/20</t>
  </si>
  <si>
    <t>PERMIRA VII L.P.2 SCSP</t>
  </si>
  <si>
    <t>70281</t>
  </si>
  <si>
    <t>TOMA BRAVO FUND 8</t>
  </si>
  <si>
    <t>6647</t>
  </si>
  <si>
    <t>23/12/20</t>
  </si>
  <si>
    <t>WSREDII</t>
  </si>
  <si>
    <t>6658</t>
  </si>
  <si>
    <t>Advent International GPE IX L.P- Advent International</t>
  </si>
  <si>
    <t>70061</t>
  </si>
  <si>
    <t>ICG SDP 3- Cheyn Capital</t>
  </si>
  <si>
    <t>5304</t>
  </si>
  <si>
    <t>18/10/20</t>
  </si>
  <si>
    <t>Court Square IV- Court Square</t>
  </si>
  <si>
    <t>53321</t>
  </si>
  <si>
    <t>09/11/20</t>
  </si>
  <si>
    <t>GIP GEMINI FUND CAYMAN FEEDER II LP- GIP Gemini Fund LP</t>
  </si>
  <si>
    <t>70271</t>
  </si>
  <si>
    <t>24/10/19</t>
  </si>
  <si>
    <t>JPM INFRASTRUCRE IIF- I. INFRASTUCTURE</t>
  </si>
  <si>
    <t>7072</t>
  </si>
  <si>
    <t>01/10/20</t>
  </si>
  <si>
    <t>Insight Partners  XI- Insight Partners (Cayman) XI</t>
  </si>
  <si>
    <t>70461</t>
  </si>
  <si>
    <t>24/12/20</t>
  </si>
  <si>
    <t>KLIRMARK III- Klirmark Opportunity Fund III</t>
  </si>
  <si>
    <t>70191</t>
  </si>
  <si>
    <t>13/09/20</t>
  </si>
  <si>
    <t>MCP V- MCP V</t>
  </si>
  <si>
    <t>7077</t>
  </si>
  <si>
    <t>01/11/20</t>
  </si>
  <si>
    <t>ORCC III- ORACLE CORP</t>
  </si>
  <si>
    <t>70851</t>
  </si>
  <si>
    <t>30/12/20</t>
  </si>
  <si>
    <t>Astorg VII Co-Invest ERT- JOY GLOBAL INC</t>
  </si>
  <si>
    <t>70351</t>
  </si>
  <si>
    <t>02/02/20</t>
  </si>
  <si>
    <t>Astorg VII Co-Invest LGC- JOY GLOBAL INC</t>
  </si>
  <si>
    <t>70401</t>
  </si>
  <si>
    <t>31/03/20</t>
  </si>
  <si>
    <t>Astorg VII- JOY GLOBAL INC</t>
  </si>
  <si>
    <t>6650</t>
  </si>
  <si>
    <t>03/12/20</t>
  </si>
  <si>
    <t>סה"כ כתבי אופציה בישראל</t>
  </si>
  <si>
    <t>אופציה גב ים ל.ס CALL- גב ים</t>
  </si>
  <si>
    <t>588904</t>
  </si>
  <si>
    <t>סה"כ מט"ח/מט"ח</t>
  </si>
  <si>
    <t>FW ILS-USD01.02.2021</t>
  </si>
  <si>
    <t>702000725</t>
  </si>
  <si>
    <t>FW ILS-USD12.01.2021</t>
  </si>
  <si>
    <t>702000721</t>
  </si>
  <si>
    <t>FW ILS-USD14.01.2021</t>
  </si>
  <si>
    <t>701000269</t>
  </si>
  <si>
    <t>702000775</t>
  </si>
  <si>
    <t>FW ILS-USD26.01.2021</t>
  </si>
  <si>
    <t>702000777</t>
  </si>
  <si>
    <t>FW ILS-USD27.01.2021</t>
  </si>
  <si>
    <t>702000723</t>
  </si>
  <si>
    <t>702000779</t>
  </si>
  <si>
    <t>FW USD-ILS 01.02.2021</t>
  </si>
  <si>
    <t>702000597</t>
  </si>
  <si>
    <t>FW USD-ILS 01.03.2021</t>
  </si>
  <si>
    <t>702000610</t>
  </si>
  <si>
    <t>FW USD-ILS 01.06.2021</t>
  </si>
  <si>
    <t>702000631</t>
  </si>
  <si>
    <t>702000633</t>
  </si>
  <si>
    <t>FW USD-ILS 02.03.2021</t>
  </si>
  <si>
    <t>702000581</t>
  </si>
  <si>
    <t>FW USD-ILS 03.06.2021</t>
  </si>
  <si>
    <t>701000222</t>
  </si>
  <si>
    <t>FW USD-ILS 08.02.2021</t>
  </si>
  <si>
    <t>703000186</t>
  </si>
  <si>
    <t>FW USD-ILS 08.03.2021</t>
  </si>
  <si>
    <t>701000220</t>
  </si>
  <si>
    <t>702000588</t>
  </si>
  <si>
    <t>702000589</t>
  </si>
  <si>
    <t>FW USDILS 080721</t>
  </si>
  <si>
    <t>702000578</t>
  </si>
  <si>
    <t>FW USD-ILS 09.03.2021</t>
  </si>
  <si>
    <t>702000586</t>
  </si>
  <si>
    <t>FW USD-ILS 10.03.2021</t>
  </si>
  <si>
    <t>702000587</t>
  </si>
  <si>
    <t>FW USDILS 10321</t>
  </si>
  <si>
    <t>701000208</t>
  </si>
  <si>
    <t>FW USD-ILS 11.03.2021</t>
  </si>
  <si>
    <t>702000583</t>
  </si>
  <si>
    <t>FW USDILS 1321</t>
  </si>
  <si>
    <t>703000178</t>
  </si>
  <si>
    <t>FW USDILS 13721</t>
  </si>
  <si>
    <t>701000189</t>
  </si>
  <si>
    <t>FW USD-ILS 14.04.2021</t>
  </si>
  <si>
    <t>701000226</t>
  </si>
  <si>
    <t>FW USDILS 14121</t>
  </si>
  <si>
    <t>702000514</t>
  </si>
  <si>
    <t>FW USD-ILS 15.03.2021</t>
  </si>
  <si>
    <t>702000647</t>
  </si>
  <si>
    <t>FW USDILS 15721</t>
  </si>
  <si>
    <t>702000506</t>
  </si>
  <si>
    <t>702000507</t>
  </si>
  <si>
    <t>702000531</t>
  </si>
  <si>
    <t>FW USD-ILS 16.02.2021</t>
  </si>
  <si>
    <t>702000607</t>
  </si>
  <si>
    <t>FW USDILS 16221</t>
  </si>
  <si>
    <t>701000210</t>
  </si>
  <si>
    <t>702000533</t>
  </si>
  <si>
    <t>FW USDILS 1721</t>
  </si>
  <si>
    <t>701000203</t>
  </si>
  <si>
    <t>FW USDILS 17621</t>
  </si>
  <si>
    <t>703000180</t>
  </si>
  <si>
    <t>FW USD-ILS 18.03.2021</t>
  </si>
  <si>
    <t>701000219</t>
  </si>
  <si>
    <t>FW USDILS 18221</t>
  </si>
  <si>
    <t>701000212</t>
  </si>
  <si>
    <t>FW USD-ILS 19.01.2021</t>
  </si>
  <si>
    <t>702000621</t>
  </si>
  <si>
    <t>FW USD-ILS 19.03.2021</t>
  </si>
  <si>
    <t>702000639</t>
  </si>
  <si>
    <t>FW USD-ILS 19.04.2021</t>
  </si>
  <si>
    <t>701000224</t>
  </si>
  <si>
    <t>702000626</t>
  </si>
  <si>
    <t>703000184</t>
  </si>
  <si>
    <t>FW USDILS 19121</t>
  </si>
  <si>
    <t>701000195</t>
  </si>
  <si>
    <t>FW USDILS 20121</t>
  </si>
  <si>
    <t>701000201</t>
  </si>
  <si>
    <t>703000173</t>
  </si>
  <si>
    <t>FW USDILS 20721</t>
  </si>
  <si>
    <t>701000191</t>
  </si>
  <si>
    <t>FW USD-ILS 22.02.2021</t>
  </si>
  <si>
    <t>702000598</t>
  </si>
  <si>
    <t>FW USD-ILS 22.06.2021</t>
  </si>
  <si>
    <t>701000216</t>
  </si>
  <si>
    <t>FW USDILS 22221</t>
  </si>
  <si>
    <t>702000560</t>
  </si>
  <si>
    <t>703000176</t>
  </si>
  <si>
    <t>FW USDILS 22721</t>
  </si>
  <si>
    <t>701000193</t>
  </si>
  <si>
    <t>FW USDILS 23621</t>
  </si>
  <si>
    <t>701000214</t>
  </si>
  <si>
    <t>FW USDILS 24221</t>
  </si>
  <si>
    <t>702000562</t>
  </si>
  <si>
    <t>702000564</t>
  </si>
  <si>
    <t>FW USD-ILS 25.03.2021</t>
  </si>
  <si>
    <t>702000636</t>
  </si>
  <si>
    <t>FW USD-ILS 26.01.2021</t>
  </si>
  <si>
    <t>702000593</t>
  </si>
  <si>
    <t>FW USDILS 26721</t>
  </si>
  <si>
    <t>701000197</t>
  </si>
  <si>
    <t>701000199</t>
  </si>
  <si>
    <t>FW USD-ILS 27.01.2021</t>
  </si>
  <si>
    <t>702000641</t>
  </si>
  <si>
    <t>FW USDILS 27121</t>
  </si>
  <si>
    <t>702000525</t>
  </si>
  <si>
    <t>702000568</t>
  </si>
  <si>
    <t>FW USD-ILS 28.01.2021</t>
  </si>
  <si>
    <t>702000592</t>
  </si>
  <si>
    <t>FW USD-ILS 28.07.2021</t>
  </si>
  <si>
    <t>702000628</t>
  </si>
  <si>
    <t>FW USDILS 28121</t>
  </si>
  <si>
    <t>704000037</t>
  </si>
  <si>
    <t>FW USDILS 29321</t>
  </si>
  <si>
    <t>701000205</t>
  </si>
  <si>
    <t>FW USDILS 8321</t>
  </si>
  <si>
    <t>702000532</t>
  </si>
  <si>
    <t>FW USDILS 8721</t>
  </si>
  <si>
    <t>702000508</t>
  </si>
  <si>
    <t>702000509</t>
  </si>
  <si>
    <t>FW USDILS 9221</t>
  </si>
  <si>
    <t>701000207</t>
  </si>
  <si>
    <t>702000529</t>
  </si>
  <si>
    <t>704000035</t>
  </si>
  <si>
    <t>FW USD-ILS01.02.2021</t>
  </si>
  <si>
    <t>703000188</t>
  </si>
  <si>
    <t>FW USD-ILS02.06.2021</t>
  </si>
  <si>
    <t>701000244</t>
  </si>
  <si>
    <t>701000245</t>
  </si>
  <si>
    <t>FW USD-ILS03.06.2021</t>
  </si>
  <si>
    <t>702000762</t>
  </si>
  <si>
    <t>FW USD-ILS04.02.2021</t>
  </si>
  <si>
    <t>703000194</t>
  </si>
  <si>
    <t>FW USD-ILS06.05.2021</t>
  </si>
  <si>
    <t>701000255</t>
  </si>
  <si>
    <t>701000257</t>
  </si>
  <si>
    <t>701000259</t>
  </si>
  <si>
    <t>702000744</t>
  </si>
  <si>
    <t>702000746</t>
  </si>
  <si>
    <t>FW USD-ILS06.07.2021</t>
  </si>
  <si>
    <t>701000236</t>
  </si>
  <si>
    <t>FW USD-ILS07.07.2021</t>
  </si>
  <si>
    <t>701000242</t>
  </si>
  <si>
    <t>702000793</t>
  </si>
  <si>
    <t>FW USD-ILS08.06.2021</t>
  </si>
  <si>
    <t>701000261</t>
  </si>
  <si>
    <t>FW USD-ILS08.07.2021</t>
  </si>
  <si>
    <t>702000798</t>
  </si>
  <si>
    <t>FW USD-ILS10.02.2021</t>
  </si>
  <si>
    <t>702000662</t>
  </si>
  <si>
    <t>702000675</t>
  </si>
  <si>
    <t>FW USD-ILS10.05.2021</t>
  </si>
  <si>
    <t>701000251</t>
  </si>
  <si>
    <t>701000260</t>
  </si>
  <si>
    <t>704000045</t>
  </si>
  <si>
    <t>FW USD-ILS10.06.2021</t>
  </si>
  <si>
    <t>702000754</t>
  </si>
  <si>
    <t>702000764</t>
  </si>
  <si>
    <t>FW USD-ILS11.05.2021</t>
  </si>
  <si>
    <t>701000247</t>
  </si>
  <si>
    <t>703000209</t>
  </si>
  <si>
    <t>FW USD-ILS12.01.2021</t>
  </si>
  <si>
    <t>701000228</t>
  </si>
  <si>
    <t>702000656</t>
  </si>
  <si>
    <t>FW USD-ILS12.07.2021</t>
  </si>
  <si>
    <t>702000748</t>
  </si>
  <si>
    <t>703000211</t>
  </si>
  <si>
    <t>FW USD-ILS13.01.2021</t>
  </si>
  <si>
    <t>701000249</t>
  </si>
  <si>
    <t>FW USD-ILS13.07.2021</t>
  </si>
  <si>
    <t>702000789</t>
  </si>
  <si>
    <t>702000790</t>
  </si>
  <si>
    <t>FW USD-ILS14.01.2021</t>
  </si>
  <si>
    <t>701000230</t>
  </si>
  <si>
    <t>702000658</t>
  </si>
  <si>
    <t>702000660</t>
  </si>
  <si>
    <t>FW USD-ILS14.07.2021</t>
  </si>
  <si>
    <t>702000791</t>
  </si>
  <si>
    <t>FW USD-ILS15.06.2021</t>
  </si>
  <si>
    <t>701000262</t>
  </si>
  <si>
    <t>FW USD-ILS15.07.2021</t>
  </si>
  <si>
    <t>701000241</t>
  </si>
  <si>
    <t>FW USD-ILS16.02.2021</t>
  </si>
  <si>
    <t>701000233</t>
  </si>
  <si>
    <t>704000039</t>
  </si>
  <si>
    <t>FW USD-ILS17.06.2021</t>
  </si>
  <si>
    <t>702000756</t>
  </si>
  <si>
    <t>FW USD-ILS18.02.2021</t>
  </si>
  <si>
    <t>702000664</t>
  </si>
  <si>
    <t>FW USD-ILS19.03.2021</t>
  </si>
  <si>
    <t>701000253</t>
  </si>
  <si>
    <t>702000738</t>
  </si>
  <si>
    <t>702000740</t>
  </si>
  <si>
    <t>702000742</t>
  </si>
  <si>
    <t>FW USD-ILS20.04.2021</t>
  </si>
  <si>
    <t>701000231</t>
  </si>
  <si>
    <t>702000668</t>
  </si>
  <si>
    <t>702000669</t>
  </si>
  <si>
    <t>702000670</t>
  </si>
  <si>
    <t>702000671</t>
  </si>
  <si>
    <t>702000674</t>
  </si>
  <si>
    <t>FW USD-ILS21.04.2021</t>
  </si>
  <si>
    <t>701000235</t>
  </si>
  <si>
    <t>FW USD-ILS22.04.2021</t>
  </si>
  <si>
    <t>702000690</t>
  </si>
  <si>
    <t>704000043</t>
  </si>
  <si>
    <t>FW USD-ILS22.07.2021</t>
  </si>
  <si>
    <t>702000792</t>
  </si>
  <si>
    <t>FW USD-ILS23.06.2021</t>
  </si>
  <si>
    <t>702000760</t>
  </si>
  <si>
    <t>FW USD-ILS24.05.2021</t>
  </si>
  <si>
    <t>702000698</t>
  </si>
  <si>
    <t>703000199</t>
  </si>
  <si>
    <t>FW USD-ILS24.06.2021</t>
  </si>
  <si>
    <t>702000759</t>
  </si>
  <si>
    <t>FW USD-ILS27.04.2021</t>
  </si>
  <si>
    <t>701000266</t>
  </si>
  <si>
    <t>701000267</t>
  </si>
  <si>
    <t>FW USD-ILS27.07.2021</t>
  </si>
  <si>
    <t>701000238</t>
  </si>
  <si>
    <t>704000041</t>
  </si>
  <si>
    <t>FW USD-ILS28.04.2021</t>
  </si>
  <si>
    <t>703000206</t>
  </si>
  <si>
    <t>FW USD-ILS29.06.2021</t>
  </si>
  <si>
    <t>701000263</t>
  </si>
  <si>
    <t>701000264</t>
  </si>
  <si>
    <t>701000265</t>
  </si>
  <si>
    <t>FW USD-ILS29.07.2021</t>
  </si>
  <si>
    <t>702000702</t>
  </si>
  <si>
    <t>702000712</t>
  </si>
  <si>
    <t>703000201</t>
  </si>
  <si>
    <t>FW שקל/דולר</t>
  </si>
  <si>
    <t>701000082</t>
  </si>
  <si>
    <t>701000097</t>
  </si>
  <si>
    <t>701000176</t>
  </si>
  <si>
    <t>701000187</t>
  </si>
  <si>
    <t>702000263</t>
  </si>
  <si>
    <t>702000483</t>
  </si>
  <si>
    <t>702000485</t>
  </si>
  <si>
    <t>702000491</t>
  </si>
  <si>
    <t>702000493</t>
  </si>
  <si>
    <t>702000494</t>
  </si>
  <si>
    <t>702000497</t>
  </si>
  <si>
    <t>702000500</t>
  </si>
  <si>
    <t>702000501</t>
  </si>
  <si>
    <t>702000503</t>
  </si>
  <si>
    <t>702000504</t>
  </si>
  <si>
    <t>703000077</t>
  </si>
  <si>
    <t>703000079</t>
  </si>
  <si>
    <t>703000081</t>
  </si>
  <si>
    <t>703000083</t>
  </si>
  <si>
    <t>703000103</t>
  </si>
  <si>
    <t>704000006</t>
  </si>
  <si>
    <t>פורוורד ש"ח-מט"ח</t>
  </si>
  <si>
    <t>702000385</t>
  </si>
  <si>
    <t>FWD CCY\ILS 20200326 USD\ILS 3.5480000 20210325- בנק לאומי לישראל בע"מ</t>
  </si>
  <si>
    <t>90010101</t>
  </si>
  <si>
    <t>26/03/20</t>
  </si>
  <si>
    <t>FWD CCY\ILS 20200915 USD\ILS 3.3988000 20210629- בנק לאומי לישראל בע"מ</t>
  </si>
  <si>
    <t>90011481</t>
  </si>
  <si>
    <t>15/09/20</t>
  </si>
  <si>
    <t>FWD CCY\ILS 20201005 USD\ILS 3.4128000 20210325- בנק לאומי לישראל בע"מ</t>
  </si>
  <si>
    <t>90011606</t>
  </si>
  <si>
    <t>05/10/20</t>
  </si>
  <si>
    <t>FWD CCY\ILS 20201109 USD\ILS 3.3539000 20210325- בנק לאומי לישראל בע"מ</t>
  </si>
  <si>
    <t>90011863</t>
  </si>
  <si>
    <t>FWD CCY\ILS 20201109 USD\ILS 3.3612000 20210325- בנק לאומי לישראל בע"מ</t>
  </si>
  <si>
    <t>90011858</t>
  </si>
  <si>
    <t>FWD CCY\ILS 20201110 USD\ILS 3.3756000 20210629- בנק לאומי לישראל בע"מ</t>
  </si>
  <si>
    <t>90011869</t>
  </si>
  <si>
    <t>10/11/20</t>
  </si>
  <si>
    <t>FWD CCY\ILS 20201118 USD\ILS 3.3398000 20210325- בנק לאומי לישראל בע"מ</t>
  </si>
  <si>
    <t>90011911</t>
  </si>
  <si>
    <t>18/11/20</t>
  </si>
  <si>
    <t>FWD CCY\ILS 20201124 USD\ILS 3.3359000 20210325- בנק לאומי לישראל בע"מ</t>
  </si>
  <si>
    <t>90011933</t>
  </si>
  <si>
    <t>24/11/20</t>
  </si>
  <si>
    <t>FWD CCY\ILS 20201126 USD\ILS 3.3128000 20210629- בנק לאומי לישראל בע"מ</t>
  </si>
  <si>
    <t>90011954</t>
  </si>
  <si>
    <t>26/11/20</t>
  </si>
  <si>
    <t>FWD CCY\ILS 20201222 USD\ILS 3.2232000 20210629- בנק לאומי לישראל בע"מ</t>
  </si>
  <si>
    <t>90012304</t>
  </si>
  <si>
    <t>fw $ eur</t>
  </si>
  <si>
    <t>702000438</t>
  </si>
  <si>
    <t>FW EUR-USD 03.02.2021</t>
  </si>
  <si>
    <t>702000635</t>
  </si>
  <si>
    <t>FW EURUSD 11221</t>
  </si>
  <si>
    <t>703000168</t>
  </si>
  <si>
    <t>FW EUR-USD 12.04.2021</t>
  </si>
  <si>
    <t>702000612</t>
  </si>
  <si>
    <t>FW EUR-USD 25.01.2021</t>
  </si>
  <si>
    <t>703000182</t>
  </si>
  <si>
    <t>FW EUR-USD 26.04.2021</t>
  </si>
  <si>
    <t>702000617</t>
  </si>
  <si>
    <t>702000619</t>
  </si>
  <si>
    <t>FW EUR-USD03.02.2021</t>
  </si>
  <si>
    <t>702000677</t>
  </si>
  <si>
    <t>FW EUR-USD07.06.2021</t>
  </si>
  <si>
    <t>702000700</t>
  </si>
  <si>
    <t>FW EUR-USD11.02.2021</t>
  </si>
  <si>
    <t>702000666</t>
  </si>
  <si>
    <t>FW EUR-USD12.04.2021</t>
  </si>
  <si>
    <t>702000684</t>
  </si>
  <si>
    <t>FW EUR-USD13.05.2021</t>
  </si>
  <si>
    <t>702000679</t>
  </si>
  <si>
    <t>FW EUR-USD19.07.2021</t>
  </si>
  <si>
    <t>702000797</t>
  </si>
  <si>
    <t>FW EUR-USD28.06.2021</t>
  </si>
  <si>
    <t>702000704</t>
  </si>
  <si>
    <t>702000706</t>
  </si>
  <si>
    <t>FW EUR-USD29.04.2021</t>
  </si>
  <si>
    <t>702000681</t>
  </si>
  <si>
    <t>FW GBP-USD 07.04.2021</t>
  </si>
  <si>
    <t>702000591</t>
  </si>
  <si>
    <t>FW GBPUSD 2221</t>
  </si>
  <si>
    <t>702000526</t>
  </si>
  <si>
    <t>703000170</t>
  </si>
  <si>
    <t>FW GBPUSD 6421</t>
  </si>
  <si>
    <t>702000538</t>
  </si>
  <si>
    <t>FW GBP-USD06.04.2021</t>
  </si>
  <si>
    <t>702000727</t>
  </si>
  <si>
    <t>FW GBP-USD14.06.2021</t>
  </si>
  <si>
    <t>702000729</t>
  </si>
  <si>
    <t>702000730</t>
  </si>
  <si>
    <t>702000736</t>
  </si>
  <si>
    <t>703000207</t>
  </si>
  <si>
    <t>FW GBP-USD17.05.2021</t>
  </si>
  <si>
    <t>702000734</t>
  </si>
  <si>
    <t>702000785</t>
  </si>
  <si>
    <t>703000190</t>
  </si>
  <si>
    <t>703000192</t>
  </si>
  <si>
    <t>FW JPY-USD 13.04.2021</t>
  </si>
  <si>
    <t>702000614</t>
  </si>
  <si>
    <t>FW JPY-USD 21.01.2021</t>
  </si>
  <si>
    <t>702000604</t>
  </si>
  <si>
    <t>FW JPYUSD 21121</t>
  </si>
  <si>
    <t>702000520</t>
  </si>
  <si>
    <t>FW JPY-USD 25.02.2021</t>
  </si>
  <si>
    <t>702000606</t>
  </si>
  <si>
    <t>FW JPYUSD 250221</t>
  </si>
  <si>
    <t>702000577</t>
  </si>
  <si>
    <t>FW JPY-USD26.04.2021</t>
  </si>
  <si>
    <t>702000687</t>
  </si>
  <si>
    <t>FW JPY-USD27.05.2021</t>
  </si>
  <si>
    <t>702000732</t>
  </si>
  <si>
    <t>FW USD-EUR11.01.2021</t>
  </si>
  <si>
    <t>702000782</t>
  </si>
  <si>
    <t>FW USD-EUR25.01.2021</t>
  </si>
  <si>
    <t>703000203</t>
  </si>
  <si>
    <t>FW USD-JPY 25.02.2021</t>
  </si>
  <si>
    <t>702000609</t>
  </si>
  <si>
    <t>FW USD-JPY13.04.2021</t>
  </si>
  <si>
    <t>702000751</t>
  </si>
  <si>
    <t>FW USD-JPY21.01.2021</t>
  </si>
  <si>
    <t>702000710</t>
  </si>
  <si>
    <t>702000769</t>
  </si>
  <si>
    <t>FW USD-JPY25.02.2021</t>
  </si>
  <si>
    <t>702000753</t>
  </si>
  <si>
    <t>702000771</t>
  </si>
  <si>
    <t>FW USD-JPY27.05.2021</t>
  </si>
  <si>
    <t>702000773</t>
  </si>
  <si>
    <t>FW USDUSD 15621</t>
  </si>
  <si>
    <t>703000174</t>
  </si>
  <si>
    <t>FW USDUSD 18321</t>
  </si>
  <si>
    <t>702000537</t>
  </si>
  <si>
    <t>FWD CCY\CCY 20200924 GBP\USD 1.2734700 20210223- בנק לאומי לישראל בע"מ</t>
  </si>
  <si>
    <t>90011547</t>
  </si>
  <si>
    <t>FWD CCY\CCY 20201001 EUR\USD 1.1764000 20210304- בנק לאומי לישראל בע"מ</t>
  </si>
  <si>
    <t>90011592</t>
  </si>
  <si>
    <t>FWD CCY\CCY 20201020 EUR\USD 1.1838500 20210304- בנק לאומי לישראל בע"מ</t>
  </si>
  <si>
    <t>90011729</t>
  </si>
  <si>
    <t>20/10/20</t>
  </si>
  <si>
    <t>FWD CCY\CCY 20201111 USD\JPY 105.2150000 20210426- בנק לאומי לישראל בע"מ</t>
  </si>
  <si>
    <t>90011878</t>
  </si>
  <si>
    <t>11/11/20</t>
  </si>
  <si>
    <t>FWD CCY\CCY 20201126 EUR\USD 1.1951800 20210608- בנק לאומי לישראל בע"מ</t>
  </si>
  <si>
    <t>90011947</t>
  </si>
  <si>
    <t>FWD CCY\CCY 20201208 AUD\USD 0.7425000 20210603- בנק לאומי לישראל בע"מ</t>
  </si>
  <si>
    <t>90012020</t>
  </si>
  <si>
    <t>08/12/20</t>
  </si>
  <si>
    <t>FWD CCY\CCY 20201214 EUR\USD 1.2207000 20210608- בנק לאומי לישראל בע"מ</t>
  </si>
  <si>
    <t>90012056</t>
  </si>
  <si>
    <t>14/12/20</t>
  </si>
  <si>
    <t>IRS ILS</t>
  </si>
  <si>
    <t>708000002</t>
  </si>
  <si>
    <t>IRS USD-USD12.11.2030</t>
  </si>
  <si>
    <t>703000195</t>
  </si>
  <si>
    <t>TRS EUR-EUR 12.05.21</t>
  </si>
  <si>
    <t>702000688</t>
  </si>
  <si>
    <t>TRS USD USD 22.06.2021</t>
  </si>
  <si>
    <t>702000766</t>
  </si>
  <si>
    <t>TRS USD-USD 22.04.2021</t>
  </si>
  <si>
    <t>702000624</t>
  </si>
  <si>
    <t>TRS USD-USD21.05.2021</t>
  </si>
  <si>
    <t>702000696</t>
  </si>
  <si>
    <t>TRS USD-USD25.06.2021</t>
  </si>
  <si>
    <t>702000786</t>
  </si>
  <si>
    <t>TRS USD USD 15022021- בנק הפועלים בע"מ</t>
  </si>
  <si>
    <t>702000469</t>
  </si>
  <si>
    <t>TRS USD USD 20210114- בנק הפועלים בע"מ</t>
  </si>
  <si>
    <t>702000448</t>
  </si>
  <si>
    <t>TRS USD USD 20210120- בנק הפועלים בע"מ</t>
  </si>
  <si>
    <t>702000442</t>
  </si>
  <si>
    <t>TRS USD USD 20210603- בנק הפועלים בע"מ</t>
  </si>
  <si>
    <t>702000349</t>
  </si>
  <si>
    <t>סה"כ כנגד חסכון עמיתים/מבוטחים</t>
  </si>
  <si>
    <t>גורם 110</t>
  </si>
  <si>
    <t>לא</t>
  </si>
  <si>
    <t>29991172</t>
  </si>
  <si>
    <t>דירוג פנימי</t>
  </si>
  <si>
    <t>סה"כ מבוטחות במשכנתא או תיקי משכנתאות</t>
  </si>
  <si>
    <t>גורם 01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</si>
  <si>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</si>
  <si>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</si>
  <si>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</si>
  <si>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</si>
  <si>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</si>
  <si>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</si>
  <si>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</si>
  <si>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</si>
  <si>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</si>
  <si>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</si>
  <si>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</si>
  <si>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</si>
  <si>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</si>
  <si>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</si>
  <si>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</si>
  <si>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</si>
  <si>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</si>
  <si>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</si>
  <si>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</si>
  <si>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</si>
  <si>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</si>
  <si>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</si>
  <si>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</si>
  <si>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</si>
  <si>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</si>
  <si>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</si>
  <si>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</si>
  <si>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</si>
  <si>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</si>
  <si>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</si>
  <si>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</si>
  <si>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</si>
  <si>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</si>
  <si>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</si>
  <si>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</si>
  <si>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</si>
  <si>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</si>
  <si>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</si>
  <si>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</si>
  <si>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</si>
  <si>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</si>
  <si>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</si>
  <si>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</si>
  <si>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</si>
  <si>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</si>
  <si>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גורם 29</t>
  </si>
  <si>
    <t>29991703</t>
  </si>
  <si>
    <t>AA</t>
  </si>
  <si>
    <t>4410</t>
  </si>
  <si>
    <t>גורם 38</t>
  </si>
  <si>
    <t>2571</t>
  </si>
  <si>
    <t>2572</t>
  </si>
  <si>
    <t>5977</t>
  </si>
  <si>
    <t>6525</t>
  </si>
  <si>
    <t>גורם 94</t>
  </si>
  <si>
    <t>6686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</si>
  <si>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</si>
  <si>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</si>
  <si>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</si>
  <si>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</si>
  <si>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</si>
  <si>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</si>
  <si>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</si>
  <si>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</si>
  <si>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</si>
  <si>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</si>
  <si>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</si>
  <si>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</si>
  <si>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</si>
  <si>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</si>
  <si>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AA-</t>
  </si>
  <si>
    <t>גורם 144</t>
  </si>
  <si>
    <t>8145</t>
  </si>
  <si>
    <t>גורם 156</t>
  </si>
  <si>
    <t>7566</t>
  </si>
  <si>
    <t>75671</t>
  </si>
  <si>
    <t>7699</t>
  </si>
  <si>
    <t>7700</t>
  </si>
  <si>
    <t>7970</t>
  </si>
  <si>
    <t>7971</t>
  </si>
  <si>
    <t>8161</t>
  </si>
  <si>
    <t>8162</t>
  </si>
  <si>
    <t>גורם 158</t>
  </si>
  <si>
    <t>7898</t>
  </si>
  <si>
    <t>8154</t>
  </si>
  <si>
    <t>גורם 162</t>
  </si>
  <si>
    <t>7937</t>
  </si>
  <si>
    <t>גורם 37</t>
  </si>
  <si>
    <t>379497</t>
  </si>
  <si>
    <t>גורם 41</t>
  </si>
  <si>
    <t>3364</t>
  </si>
  <si>
    <t>458869</t>
  </si>
  <si>
    <t>458870</t>
  </si>
  <si>
    <t>גורם 69</t>
  </si>
  <si>
    <t>472710</t>
  </si>
  <si>
    <t>*גורם 159</t>
  </si>
  <si>
    <t>7490</t>
  </si>
  <si>
    <t>7491</t>
  </si>
  <si>
    <t>גורם 147</t>
  </si>
  <si>
    <t>71271</t>
  </si>
  <si>
    <t>29/08/19</t>
  </si>
  <si>
    <t>71280</t>
  </si>
  <si>
    <t>71300</t>
  </si>
  <si>
    <t>גורם 152</t>
  </si>
  <si>
    <t>72971</t>
  </si>
  <si>
    <t>28/04/20</t>
  </si>
  <si>
    <t>גורם 154</t>
  </si>
  <si>
    <t>7497</t>
  </si>
  <si>
    <t>75832</t>
  </si>
  <si>
    <t>7658</t>
  </si>
  <si>
    <t>7716</t>
  </si>
  <si>
    <t>7919</t>
  </si>
  <si>
    <t>7997</t>
  </si>
  <si>
    <t>8042</t>
  </si>
  <si>
    <t>8084</t>
  </si>
  <si>
    <t>29991704</t>
  </si>
  <si>
    <t>גורם 40</t>
  </si>
  <si>
    <t>451301</t>
  </si>
  <si>
    <t>451302</t>
  </si>
  <si>
    <t>451303</t>
  </si>
  <si>
    <t>451304</t>
  </si>
  <si>
    <t>451305</t>
  </si>
  <si>
    <t>454754</t>
  </si>
  <si>
    <t>454874</t>
  </si>
  <si>
    <t>364477</t>
  </si>
  <si>
    <t>גורם 96</t>
  </si>
  <si>
    <t>465782</t>
  </si>
  <si>
    <t>467404</t>
  </si>
  <si>
    <t>470540</t>
  </si>
  <si>
    <t>484097</t>
  </si>
  <si>
    <t>523632</t>
  </si>
  <si>
    <t>524747</t>
  </si>
  <si>
    <t>6934</t>
  </si>
  <si>
    <t>7355</t>
  </si>
  <si>
    <t>גורם 103</t>
  </si>
  <si>
    <t>482153</t>
  </si>
  <si>
    <t>482154</t>
  </si>
  <si>
    <t>גורם 104</t>
  </si>
  <si>
    <t>501113</t>
  </si>
  <si>
    <t>19/11/19</t>
  </si>
  <si>
    <t>514296</t>
  </si>
  <si>
    <t>24/02/20</t>
  </si>
  <si>
    <t>520294</t>
  </si>
  <si>
    <t>529736</t>
  </si>
  <si>
    <t>29/10/19</t>
  </si>
  <si>
    <t>6471</t>
  </si>
  <si>
    <t>6720</t>
  </si>
  <si>
    <t>6818</t>
  </si>
  <si>
    <t>6925</t>
  </si>
  <si>
    <t>70481</t>
  </si>
  <si>
    <t>7265</t>
  </si>
  <si>
    <t>11/11/19</t>
  </si>
  <si>
    <t>7342</t>
  </si>
  <si>
    <t>07/01/20</t>
  </si>
  <si>
    <t>8047</t>
  </si>
  <si>
    <t>08/11/20</t>
  </si>
  <si>
    <t>גורם 129</t>
  </si>
  <si>
    <t>539178</t>
  </si>
  <si>
    <t>10/03/19</t>
  </si>
  <si>
    <t>גורם 130</t>
  </si>
  <si>
    <t>539177</t>
  </si>
  <si>
    <t>גורם 30</t>
  </si>
  <si>
    <t>392454</t>
  </si>
  <si>
    <t>גורם 45</t>
  </si>
  <si>
    <t>7536</t>
  </si>
  <si>
    <t>06/04/20</t>
  </si>
  <si>
    <t>גורם 89</t>
  </si>
  <si>
    <t>455954</t>
  </si>
  <si>
    <t>גורם 155</t>
  </si>
  <si>
    <t>75611</t>
  </si>
  <si>
    <t>7894</t>
  </si>
  <si>
    <t>80760</t>
  </si>
  <si>
    <t>*גורם 70</t>
  </si>
  <si>
    <t>4647</t>
  </si>
  <si>
    <t>ilBBB+</t>
  </si>
  <si>
    <t>גורם 118</t>
  </si>
  <si>
    <t>7364</t>
  </si>
  <si>
    <t>ilNR3</t>
  </si>
  <si>
    <t>22/01/20</t>
  </si>
  <si>
    <t>גורם 139</t>
  </si>
  <si>
    <t>7436</t>
  </si>
  <si>
    <t>7455</t>
  </si>
  <si>
    <t>27/02/20</t>
  </si>
  <si>
    <t>7646</t>
  </si>
  <si>
    <t>30/04/20</t>
  </si>
  <si>
    <t>גורם 143</t>
  </si>
  <si>
    <t>7125</t>
  </si>
  <si>
    <t>28/11/19</t>
  </si>
  <si>
    <t>72041</t>
  </si>
  <si>
    <t>02/10/19</t>
  </si>
  <si>
    <t>7246</t>
  </si>
  <si>
    <t>31/10/19</t>
  </si>
  <si>
    <t>7280</t>
  </si>
  <si>
    <t>02/12/19</t>
  </si>
  <si>
    <t>7337</t>
  </si>
  <si>
    <t>31/12/19</t>
  </si>
  <si>
    <t>7386</t>
  </si>
  <si>
    <t>75351</t>
  </si>
  <si>
    <t>7645</t>
  </si>
  <si>
    <t>גורם 149</t>
  </si>
  <si>
    <t>כן</t>
  </si>
  <si>
    <t>7323</t>
  </si>
  <si>
    <t>29/12/19</t>
  </si>
  <si>
    <t>7324</t>
  </si>
  <si>
    <t>7325</t>
  </si>
  <si>
    <t>7552</t>
  </si>
  <si>
    <t>גורם 61</t>
  </si>
  <si>
    <t>6718</t>
  </si>
  <si>
    <t>7903</t>
  </si>
  <si>
    <t>31/08/20</t>
  </si>
  <si>
    <t>7701</t>
  </si>
  <si>
    <t>31/05/20</t>
  </si>
  <si>
    <t>7780</t>
  </si>
  <si>
    <t>30/06/20</t>
  </si>
  <si>
    <t>7846</t>
  </si>
  <si>
    <t>03/08/20</t>
  </si>
  <si>
    <t>7916</t>
  </si>
  <si>
    <t>03/09/20</t>
  </si>
  <si>
    <t>7978</t>
  </si>
  <si>
    <t>30/09/20</t>
  </si>
  <si>
    <t>8022</t>
  </si>
  <si>
    <t>8101</t>
  </si>
  <si>
    <t>30/11/20</t>
  </si>
  <si>
    <t>7778</t>
  </si>
  <si>
    <t>7847</t>
  </si>
  <si>
    <t>7906</t>
  </si>
  <si>
    <t>7977</t>
  </si>
  <si>
    <t>8023</t>
  </si>
  <si>
    <t>8082</t>
  </si>
  <si>
    <t>8163</t>
  </si>
  <si>
    <t>8063</t>
  </si>
  <si>
    <t>7805</t>
  </si>
  <si>
    <t>7863</t>
  </si>
  <si>
    <t>7855</t>
  </si>
  <si>
    <t>7856</t>
  </si>
  <si>
    <t>גורם 165</t>
  </si>
  <si>
    <t>7900</t>
  </si>
  <si>
    <t>7901</t>
  </si>
  <si>
    <t>7948</t>
  </si>
  <si>
    <t>21/09/20</t>
  </si>
  <si>
    <t>8011</t>
  </si>
  <si>
    <t>8074</t>
  </si>
  <si>
    <t>19/11/20</t>
  </si>
  <si>
    <t>8140</t>
  </si>
  <si>
    <t>17/12/20</t>
  </si>
  <si>
    <t>גורם 166</t>
  </si>
  <si>
    <t>7902</t>
  </si>
  <si>
    <t>07/09/20</t>
  </si>
  <si>
    <t>7952</t>
  </si>
  <si>
    <t>22/09/20</t>
  </si>
  <si>
    <t>7996</t>
  </si>
  <si>
    <t>8078</t>
  </si>
  <si>
    <t>22/11/20</t>
  </si>
  <si>
    <t>8129</t>
  </si>
  <si>
    <t>21/12/20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</si>
  <si>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</si>
  <si>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</si>
  <si>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</si>
  <si>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</si>
  <si>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</si>
  <si>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</si>
  <si>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</si>
  <si>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*גורם 115*</t>
  </si>
  <si>
    <t>508506</t>
  </si>
  <si>
    <t>27/03/18</t>
  </si>
  <si>
    <t>6831</t>
  </si>
  <si>
    <t>28/03/19</t>
  </si>
  <si>
    <t>75980</t>
  </si>
  <si>
    <t>22/04/20</t>
  </si>
  <si>
    <t>גורם 131</t>
  </si>
  <si>
    <t>7088</t>
  </si>
  <si>
    <t>08/08/19</t>
  </si>
  <si>
    <t>גורם 102</t>
  </si>
  <si>
    <t>7310</t>
  </si>
  <si>
    <t>15/12/19</t>
  </si>
  <si>
    <t>גורם 123</t>
  </si>
  <si>
    <t>7373</t>
  </si>
  <si>
    <t>30/01/20</t>
  </si>
  <si>
    <t>גורם 133</t>
  </si>
  <si>
    <t>7258</t>
  </si>
  <si>
    <t>06/11/19</t>
  </si>
  <si>
    <t>גורם 138</t>
  </si>
  <si>
    <t>73011</t>
  </si>
  <si>
    <t>73361</t>
  </si>
  <si>
    <t>73471</t>
  </si>
  <si>
    <t>7399</t>
  </si>
  <si>
    <t>05/02/20</t>
  </si>
  <si>
    <t>7471</t>
  </si>
  <si>
    <t>08/03/20</t>
  </si>
  <si>
    <t>7533</t>
  </si>
  <si>
    <t>7587</t>
  </si>
  <si>
    <t>7647</t>
  </si>
  <si>
    <t>04/05/20</t>
  </si>
  <si>
    <t>גורם 148</t>
  </si>
  <si>
    <t>7275</t>
  </si>
  <si>
    <t>27/11/19</t>
  </si>
  <si>
    <t>7276</t>
  </si>
  <si>
    <t>7384</t>
  </si>
  <si>
    <t>7385</t>
  </si>
  <si>
    <t>76091</t>
  </si>
  <si>
    <t>19/04/20</t>
  </si>
  <si>
    <t>7610</t>
  </si>
  <si>
    <t>גורם 112</t>
  </si>
  <si>
    <t>8062</t>
  </si>
  <si>
    <t>17/11/20</t>
  </si>
  <si>
    <t>8072</t>
  </si>
  <si>
    <t>8144</t>
  </si>
  <si>
    <t>גורם 137</t>
  </si>
  <si>
    <t>8150</t>
  </si>
  <si>
    <t>69541</t>
  </si>
  <si>
    <t>70201</t>
  </si>
  <si>
    <t>27/06/19</t>
  </si>
  <si>
    <t>7713</t>
  </si>
  <si>
    <t>07/06/20</t>
  </si>
  <si>
    <t>7779</t>
  </si>
  <si>
    <t>7802</t>
  </si>
  <si>
    <t>07/07/20</t>
  </si>
  <si>
    <t>7859</t>
  </si>
  <si>
    <t>06/08/20</t>
  </si>
  <si>
    <t>7872</t>
  </si>
  <si>
    <t>7921</t>
  </si>
  <si>
    <t>7973</t>
  </si>
  <si>
    <t>7974</t>
  </si>
  <si>
    <t>06/10/20</t>
  </si>
  <si>
    <t>8046</t>
  </si>
  <si>
    <t>8118</t>
  </si>
  <si>
    <t>07/12/20</t>
  </si>
  <si>
    <t>גורם 142</t>
  </si>
  <si>
    <t>8061</t>
  </si>
  <si>
    <t>15/11/20</t>
  </si>
  <si>
    <t>8073</t>
  </si>
  <si>
    <t>גורם 146</t>
  </si>
  <si>
    <t>8077</t>
  </si>
  <si>
    <t>8138</t>
  </si>
  <si>
    <t>8141</t>
  </si>
  <si>
    <t>7824</t>
  </si>
  <si>
    <t>15/07/20</t>
  </si>
  <si>
    <t>7828</t>
  </si>
  <si>
    <t>16/07/20</t>
  </si>
  <si>
    <t>8015</t>
  </si>
  <si>
    <t>8016</t>
  </si>
  <si>
    <t>8127</t>
  </si>
  <si>
    <t>8143</t>
  </si>
  <si>
    <t>8151</t>
  </si>
  <si>
    <t>גורם 153</t>
  </si>
  <si>
    <t>8125</t>
  </si>
  <si>
    <t>גורם 157</t>
  </si>
  <si>
    <t>7823</t>
  </si>
  <si>
    <t>7993</t>
  </si>
  <si>
    <t>גורם 160</t>
  </si>
  <si>
    <t>7382</t>
  </si>
  <si>
    <t>29/07/20</t>
  </si>
  <si>
    <t>גורם 161</t>
  </si>
  <si>
    <t>7770</t>
  </si>
  <si>
    <t>24/06/20</t>
  </si>
  <si>
    <t>7771</t>
  </si>
  <si>
    <t>8012</t>
  </si>
  <si>
    <t>8018</t>
  </si>
  <si>
    <t>25/10/20</t>
  </si>
  <si>
    <t>גורם 169</t>
  </si>
  <si>
    <t>8056</t>
  </si>
  <si>
    <t>גורם 19</t>
  </si>
  <si>
    <t>8159</t>
  </si>
  <si>
    <t>גורם 93</t>
  </si>
  <si>
    <t>8160</t>
  </si>
  <si>
    <t>גורם 97</t>
  </si>
  <si>
    <t>7889</t>
  </si>
  <si>
    <t>23/08/20</t>
  </si>
  <si>
    <t>7979</t>
  </si>
  <si>
    <t>8037</t>
  </si>
  <si>
    <t>8102</t>
  </si>
  <si>
    <t>8164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</si>
  <si>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</si>
  <si>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</si>
  <si>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</si>
  <si>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</si>
  <si>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</si>
  <si>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</si>
  <si>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</si>
  <si>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</si>
  <si>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</si>
  <si>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</si>
  <si>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</si>
  <si>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</si>
  <si>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</si>
  <si>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</si>
  <si>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</si>
  <si>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</si>
  <si>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בטחונות דולר ארצות הברית לאומי</t>
  </si>
  <si>
    <t>300011017</t>
  </si>
  <si>
    <t>אגח הפחתת  שווי ניירות חסומים</t>
  </si>
  <si>
    <t>11109151</t>
  </si>
  <si>
    <t>חייבים שכד נדלן מניב חדרה</t>
  </si>
  <si>
    <t>29991878</t>
  </si>
  <si>
    <t>מגדל מקפת קרנות פנסיה וקופות גמל בע"מ</t>
  </si>
  <si>
    <t>מגדל גמל להשקעה מסלול כללי</t>
  </si>
  <si>
    <t>בנק לאומי</t>
  </si>
  <si>
    <t>200040- 10- לאומי</t>
  </si>
  <si>
    <t>200005- 10- לאומי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</si>
  <si>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</si>
  <si>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</si>
  <si>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</si>
  <si>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</si>
  <si>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</si>
  <si>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</si>
  <si>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</si>
  <si>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קמפוס תל השומר</t>
  </si>
  <si>
    <t>תל השומר</t>
  </si>
  <si>
    <t>Reality IV</t>
  </si>
  <si>
    <t>Yesodot Gimmel</t>
  </si>
  <si>
    <t>Yesodot Senior Co Invest</t>
  </si>
  <si>
    <t>Arkin Bio Ventures II, L.P</t>
  </si>
  <si>
    <t>GESM Via Maris</t>
  </si>
  <si>
    <t>Kedma Capital III</t>
  </si>
  <si>
    <t>Fortissimo Capital Fund V L.P.</t>
  </si>
  <si>
    <t>RAM COASTAL ENERGY L.P</t>
  </si>
  <si>
    <t>Monarch Capital Partners Offshore V LP</t>
  </si>
  <si>
    <t>ICG SDP III</t>
  </si>
  <si>
    <t>Kartesia Credit Opportunities IV SCS</t>
  </si>
  <si>
    <t>ICG SDP IV</t>
  </si>
  <si>
    <t>ARCMONT SLF II</t>
  </si>
  <si>
    <t>KSO</t>
  </si>
  <si>
    <t>ORCC III</t>
  </si>
  <si>
    <t>KLIRMARK III</t>
  </si>
  <si>
    <t xml:space="preserve">WSREDII </t>
  </si>
  <si>
    <t>PERMIRA CREDIT SOLUTIONS IV</t>
  </si>
  <si>
    <t>ACE V</t>
  </si>
  <si>
    <t>ARES PRIVATE CAPITAL SOLUTIONS II</t>
  </si>
  <si>
    <t>Thoma Bravo Fund XIII</t>
  </si>
  <si>
    <t>Astorg VII</t>
  </si>
  <si>
    <t>Blackstone Real Estate Partners IX.F L.P</t>
  </si>
  <si>
    <t>Accelmed Partners II</t>
  </si>
  <si>
    <t>ARCLIGHT AEP FEEDER FUND VII LLC</t>
  </si>
  <si>
    <t>KASS</t>
  </si>
  <si>
    <t>Advent International GPE IX L.P</t>
  </si>
  <si>
    <t>PERMIRA VII PCS</t>
  </si>
  <si>
    <t>Insight Partners XI</t>
  </si>
  <si>
    <t>TRILANTIC EUROPE VI SCSP</t>
  </si>
  <si>
    <t>CAPSII</t>
  </si>
  <si>
    <t>CAPSII co-inv</t>
  </si>
  <si>
    <t>SPECTRUM co-inv - Saavi LP</t>
  </si>
  <si>
    <t>CVC Capital partners VIII</t>
  </si>
  <si>
    <t>Warburg Pincus China II L.P</t>
  </si>
  <si>
    <t>Strategic Investors Fund X</t>
  </si>
  <si>
    <t>SPECTRUM</t>
  </si>
  <si>
    <t>SPECTRUM co-inv - Mayberry LP</t>
  </si>
  <si>
    <t>SPECTRUM co-inv</t>
  </si>
  <si>
    <t>גורם 167</t>
  </si>
  <si>
    <t>גורם 168</t>
  </si>
  <si>
    <t>גורם 163</t>
  </si>
  <si>
    <t>גורם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</si>
</sst>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0" fontId="0" fillId="0" borderId="0" xfId="0" applyFill="1" applyBorder="1"/>
    <xf numFmtId="43" fontId="0" fillId="0" borderId="0" xfId="11" applyFont="1" applyFill="1" applyBorder="1"/>
    <xf numFmtId="14" fontId="0" fillId="0" borderId="0" xfId="0" applyNumberFormat="1" applyFill="1" applyBorder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2" sqref="C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44196</v>
      </c>
    </row>
    <row r="2" spans="1:36">
      <c r="B2" s="2" t="s">
        <v>1</v>
      </c>
      <c r="C2" s="12" t="s">
        <v>3184</v>
      </c>
    </row>
    <row r="3" spans="1:36">
      <c r="B3" s="2" t="s">
        <v>2</v>
      </c>
      <c r="C3" s="26" t="s">
        <v>3185</v>
      </c>
    </row>
    <row r="4" spans="1:36">
      <c r="B4" s="2" t="s">
        <v>3</v>
      </c>
      <c r="C4" s="83" t="s">
        <v>197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17622.687733897339</v>
      </c>
      <c r="D11" s="93">
        <f>C11/$C$42</f>
        <v>7.8547631961778455E-2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32622.9853224285</v>
      </c>
      <c r="D13" s="78">
        <f t="shared" ref="D13:D22" si="0">C13/$C$42</f>
        <v>0.14540677808593924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52106.680949503505</v>
      </c>
      <c r="D15" s="78">
        <f t="shared" si="0"/>
        <v>0.23224927206187632</v>
      </c>
    </row>
    <row r="16" spans="1:36">
      <c r="A16" s="10" t="s">
        <v>13</v>
      </c>
      <c r="B16" s="70" t="s">
        <v>19</v>
      </c>
      <c r="C16" s="77">
        <v>46977.256357979095</v>
      </c>
      <c r="D16" s="78">
        <f t="shared" si="0"/>
        <v>0.20938646242269929</v>
      </c>
    </row>
    <row r="17" spans="1:4">
      <c r="A17" s="10" t="s">
        <v>13</v>
      </c>
      <c r="B17" s="70" t="s">
        <v>195</v>
      </c>
      <c r="C17" s="77">
        <v>28313.827174938633</v>
      </c>
      <c r="D17" s="78">
        <f t="shared" si="0"/>
        <v>0.12620005018239272</v>
      </c>
    </row>
    <row r="18" spans="1:4">
      <c r="A18" s="10" t="s">
        <v>13</v>
      </c>
      <c r="B18" s="70" t="s">
        <v>20</v>
      </c>
      <c r="C18" s="77">
        <v>11228.606212278388</v>
      </c>
      <c r="D18" s="78">
        <f t="shared" si="0"/>
        <v>5.0048008653599853E-2</v>
      </c>
    </row>
    <row r="19" spans="1:4">
      <c r="A19" s="10" t="s">
        <v>13</v>
      </c>
      <c r="B19" s="70" t="s">
        <v>21</v>
      </c>
      <c r="C19" s="77">
        <v>28.687683586332099</v>
      </c>
      <c r="D19" s="78">
        <f t="shared" si="0"/>
        <v>1.2786639848590381E-4</v>
      </c>
    </row>
    <row r="20" spans="1:4">
      <c r="A20" s="10" t="s">
        <v>13</v>
      </c>
      <c r="B20" s="70" t="s">
        <v>22</v>
      </c>
      <c r="C20" s="77">
        <v>61.118441390000001</v>
      </c>
      <c r="D20" s="78">
        <f t="shared" si="0"/>
        <v>2.7241638238559133E-4</v>
      </c>
    </row>
    <row r="21" spans="1:4">
      <c r="A21" s="10" t="s">
        <v>13</v>
      </c>
      <c r="B21" s="70" t="s">
        <v>23</v>
      </c>
      <c r="C21" s="77">
        <v>245.00488802896299</v>
      </c>
      <c r="D21" s="78">
        <f t="shared" si="0"/>
        <v>1.0920328422275064E-3</v>
      </c>
    </row>
    <row r="22" spans="1:4">
      <c r="A22" s="10" t="s">
        <v>13</v>
      </c>
      <c r="B22" s="70" t="s">
        <v>24</v>
      </c>
      <c r="C22" s="77">
        <v>870.38920181000003</v>
      </c>
      <c r="D22" s="78">
        <f t="shared" si="0"/>
        <v>3.8794882891656566E-3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1351.1770019541159</v>
      </c>
      <c r="D26" s="78">
        <f t="shared" si="1"/>
        <v>6.0224498934158648E-3</v>
      </c>
    </row>
    <row r="27" spans="1:4">
      <c r="A27" s="10" t="s">
        <v>13</v>
      </c>
      <c r="B27" s="70" t="s">
        <v>28</v>
      </c>
      <c r="C27" s="77">
        <v>1471.4955540134999</v>
      </c>
      <c r="D27" s="78">
        <f t="shared" si="1"/>
        <v>6.5587322975553895E-3</v>
      </c>
    </row>
    <row r="28" spans="1:4">
      <c r="A28" s="10" t="s">
        <v>13</v>
      </c>
      <c r="B28" s="70" t="s">
        <v>29</v>
      </c>
      <c r="C28" s="77">
        <v>7504.417773047594</v>
      </c>
      <c r="D28" s="78">
        <f t="shared" si="1"/>
        <v>3.3448600702999064E-2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-73.488960000000006</v>
      </c>
      <c r="D30" s="78">
        <f t="shared" si="1"/>
        <v>-3.2755410925375733E-4</v>
      </c>
    </row>
    <row r="31" spans="1:4">
      <c r="A31" s="10" t="s">
        <v>13</v>
      </c>
      <c r="B31" s="70" t="s">
        <v>32</v>
      </c>
      <c r="C31" s="77">
        <v>2005.7980584205297</v>
      </c>
      <c r="D31" s="78">
        <f t="shared" si="1"/>
        <v>8.9402189984570807E-3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20155.773721667018</v>
      </c>
      <c r="D33" s="78">
        <f t="shared" si="1"/>
        <v>8.9838072381496881E-2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1786.77</v>
      </c>
      <c r="D35" s="78">
        <f t="shared" si="1"/>
        <v>7.9639697689467374E-3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77.515865899999994</v>
      </c>
      <c r="D37" s="78">
        <f t="shared" si="1"/>
        <v>3.4550278583216038E-4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v>224356.70298084352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22484.473791261964</v>
      </c>
      <c r="D43" s="78">
        <f>C43/$C$42</f>
        <v>0.10021752634322577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199</v>
      </c>
      <c r="D49">
        <v>3.6497999999999999</v>
      </c>
    </row>
    <row r="50" spans="3:4">
      <c r="C50" t="s">
        <v>113</v>
      </c>
      <c r="D50">
        <v>4.3918999999999997</v>
      </c>
    </row>
    <row r="51" spans="3:4">
      <c r="C51" t="s">
        <v>200</v>
      </c>
      <c r="D51">
        <v>3.1191E-2</v>
      </c>
    </row>
    <row r="52" spans="3:4">
      <c r="C52" t="s">
        <v>116</v>
      </c>
      <c r="D52">
        <v>2.5217000000000001</v>
      </c>
    </row>
    <row r="53" spans="3:4">
      <c r="C53" t="s">
        <v>120</v>
      </c>
      <c r="D53">
        <v>2.4834000000000001</v>
      </c>
    </row>
    <row r="54" spans="3:4">
      <c r="C54" t="s">
        <v>201</v>
      </c>
      <c r="D54">
        <v>0.39319999999999999</v>
      </c>
    </row>
    <row r="55" spans="3:4">
      <c r="C55" t="s">
        <v>202</v>
      </c>
      <c r="D55">
        <v>0.41499999999999998</v>
      </c>
    </row>
    <row r="56" spans="3:4">
      <c r="C56" t="s">
        <v>123</v>
      </c>
      <c r="D56">
        <v>2.4600000000000002E-4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44196</v>
      </c>
    </row>
    <row r="2" spans="2:61" s="1" customFormat="1">
      <c r="B2" s="2" t="s">
        <v>1</v>
      </c>
      <c r="C2" s="12" t="s">
        <v>3184</v>
      </c>
    </row>
    <row r="3" spans="2:61" s="1" customFormat="1">
      <c r="B3" s="2" t="s">
        <v>2</v>
      </c>
      <c r="C3" s="26" t="s">
        <v>3185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61.118441390000001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51.660049999999998</v>
      </c>
      <c r="K12" s="80">
        <v>0.84519999999999995</v>
      </c>
      <c r="L12" s="80">
        <v>2.0000000000000001E-4</v>
      </c>
    </row>
    <row r="13" spans="2:61">
      <c r="B13" s="79" t="s">
        <v>2139</v>
      </c>
      <c r="C13" s="16"/>
      <c r="D13" s="16"/>
      <c r="E13" s="16"/>
      <c r="G13" s="81">
        <v>0</v>
      </c>
      <c r="I13" s="81">
        <v>51.660049999999998</v>
      </c>
      <c r="K13" s="80">
        <v>0.84519999999999995</v>
      </c>
      <c r="L13" s="80">
        <v>2.0000000000000001E-4</v>
      </c>
    </row>
    <row r="14" spans="2:61">
      <c r="B14" t="s">
        <v>2140</v>
      </c>
      <c r="C14" t="s">
        <v>2141</v>
      </c>
      <c r="D14" t="s">
        <v>100</v>
      </c>
      <c r="E14" t="s">
        <v>123</v>
      </c>
      <c r="F14" t="s">
        <v>102</v>
      </c>
      <c r="G14" s="77">
        <v>3.18</v>
      </c>
      <c r="H14" s="77">
        <v>397000</v>
      </c>
      <c r="I14" s="77">
        <v>12.624599999999999</v>
      </c>
      <c r="J14" s="78">
        <v>0</v>
      </c>
      <c r="K14" s="78">
        <v>0.20660000000000001</v>
      </c>
      <c r="L14" s="78">
        <v>1E-4</v>
      </c>
    </row>
    <row r="15" spans="2:61">
      <c r="B15" t="s">
        <v>2142</v>
      </c>
      <c r="C15" t="s">
        <v>2143</v>
      </c>
      <c r="D15" t="s">
        <v>100</v>
      </c>
      <c r="E15" t="s">
        <v>123</v>
      </c>
      <c r="F15" t="s">
        <v>102</v>
      </c>
      <c r="G15" s="77">
        <v>-3.18</v>
      </c>
      <c r="H15" s="77">
        <v>454000</v>
      </c>
      <c r="I15" s="77">
        <v>-14.437200000000001</v>
      </c>
      <c r="J15" s="78">
        <v>0</v>
      </c>
      <c r="K15" s="78">
        <v>-0.23619999999999999</v>
      </c>
      <c r="L15" s="78">
        <v>-1E-4</v>
      </c>
    </row>
    <row r="16" spans="2:61">
      <c r="B16" t="s">
        <v>2144</v>
      </c>
      <c r="C16" t="s">
        <v>2145</v>
      </c>
      <c r="D16" t="s">
        <v>100</v>
      </c>
      <c r="E16" t="s">
        <v>132</v>
      </c>
      <c r="F16" t="s">
        <v>102</v>
      </c>
      <c r="G16" s="77">
        <v>10.45</v>
      </c>
      <c r="H16" s="77">
        <v>512000</v>
      </c>
      <c r="I16" s="77">
        <v>53.503999999999998</v>
      </c>
      <c r="J16" s="78">
        <v>0</v>
      </c>
      <c r="K16" s="78">
        <v>0.87539999999999996</v>
      </c>
      <c r="L16" s="78">
        <v>2.0000000000000001E-4</v>
      </c>
    </row>
    <row r="17" spans="2:12">
      <c r="B17" t="s">
        <v>2146</v>
      </c>
      <c r="C17" t="s">
        <v>2147</v>
      </c>
      <c r="D17" t="s">
        <v>100</v>
      </c>
      <c r="E17" t="s">
        <v>132</v>
      </c>
      <c r="F17" t="s">
        <v>102</v>
      </c>
      <c r="G17" s="77">
        <v>-10.45</v>
      </c>
      <c r="H17" s="77">
        <v>300</v>
      </c>
      <c r="I17" s="77">
        <v>-3.1350000000000003E-2</v>
      </c>
      <c r="J17" s="78">
        <v>0</v>
      </c>
      <c r="K17" s="78">
        <v>-5.0000000000000001E-4</v>
      </c>
      <c r="L17" s="78">
        <v>0</v>
      </c>
    </row>
    <row r="18" spans="2:12">
      <c r="B18" s="79" t="s">
        <v>2148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2149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869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224</v>
      </c>
      <c r="C24" s="16"/>
      <c r="D24" s="16"/>
      <c r="E24" s="16"/>
      <c r="G24" s="81">
        <v>0</v>
      </c>
      <c r="I24" s="81">
        <v>9.4583913899999992</v>
      </c>
      <c r="K24" s="80">
        <v>0.15479999999999999</v>
      </c>
      <c r="L24" s="80">
        <v>0</v>
      </c>
    </row>
    <row r="25" spans="2:12">
      <c r="B25" s="79" t="s">
        <v>2139</v>
      </c>
      <c r="C25" s="16"/>
      <c r="D25" s="16"/>
      <c r="E25" s="16"/>
      <c r="G25" s="81">
        <v>0</v>
      </c>
      <c r="I25" s="81">
        <v>9.4583913899999992</v>
      </c>
      <c r="K25" s="80">
        <v>0.15479999999999999</v>
      </c>
      <c r="L25" s="80">
        <v>0</v>
      </c>
    </row>
    <row r="26" spans="2:12">
      <c r="B26" t="s">
        <v>2150</v>
      </c>
      <c r="C26" t="s">
        <v>2151</v>
      </c>
      <c r="D26" t="s">
        <v>872</v>
      </c>
      <c r="E26" t="s">
        <v>958</v>
      </c>
      <c r="F26" t="s">
        <v>110</v>
      </c>
      <c r="G26" s="77">
        <v>-4.0599999999999996</v>
      </c>
      <c r="H26" s="77">
        <v>4900</v>
      </c>
      <c r="I26" s="77">
        <v>-0.78463925400000001</v>
      </c>
      <c r="J26" s="78">
        <v>0</v>
      </c>
      <c r="K26" s="78">
        <v>-1.2800000000000001E-2</v>
      </c>
      <c r="L26" s="78">
        <v>0</v>
      </c>
    </row>
    <row r="27" spans="2:12">
      <c r="B27" t="s">
        <v>2152</v>
      </c>
      <c r="C27" t="s">
        <v>2153</v>
      </c>
      <c r="D27" t="s">
        <v>872</v>
      </c>
      <c r="E27" t="s">
        <v>958</v>
      </c>
      <c r="F27" t="s">
        <v>110</v>
      </c>
      <c r="G27" s="77">
        <v>4.0599999999999996</v>
      </c>
      <c r="H27" s="77">
        <v>26400</v>
      </c>
      <c r="I27" s="77">
        <v>4.2274441439999997</v>
      </c>
      <c r="J27" s="78">
        <v>0</v>
      </c>
      <c r="K27" s="78">
        <v>6.9199999999999998E-2</v>
      </c>
      <c r="L27" s="78">
        <v>0</v>
      </c>
    </row>
    <row r="28" spans="2:12">
      <c r="B28" t="s">
        <v>2154</v>
      </c>
      <c r="C28" t="s">
        <v>2155</v>
      </c>
      <c r="D28" t="s">
        <v>872</v>
      </c>
      <c r="E28" t="s">
        <v>958</v>
      </c>
      <c r="F28" t="s">
        <v>106</v>
      </c>
      <c r="G28" s="77">
        <v>-1.89</v>
      </c>
      <c r="H28" s="77">
        <v>29000</v>
      </c>
      <c r="I28" s="77">
        <v>-1.7621415</v>
      </c>
      <c r="J28" s="78">
        <v>0</v>
      </c>
      <c r="K28" s="78">
        <v>-2.8799999999999999E-2</v>
      </c>
      <c r="L28" s="78">
        <v>0</v>
      </c>
    </row>
    <row r="29" spans="2:12">
      <c r="B29" t="s">
        <v>2156</v>
      </c>
      <c r="C29" t="s">
        <v>2157</v>
      </c>
      <c r="D29" t="s">
        <v>872</v>
      </c>
      <c r="E29" t="s">
        <v>123</v>
      </c>
      <c r="F29" t="s">
        <v>106</v>
      </c>
      <c r="G29" s="77">
        <v>1.89</v>
      </c>
      <c r="H29" s="77">
        <v>128000</v>
      </c>
      <c r="I29" s="77">
        <v>7.7777279999999998</v>
      </c>
      <c r="J29" s="78">
        <v>0</v>
      </c>
      <c r="K29" s="78">
        <v>0.1273</v>
      </c>
      <c r="L29" s="78">
        <v>0</v>
      </c>
    </row>
    <row r="30" spans="2:12">
      <c r="B30" s="79" t="s">
        <v>2158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2149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2159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869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210</v>
      </c>
      <c r="C37" t="s">
        <v>210</v>
      </c>
      <c r="D37" s="16"/>
      <c r="E37" t="s">
        <v>210</v>
      </c>
      <c r="F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226</v>
      </c>
      <c r="C38" s="16"/>
      <c r="D38" s="16"/>
      <c r="E38" s="16"/>
    </row>
    <row r="39" spans="2:12">
      <c r="B39" t="s">
        <v>300</v>
      </c>
      <c r="C39" s="16"/>
      <c r="D39" s="16"/>
      <c r="E39" s="16"/>
    </row>
    <row r="40" spans="2:12">
      <c r="B40" t="s">
        <v>301</v>
      </c>
      <c r="C40" s="16"/>
      <c r="D40" s="16"/>
      <c r="E40" s="16"/>
    </row>
    <row r="41" spans="2:12">
      <c r="B41" t="s">
        <v>302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44196</v>
      </c>
    </row>
    <row r="2" spans="1:60" s="1" customFormat="1">
      <c r="B2" s="2" t="s">
        <v>1</v>
      </c>
      <c r="C2" s="12" t="s">
        <v>3184</v>
      </c>
    </row>
    <row r="3" spans="1:60" s="1" customFormat="1">
      <c r="B3" s="2" t="s">
        <v>2</v>
      </c>
      <c r="C3" s="26" t="s">
        <v>3185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21.99</v>
      </c>
      <c r="H11" s="25"/>
      <c r="I11" s="75">
        <v>245.00488802896299</v>
      </c>
      <c r="J11" s="76">
        <v>1</v>
      </c>
      <c r="K11" s="76">
        <v>1.1000000000000001E-3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21.99</v>
      </c>
      <c r="H14" s="19"/>
      <c r="I14" s="81">
        <v>245.00488802896299</v>
      </c>
      <c r="J14" s="80">
        <v>1</v>
      </c>
      <c r="K14" s="80">
        <v>1.1000000000000001E-3</v>
      </c>
      <c r="BF14" s="16" t="s">
        <v>126</v>
      </c>
    </row>
    <row r="15" spans="1:60">
      <c r="B15" t="s">
        <v>2160</v>
      </c>
      <c r="C15" t="s">
        <v>2161</v>
      </c>
      <c r="D15" t="s">
        <v>123</v>
      </c>
      <c r="E15" t="s">
        <v>958</v>
      </c>
      <c r="F15" t="s">
        <v>110</v>
      </c>
      <c r="G15" s="77">
        <v>4.45</v>
      </c>
      <c r="H15" s="77">
        <v>24255.74</v>
      </c>
      <c r="I15" s="77">
        <v>4.2571843539629999</v>
      </c>
      <c r="J15" s="78">
        <v>1.7399999999999999E-2</v>
      </c>
      <c r="K15" s="78">
        <v>0</v>
      </c>
      <c r="BF15" s="16" t="s">
        <v>127</v>
      </c>
    </row>
    <row r="16" spans="1:60">
      <c r="B16" t="s">
        <v>2162</v>
      </c>
      <c r="C16" t="s">
        <v>2163</v>
      </c>
      <c r="D16" t="s">
        <v>123</v>
      </c>
      <c r="E16" t="s">
        <v>958</v>
      </c>
      <c r="F16" t="s">
        <v>106</v>
      </c>
      <c r="G16" s="77">
        <v>17.54</v>
      </c>
      <c r="H16" s="77">
        <v>426925</v>
      </c>
      <c r="I16" s="77">
        <v>240.747703675</v>
      </c>
      <c r="J16" s="78">
        <v>0.98260000000000003</v>
      </c>
      <c r="K16" s="78">
        <v>1.1000000000000001E-3</v>
      </c>
      <c r="BF16" s="16" t="s">
        <v>128</v>
      </c>
    </row>
    <row r="17" spans="2:58">
      <c r="B17" t="s">
        <v>226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44196</v>
      </c>
    </row>
    <row r="2" spans="2:81" s="1" customFormat="1">
      <c r="B2" s="2" t="s">
        <v>1</v>
      </c>
      <c r="C2" s="12" t="s">
        <v>3184</v>
      </c>
    </row>
    <row r="3" spans="2:81" s="1" customFormat="1">
      <c r="B3" s="2" t="s">
        <v>2</v>
      </c>
      <c r="C3" s="26" t="s">
        <v>3185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2.9</v>
      </c>
      <c r="I11" s="7"/>
      <c r="J11" s="7"/>
      <c r="K11" s="76">
        <v>-1E-3</v>
      </c>
      <c r="L11" s="75">
        <v>855786.17</v>
      </c>
      <c r="M11" s="7"/>
      <c r="N11" s="75">
        <v>870.38920181000003</v>
      </c>
      <c r="O11" s="7"/>
      <c r="P11" s="76">
        <v>1</v>
      </c>
      <c r="Q11" s="76">
        <v>3.8999999999999998E-3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2.9</v>
      </c>
      <c r="K12" s="80">
        <v>-1E-3</v>
      </c>
      <c r="L12" s="81">
        <v>855786.17</v>
      </c>
      <c r="N12" s="81">
        <v>870.38920181000003</v>
      </c>
      <c r="P12" s="80">
        <v>1</v>
      </c>
      <c r="Q12" s="80">
        <v>3.8999999999999998E-3</v>
      </c>
    </row>
    <row r="13" spans="2:81">
      <c r="B13" s="79" t="s">
        <v>2164</v>
      </c>
      <c r="H13" s="81">
        <v>2.9</v>
      </c>
      <c r="K13" s="80">
        <v>-1E-3</v>
      </c>
      <c r="L13" s="81">
        <v>855786.17</v>
      </c>
      <c r="N13" s="81">
        <v>870.38920181000003</v>
      </c>
      <c r="P13" s="80">
        <v>1</v>
      </c>
      <c r="Q13" s="80">
        <v>3.8999999999999998E-3</v>
      </c>
    </row>
    <row r="14" spans="2:81">
      <c r="B14" t="s">
        <v>2165</v>
      </c>
      <c r="C14" t="s">
        <v>2166</v>
      </c>
      <c r="D14" t="s">
        <v>2167</v>
      </c>
      <c r="E14" t="s">
        <v>207</v>
      </c>
      <c r="F14" t="s">
        <v>208</v>
      </c>
      <c r="G14" t="s">
        <v>232</v>
      </c>
      <c r="H14" s="77">
        <v>1.83</v>
      </c>
      <c r="I14" t="s">
        <v>102</v>
      </c>
      <c r="J14" s="78">
        <v>6.1999999999999998E-3</v>
      </c>
      <c r="K14" s="78">
        <v>-5.9999999999999995E-4</v>
      </c>
      <c r="L14" s="77">
        <v>573837.26</v>
      </c>
      <c r="M14" s="77">
        <v>102.25</v>
      </c>
      <c r="N14" s="77">
        <v>586.74859834999995</v>
      </c>
      <c r="O14" s="78">
        <v>1E-4</v>
      </c>
      <c r="P14" s="78">
        <v>0.67410000000000003</v>
      </c>
      <c r="Q14" s="78">
        <v>2.5999999999999999E-3</v>
      </c>
    </row>
    <row r="15" spans="2:81">
      <c r="B15" t="s">
        <v>2168</v>
      </c>
      <c r="C15" t="s">
        <v>2169</v>
      </c>
      <c r="D15" t="s">
        <v>2167</v>
      </c>
      <c r="E15" t="s">
        <v>207</v>
      </c>
      <c r="F15" t="s">
        <v>208</v>
      </c>
      <c r="G15" t="s">
        <v>232</v>
      </c>
      <c r="H15" s="77">
        <v>5.12</v>
      </c>
      <c r="I15" t="s">
        <v>102</v>
      </c>
      <c r="J15" s="78">
        <v>5.0000000000000001E-3</v>
      </c>
      <c r="K15" s="78">
        <v>-1.6999999999999999E-3</v>
      </c>
      <c r="L15" s="77">
        <v>281948.90999999997</v>
      </c>
      <c r="M15" s="77">
        <v>100.6</v>
      </c>
      <c r="N15" s="77">
        <v>283.64060346000002</v>
      </c>
      <c r="O15" s="78">
        <v>4.0000000000000002E-4</v>
      </c>
      <c r="P15" s="78">
        <v>0.32590000000000002</v>
      </c>
      <c r="Q15" s="78">
        <v>1.2999999999999999E-3</v>
      </c>
    </row>
    <row r="16" spans="2:81">
      <c r="B16" s="79" t="s">
        <v>2170</v>
      </c>
      <c r="H16" s="81">
        <v>0</v>
      </c>
      <c r="K16" s="80">
        <v>0</v>
      </c>
      <c r="L16" s="81">
        <v>0</v>
      </c>
      <c r="N16" s="81">
        <v>0</v>
      </c>
      <c r="P16" s="80">
        <v>0</v>
      </c>
      <c r="Q16" s="80">
        <v>0</v>
      </c>
    </row>
    <row r="17" spans="2:17">
      <c r="B17" t="s">
        <v>210</v>
      </c>
      <c r="C17" t="s">
        <v>210</v>
      </c>
      <c r="E17" t="s">
        <v>210</v>
      </c>
      <c r="H17" s="77">
        <v>0</v>
      </c>
      <c r="I17" t="s">
        <v>210</v>
      </c>
      <c r="J17" s="78">
        <v>0</v>
      </c>
      <c r="K17" s="78">
        <v>0</v>
      </c>
      <c r="L17" s="77">
        <v>0</v>
      </c>
      <c r="M17" s="77">
        <v>0</v>
      </c>
      <c r="N17" s="77">
        <v>0</v>
      </c>
      <c r="O17" s="78">
        <v>0</v>
      </c>
      <c r="P17" s="78">
        <v>0</v>
      </c>
      <c r="Q17" s="78">
        <v>0</v>
      </c>
    </row>
    <row r="18" spans="2:17">
      <c r="B18" s="79" t="s">
        <v>2171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2172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210</v>
      </c>
      <c r="C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2173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210</v>
      </c>
      <c r="C22" t="s">
        <v>210</v>
      </c>
      <c r="E22" t="s">
        <v>210</v>
      </c>
      <c r="H22" s="77">
        <v>0</v>
      </c>
      <c r="I22" t="s">
        <v>210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2174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210</v>
      </c>
      <c r="C24" t="s">
        <v>210</v>
      </c>
      <c r="E24" t="s">
        <v>210</v>
      </c>
      <c r="H24" s="77">
        <v>0</v>
      </c>
      <c r="I24" t="s">
        <v>210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2175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210</v>
      </c>
      <c r="C26" t="s">
        <v>210</v>
      </c>
      <c r="E26" t="s">
        <v>210</v>
      </c>
      <c r="H26" s="77">
        <v>0</v>
      </c>
      <c r="I26" t="s">
        <v>210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2164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210</v>
      </c>
      <c r="C29" t="s">
        <v>210</v>
      </c>
      <c r="E29" t="s">
        <v>210</v>
      </c>
      <c r="H29" s="77">
        <v>0</v>
      </c>
      <c r="I29" t="s">
        <v>210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2170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210</v>
      </c>
      <c r="C31" t="s">
        <v>210</v>
      </c>
      <c r="E31" t="s">
        <v>210</v>
      </c>
      <c r="H31" s="77">
        <v>0</v>
      </c>
      <c r="I31" t="s">
        <v>210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2171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2172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210</v>
      </c>
      <c r="C34" t="s">
        <v>210</v>
      </c>
      <c r="E34" t="s">
        <v>210</v>
      </c>
      <c r="H34" s="77">
        <v>0</v>
      </c>
      <c r="I34" t="s">
        <v>210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2173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210</v>
      </c>
      <c r="C36" t="s">
        <v>210</v>
      </c>
      <c r="E36" t="s">
        <v>210</v>
      </c>
      <c r="H36" s="77">
        <v>0</v>
      </c>
      <c r="I36" t="s">
        <v>210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2174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210</v>
      </c>
      <c r="C38" t="s">
        <v>210</v>
      </c>
      <c r="E38" t="s">
        <v>210</v>
      </c>
      <c r="H38" s="77">
        <v>0</v>
      </c>
      <c r="I38" t="s">
        <v>210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2175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210</v>
      </c>
      <c r="C40" t="s">
        <v>210</v>
      </c>
      <c r="E40" t="s">
        <v>210</v>
      </c>
      <c r="H40" s="77">
        <v>0</v>
      </c>
      <c r="I40" t="s">
        <v>210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226</v>
      </c>
    </row>
    <row r="42" spans="2:17">
      <c r="B42" t="s">
        <v>300</v>
      </c>
    </row>
    <row r="43" spans="2:17">
      <c r="B43" t="s">
        <v>301</v>
      </c>
    </row>
    <row r="44" spans="2:17">
      <c r="B44" t="s">
        <v>302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44196</v>
      </c>
    </row>
    <row r="2" spans="2:72" s="1" customFormat="1">
      <c r="B2" s="2" t="s">
        <v>1</v>
      </c>
      <c r="C2" s="12" t="s">
        <v>3184</v>
      </c>
    </row>
    <row r="3" spans="2:72" s="1" customFormat="1">
      <c r="B3" s="2" t="s">
        <v>2</v>
      </c>
      <c r="C3" s="26" t="s">
        <v>3185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2176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2177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2178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2179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869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2180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44196</v>
      </c>
    </row>
    <row r="2" spans="2:65" s="1" customFormat="1">
      <c r="B2" s="2" t="s">
        <v>1</v>
      </c>
      <c r="C2" s="12" t="s">
        <v>3184</v>
      </c>
    </row>
    <row r="3" spans="2:65" s="1" customFormat="1">
      <c r="B3" s="2" t="s">
        <v>2</v>
      </c>
      <c r="C3" s="26" t="s">
        <v>3185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2181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2182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869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2183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2184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44196</v>
      </c>
    </row>
    <row r="2" spans="2:81" s="1" customFormat="1">
      <c r="B2" s="2" t="s">
        <v>1</v>
      </c>
      <c r="C2" s="12" t="s">
        <v>3184</v>
      </c>
    </row>
    <row r="3" spans="2:81" s="1" customFormat="1">
      <c r="B3" s="2" t="s">
        <v>2</v>
      </c>
      <c r="C3" s="26" t="s">
        <v>3185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5.53</v>
      </c>
      <c r="K11" s="7"/>
      <c r="L11" s="7"/>
      <c r="M11" s="76">
        <v>9.5999999999999992E-3</v>
      </c>
      <c r="N11" s="75">
        <v>1129717.3899999999</v>
      </c>
      <c r="O11" s="7"/>
      <c r="P11" s="75">
        <v>1351.1770019541159</v>
      </c>
      <c r="Q11" s="7"/>
      <c r="R11" s="76">
        <v>1</v>
      </c>
      <c r="S11" s="76">
        <v>6.0000000000000001E-3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5.53</v>
      </c>
      <c r="M12" s="80">
        <v>9.5999999999999992E-3</v>
      </c>
      <c r="N12" s="81">
        <v>1129717.3899999999</v>
      </c>
      <c r="P12" s="81">
        <v>1351.1770019541159</v>
      </c>
      <c r="R12" s="80">
        <v>1</v>
      </c>
      <c r="S12" s="80">
        <v>6.0000000000000001E-3</v>
      </c>
    </row>
    <row r="13" spans="2:81">
      <c r="B13" s="79" t="s">
        <v>2181</v>
      </c>
      <c r="C13" s="16"/>
      <c r="D13" s="16"/>
      <c r="E13" s="16"/>
      <c r="J13" s="81">
        <v>6.55</v>
      </c>
      <c r="M13" s="80">
        <v>6.3E-3</v>
      </c>
      <c r="N13" s="81">
        <v>631520.57999999996</v>
      </c>
      <c r="P13" s="81">
        <v>817.31727946335843</v>
      </c>
      <c r="R13" s="80">
        <v>0.60489999999999999</v>
      </c>
      <c r="S13" s="80">
        <v>3.5999999999999999E-3</v>
      </c>
    </row>
    <row r="14" spans="2:81">
      <c r="B14" t="s">
        <v>2185</v>
      </c>
      <c r="C14" t="s">
        <v>2186</v>
      </c>
      <c r="D14" t="s">
        <v>123</v>
      </c>
      <c r="E14" t="s">
        <v>334</v>
      </c>
      <c r="F14" t="s">
        <v>127</v>
      </c>
      <c r="G14" t="s">
        <v>207</v>
      </c>
      <c r="H14" t="s">
        <v>208</v>
      </c>
      <c r="I14" t="s">
        <v>232</v>
      </c>
      <c r="J14" s="77">
        <v>7.62</v>
      </c>
      <c r="K14" t="s">
        <v>102</v>
      </c>
      <c r="L14" s="78">
        <v>4.9000000000000002E-2</v>
      </c>
      <c r="M14" s="78">
        <v>6.4000000000000003E-3</v>
      </c>
      <c r="N14" s="77">
        <v>65360.33</v>
      </c>
      <c r="O14" s="77">
        <v>162.91999999999999</v>
      </c>
      <c r="P14" s="77">
        <v>106.485049636</v>
      </c>
      <c r="Q14" s="78">
        <v>0</v>
      </c>
      <c r="R14" s="78">
        <v>7.8799999999999995E-2</v>
      </c>
      <c r="S14" s="78">
        <v>5.0000000000000001E-4</v>
      </c>
    </row>
    <row r="15" spans="2:81">
      <c r="B15" t="s">
        <v>2187</v>
      </c>
      <c r="C15" t="s">
        <v>2188</v>
      </c>
      <c r="D15" t="s">
        <v>123</v>
      </c>
      <c r="E15" t="s">
        <v>334</v>
      </c>
      <c r="F15" t="s">
        <v>127</v>
      </c>
      <c r="G15" t="s">
        <v>207</v>
      </c>
      <c r="H15" t="s">
        <v>208</v>
      </c>
      <c r="I15" t="s">
        <v>232</v>
      </c>
      <c r="J15" s="77">
        <v>11.74</v>
      </c>
      <c r="K15" t="s">
        <v>102</v>
      </c>
      <c r="L15" s="78">
        <v>4.1000000000000002E-2</v>
      </c>
      <c r="M15" s="78">
        <v>1.01E-2</v>
      </c>
      <c r="N15" s="77">
        <v>209457.01</v>
      </c>
      <c r="O15" s="77">
        <v>146.46</v>
      </c>
      <c r="P15" s="77">
        <v>306.77073684599998</v>
      </c>
      <c r="Q15" s="78">
        <v>1E-4</v>
      </c>
      <c r="R15" s="78">
        <v>0.22700000000000001</v>
      </c>
      <c r="S15" s="78">
        <v>1.4E-3</v>
      </c>
    </row>
    <row r="16" spans="2:81">
      <c r="B16" t="s">
        <v>2189</v>
      </c>
      <c r="C16" t="s">
        <v>2190</v>
      </c>
      <c r="D16" t="s">
        <v>123</v>
      </c>
      <c r="E16" t="s">
        <v>2191</v>
      </c>
      <c r="F16" t="s">
        <v>127</v>
      </c>
      <c r="G16" t="s">
        <v>207</v>
      </c>
      <c r="H16" t="s">
        <v>208</v>
      </c>
      <c r="I16" t="s">
        <v>232</v>
      </c>
      <c r="J16" s="77">
        <v>0.37</v>
      </c>
      <c r="K16" t="s">
        <v>102</v>
      </c>
      <c r="L16" s="78">
        <v>0.05</v>
      </c>
      <c r="M16" s="78">
        <v>3.0000000000000001E-3</v>
      </c>
      <c r="N16" s="77">
        <v>61.67</v>
      </c>
      <c r="O16" s="77">
        <v>120.94</v>
      </c>
      <c r="P16" s="77">
        <v>7.4583698000000004E-2</v>
      </c>
      <c r="Q16" s="78">
        <v>0</v>
      </c>
      <c r="R16" s="78">
        <v>1E-4</v>
      </c>
      <c r="S16" s="78">
        <v>0</v>
      </c>
    </row>
    <row r="17" spans="2:19">
      <c r="B17" t="s">
        <v>2192</v>
      </c>
      <c r="C17" t="s">
        <v>2193</v>
      </c>
      <c r="D17" t="s">
        <v>123</v>
      </c>
      <c r="E17" t="s">
        <v>2194</v>
      </c>
      <c r="F17" t="s">
        <v>1455</v>
      </c>
      <c r="G17" t="s">
        <v>312</v>
      </c>
      <c r="H17" t="s">
        <v>150</v>
      </c>
      <c r="I17" t="s">
        <v>232</v>
      </c>
      <c r="J17" s="77">
        <v>6.86</v>
      </c>
      <c r="K17" t="s">
        <v>102</v>
      </c>
      <c r="L17" s="78">
        <v>2.1399999999999999E-2</v>
      </c>
      <c r="M17" s="78">
        <v>1.1000000000000001E-3</v>
      </c>
      <c r="N17" s="77">
        <v>49444.58</v>
      </c>
      <c r="O17" s="77">
        <v>116.8</v>
      </c>
      <c r="P17" s="77">
        <v>57.751269440000002</v>
      </c>
      <c r="Q17" s="78">
        <v>2.0000000000000001E-4</v>
      </c>
      <c r="R17" s="78">
        <v>4.2700000000000002E-2</v>
      </c>
      <c r="S17" s="78">
        <v>2.9999999999999997E-4</v>
      </c>
    </row>
    <row r="18" spans="2:19">
      <c r="B18" t="s">
        <v>2195</v>
      </c>
      <c r="C18" t="s">
        <v>2196</v>
      </c>
      <c r="D18" t="s">
        <v>123</v>
      </c>
      <c r="E18" t="s">
        <v>2197</v>
      </c>
      <c r="F18" t="s">
        <v>311</v>
      </c>
      <c r="G18" t="s">
        <v>346</v>
      </c>
      <c r="H18" t="s">
        <v>208</v>
      </c>
      <c r="I18" t="s">
        <v>232</v>
      </c>
      <c r="J18" s="77">
        <v>4.5599999999999996</v>
      </c>
      <c r="K18" t="s">
        <v>102</v>
      </c>
      <c r="L18" s="78">
        <v>6.5000000000000002E-2</v>
      </c>
      <c r="M18" s="78">
        <v>-1.6999999999999999E-3</v>
      </c>
      <c r="N18" s="77">
        <v>31.44</v>
      </c>
      <c r="O18" s="77">
        <v>175.27</v>
      </c>
      <c r="P18" s="77">
        <v>5.5104887999999998E-2</v>
      </c>
      <c r="Q18" s="78">
        <v>0</v>
      </c>
      <c r="R18" s="78">
        <v>0</v>
      </c>
      <c r="S18" s="78">
        <v>0</v>
      </c>
    </row>
    <row r="19" spans="2:19">
      <c r="B19" t="s">
        <v>2198</v>
      </c>
      <c r="C19" t="s">
        <v>2199</v>
      </c>
      <c r="D19" t="s">
        <v>123</v>
      </c>
      <c r="E19" t="s">
        <v>364</v>
      </c>
      <c r="F19" t="s">
        <v>127</v>
      </c>
      <c r="G19" t="s">
        <v>346</v>
      </c>
      <c r="H19" t="s">
        <v>208</v>
      </c>
      <c r="I19" t="s">
        <v>232</v>
      </c>
      <c r="J19" s="77">
        <v>3.28</v>
      </c>
      <c r="K19" t="s">
        <v>102</v>
      </c>
      <c r="L19" s="78">
        <v>5.6000000000000001E-2</v>
      </c>
      <c r="M19" s="78">
        <v>-4.0000000000000001E-3</v>
      </c>
      <c r="N19" s="77">
        <v>18103.759999999998</v>
      </c>
      <c r="O19" s="77">
        <v>146.09</v>
      </c>
      <c r="P19" s="77">
        <v>26.447782984</v>
      </c>
      <c r="Q19" s="78">
        <v>0</v>
      </c>
      <c r="R19" s="78">
        <v>1.9599999999999999E-2</v>
      </c>
      <c r="S19" s="78">
        <v>1E-4</v>
      </c>
    </row>
    <row r="20" spans="2:19">
      <c r="B20" t="s">
        <v>2200</v>
      </c>
      <c r="C20" t="s">
        <v>2201</v>
      </c>
      <c r="D20" t="s">
        <v>123</v>
      </c>
      <c r="E20" t="s">
        <v>445</v>
      </c>
      <c r="F20" t="s">
        <v>446</v>
      </c>
      <c r="G20" t="s">
        <v>383</v>
      </c>
      <c r="H20" t="s">
        <v>150</v>
      </c>
      <c r="I20" t="s">
        <v>232</v>
      </c>
      <c r="J20" s="77">
        <v>1.02</v>
      </c>
      <c r="K20" t="s">
        <v>102</v>
      </c>
      <c r="L20" s="78">
        <v>0.06</v>
      </c>
      <c r="M20" s="78">
        <v>8.0000000000000002E-3</v>
      </c>
      <c r="N20" s="77">
        <v>107194.85</v>
      </c>
      <c r="O20" s="77">
        <v>114.08</v>
      </c>
      <c r="P20" s="77">
        <v>122.28788487999999</v>
      </c>
      <c r="Q20" s="78">
        <v>0</v>
      </c>
      <c r="R20" s="78">
        <v>9.0499999999999997E-2</v>
      </c>
      <c r="S20" s="78">
        <v>5.0000000000000001E-4</v>
      </c>
    </row>
    <row r="21" spans="2:19">
      <c r="B21" t="s">
        <v>2202</v>
      </c>
      <c r="C21" t="s">
        <v>2203</v>
      </c>
      <c r="D21" t="s">
        <v>123</v>
      </c>
      <c r="E21" t="s">
        <v>579</v>
      </c>
      <c r="F21" t="s">
        <v>311</v>
      </c>
      <c r="G21" t="s">
        <v>476</v>
      </c>
      <c r="H21" t="s">
        <v>208</v>
      </c>
      <c r="I21" t="s">
        <v>232</v>
      </c>
      <c r="J21" s="77">
        <v>1.75</v>
      </c>
      <c r="K21" t="s">
        <v>102</v>
      </c>
      <c r="L21" s="78">
        <v>5.7500000000000002E-2</v>
      </c>
      <c r="M21" s="78">
        <v>-2.5999999999999999E-3</v>
      </c>
      <c r="N21" s="77">
        <v>140778.94</v>
      </c>
      <c r="O21" s="77">
        <v>132.29</v>
      </c>
      <c r="P21" s="77">
        <v>186.23645972599999</v>
      </c>
      <c r="Q21" s="78">
        <v>1E-4</v>
      </c>
      <c r="R21" s="78">
        <v>0.13780000000000001</v>
      </c>
      <c r="S21" s="78">
        <v>8.0000000000000004E-4</v>
      </c>
    </row>
    <row r="22" spans="2:19">
      <c r="B22" t="s">
        <v>2204</v>
      </c>
      <c r="C22" t="s">
        <v>2205</v>
      </c>
      <c r="D22" t="s">
        <v>123</v>
      </c>
      <c r="E22" t="s">
        <v>2206</v>
      </c>
      <c r="F22" t="s">
        <v>356</v>
      </c>
      <c r="G22" t="s">
        <v>2207</v>
      </c>
      <c r="H22" t="s">
        <v>208</v>
      </c>
      <c r="I22" t="s">
        <v>232</v>
      </c>
      <c r="J22" s="77">
        <v>0.13</v>
      </c>
      <c r="K22" t="s">
        <v>102</v>
      </c>
      <c r="L22" s="78">
        <v>6.7000000000000004E-2</v>
      </c>
      <c r="M22" s="78">
        <v>9.6699999999999994E-2</v>
      </c>
      <c r="N22" s="77">
        <v>507.85</v>
      </c>
      <c r="O22" s="77">
        <v>100.50506</v>
      </c>
      <c r="P22" s="77">
        <v>1.16148494721</v>
      </c>
      <c r="Q22" s="78">
        <v>1E-4</v>
      </c>
      <c r="R22" s="78">
        <v>8.9999999999999998E-4</v>
      </c>
      <c r="S22" s="78">
        <v>0</v>
      </c>
    </row>
    <row r="23" spans="2:19">
      <c r="B23" t="s">
        <v>2208</v>
      </c>
      <c r="C23" t="s">
        <v>2209</v>
      </c>
      <c r="D23" t="s">
        <v>123</v>
      </c>
      <c r="E23" t="s">
        <v>2206</v>
      </c>
      <c r="F23" t="s">
        <v>751</v>
      </c>
      <c r="G23" t="s">
        <v>2207</v>
      </c>
      <c r="H23" t="s">
        <v>208</v>
      </c>
      <c r="I23" t="s">
        <v>232</v>
      </c>
      <c r="J23" s="77">
        <v>0.26</v>
      </c>
      <c r="K23" t="s">
        <v>102</v>
      </c>
      <c r="L23" s="78">
        <v>6.7000000000000004E-2</v>
      </c>
      <c r="M23" s="78">
        <v>9.4799999999999995E-2</v>
      </c>
      <c r="N23" s="77">
        <v>85.67</v>
      </c>
      <c r="O23" s="77">
        <v>99.932360000000003</v>
      </c>
      <c r="P23" s="77">
        <v>0.14112205281199999</v>
      </c>
      <c r="Q23" s="78">
        <v>0</v>
      </c>
      <c r="R23" s="78">
        <v>1E-4</v>
      </c>
      <c r="S23" s="78">
        <v>0</v>
      </c>
    </row>
    <row r="24" spans="2:19">
      <c r="B24" t="s">
        <v>2210</v>
      </c>
      <c r="C24" t="s">
        <v>2211</v>
      </c>
      <c r="D24" t="s">
        <v>123</v>
      </c>
      <c r="E24" t="s">
        <v>2212</v>
      </c>
      <c r="F24" t="s">
        <v>649</v>
      </c>
      <c r="G24" t="s">
        <v>210</v>
      </c>
      <c r="H24" t="s">
        <v>211</v>
      </c>
      <c r="I24" t="s">
        <v>232</v>
      </c>
      <c r="J24" s="77">
        <v>1</v>
      </c>
      <c r="K24" t="s">
        <v>102</v>
      </c>
      <c r="L24" s="78">
        <v>5.6000000000000001E-2</v>
      </c>
      <c r="M24" s="78">
        <v>0.1158</v>
      </c>
      <c r="N24" s="77">
        <v>22896.68</v>
      </c>
      <c r="O24" s="77">
        <v>24.755773000000001</v>
      </c>
      <c r="P24" s="77">
        <v>5.6682501253364004</v>
      </c>
      <c r="Q24" s="78">
        <v>0</v>
      </c>
      <c r="R24" s="78">
        <v>4.1999999999999997E-3</v>
      </c>
      <c r="S24" s="78">
        <v>0</v>
      </c>
    </row>
    <row r="25" spans="2:19">
      <c r="B25" t="s">
        <v>2213</v>
      </c>
      <c r="C25" t="s">
        <v>2214</v>
      </c>
      <c r="D25" t="s">
        <v>123</v>
      </c>
      <c r="E25" t="s">
        <v>648</v>
      </c>
      <c r="F25" t="s">
        <v>649</v>
      </c>
      <c r="G25" t="s">
        <v>210</v>
      </c>
      <c r="H25" t="s">
        <v>211</v>
      </c>
      <c r="I25" t="s">
        <v>232</v>
      </c>
      <c r="J25" s="77">
        <v>0.09</v>
      </c>
      <c r="K25" t="s">
        <v>102</v>
      </c>
      <c r="L25" s="78">
        <v>4.9000000000000002E-2</v>
      </c>
      <c r="M25" s="78">
        <v>2.41E-2</v>
      </c>
      <c r="N25" s="77">
        <v>17597.8</v>
      </c>
      <c r="O25" s="77">
        <v>24.08</v>
      </c>
      <c r="P25" s="77">
        <v>4.23755024</v>
      </c>
      <c r="Q25" s="78">
        <v>0</v>
      </c>
      <c r="R25" s="78">
        <v>3.0999999999999999E-3</v>
      </c>
      <c r="S25" s="78">
        <v>0</v>
      </c>
    </row>
    <row r="26" spans="2:19">
      <c r="B26" s="79" t="s">
        <v>2182</v>
      </c>
      <c r="C26" s="16"/>
      <c r="D26" s="16"/>
      <c r="E26" s="16"/>
      <c r="J26" s="81">
        <v>3.96</v>
      </c>
      <c r="M26" s="80">
        <v>1.46E-2</v>
      </c>
      <c r="N26" s="81">
        <v>498196.81</v>
      </c>
      <c r="P26" s="81">
        <v>533.85972249075758</v>
      </c>
      <c r="R26" s="80">
        <v>0.39510000000000001</v>
      </c>
      <c r="S26" s="80">
        <v>2.3999999999999998E-3</v>
      </c>
    </row>
    <row r="27" spans="2:19">
      <c r="B27" t="s">
        <v>2215</v>
      </c>
      <c r="C27" t="s">
        <v>2216</v>
      </c>
      <c r="D27" t="s">
        <v>123</v>
      </c>
      <c r="E27" t="s">
        <v>2194</v>
      </c>
      <c r="F27" t="s">
        <v>1455</v>
      </c>
      <c r="G27" t="s">
        <v>312</v>
      </c>
      <c r="H27" t="s">
        <v>150</v>
      </c>
      <c r="I27" t="s">
        <v>232</v>
      </c>
      <c r="J27" s="77">
        <v>2.63</v>
      </c>
      <c r="K27" t="s">
        <v>102</v>
      </c>
      <c r="L27" s="78">
        <v>2.5000000000000001E-2</v>
      </c>
      <c r="M27" s="78">
        <v>8.5000000000000006E-3</v>
      </c>
      <c r="N27" s="77">
        <v>131350.04999999999</v>
      </c>
      <c r="O27" s="77">
        <v>105.12</v>
      </c>
      <c r="P27" s="77">
        <v>138.07517256</v>
      </c>
      <c r="Q27" s="78">
        <v>2.0000000000000001E-4</v>
      </c>
      <c r="R27" s="78">
        <v>0.1022</v>
      </c>
      <c r="S27" s="78">
        <v>5.9999999999999995E-4</v>
      </c>
    </row>
    <row r="28" spans="2:19">
      <c r="B28" t="s">
        <v>2217</v>
      </c>
      <c r="C28" t="s">
        <v>2218</v>
      </c>
      <c r="D28" t="s">
        <v>123</v>
      </c>
      <c r="E28" t="s">
        <v>2194</v>
      </c>
      <c r="F28" t="s">
        <v>1455</v>
      </c>
      <c r="G28" t="s">
        <v>312</v>
      </c>
      <c r="H28" t="s">
        <v>150</v>
      </c>
      <c r="I28" t="s">
        <v>232</v>
      </c>
      <c r="J28" s="77">
        <v>6.43</v>
      </c>
      <c r="K28" t="s">
        <v>102</v>
      </c>
      <c r="L28" s="78">
        <v>3.7400000000000003E-2</v>
      </c>
      <c r="M28" s="78">
        <v>1.5900000000000001E-2</v>
      </c>
      <c r="N28" s="77">
        <v>107271.09</v>
      </c>
      <c r="O28" s="77">
        <v>115.52</v>
      </c>
      <c r="P28" s="77">
        <v>123.919563168</v>
      </c>
      <c r="Q28" s="78">
        <v>2.0000000000000001E-4</v>
      </c>
      <c r="R28" s="78">
        <v>9.1700000000000004E-2</v>
      </c>
      <c r="S28" s="78">
        <v>5.9999999999999995E-4</v>
      </c>
    </row>
    <row r="29" spans="2:19">
      <c r="B29" t="s">
        <v>2219</v>
      </c>
      <c r="C29" t="s">
        <v>2220</v>
      </c>
      <c r="D29" t="s">
        <v>123</v>
      </c>
      <c r="E29" t="s">
        <v>2221</v>
      </c>
      <c r="F29" t="s">
        <v>356</v>
      </c>
      <c r="G29" t="s">
        <v>383</v>
      </c>
      <c r="H29" t="s">
        <v>150</v>
      </c>
      <c r="I29" t="s">
        <v>232</v>
      </c>
      <c r="J29" s="77">
        <v>4.34</v>
      </c>
      <c r="K29" t="s">
        <v>102</v>
      </c>
      <c r="L29" s="78">
        <v>3.1E-2</v>
      </c>
      <c r="M29" s="78">
        <v>1.4999999999999999E-2</v>
      </c>
      <c r="N29" s="77">
        <v>91504.69</v>
      </c>
      <c r="O29" s="77">
        <v>107.13</v>
      </c>
      <c r="P29" s="77">
        <v>98.028974396999999</v>
      </c>
      <c r="Q29" s="78">
        <v>1E-4</v>
      </c>
      <c r="R29" s="78">
        <v>7.2599999999999998E-2</v>
      </c>
      <c r="S29" s="78">
        <v>4.0000000000000002E-4</v>
      </c>
    </row>
    <row r="30" spans="2:19">
      <c r="B30" t="s">
        <v>2222</v>
      </c>
      <c r="C30" t="s">
        <v>2223</v>
      </c>
      <c r="D30" t="s">
        <v>123</v>
      </c>
      <c r="E30" t="s">
        <v>1266</v>
      </c>
      <c r="F30" t="s">
        <v>125</v>
      </c>
      <c r="G30" t="s">
        <v>476</v>
      </c>
      <c r="H30" t="s">
        <v>208</v>
      </c>
      <c r="I30" t="s">
        <v>232</v>
      </c>
      <c r="J30" s="77">
        <v>5.38</v>
      </c>
      <c r="K30" t="s">
        <v>102</v>
      </c>
      <c r="L30" s="78">
        <v>3.3500000000000002E-2</v>
      </c>
      <c r="M30" s="78">
        <v>2.81E-2</v>
      </c>
      <c r="N30" s="77">
        <v>43735.83</v>
      </c>
      <c r="O30" s="77">
        <v>103.12</v>
      </c>
      <c r="P30" s="77">
        <v>45.100387896000001</v>
      </c>
      <c r="Q30" s="78">
        <v>0</v>
      </c>
      <c r="R30" s="78">
        <v>3.3399999999999999E-2</v>
      </c>
      <c r="S30" s="78">
        <v>2.0000000000000001E-4</v>
      </c>
    </row>
    <row r="31" spans="2:19">
      <c r="B31" t="s">
        <v>2224</v>
      </c>
      <c r="C31" t="s">
        <v>2225</v>
      </c>
      <c r="D31" t="s">
        <v>123</v>
      </c>
      <c r="E31" t="s">
        <v>2226</v>
      </c>
      <c r="F31" t="s">
        <v>128</v>
      </c>
      <c r="G31" t="s">
        <v>493</v>
      </c>
      <c r="H31" t="s">
        <v>150</v>
      </c>
      <c r="I31" t="s">
        <v>232</v>
      </c>
      <c r="J31" s="77">
        <v>0.99</v>
      </c>
      <c r="K31" t="s">
        <v>102</v>
      </c>
      <c r="L31" s="78">
        <v>1.34E-2</v>
      </c>
      <c r="M31" s="78">
        <v>1.35E-2</v>
      </c>
      <c r="N31" s="77">
        <v>63340.22</v>
      </c>
      <c r="O31" s="77">
        <v>100.33</v>
      </c>
      <c r="P31" s="77">
        <v>63.549242726000003</v>
      </c>
      <c r="Q31" s="78">
        <v>1E-4</v>
      </c>
      <c r="R31" s="78">
        <v>4.7E-2</v>
      </c>
      <c r="S31" s="78">
        <v>2.9999999999999997E-4</v>
      </c>
    </row>
    <row r="32" spans="2:19">
      <c r="B32" t="s">
        <v>2227</v>
      </c>
      <c r="C32" t="s">
        <v>2228</v>
      </c>
      <c r="D32" t="s">
        <v>123</v>
      </c>
      <c r="E32" t="s">
        <v>386</v>
      </c>
      <c r="F32" t="s">
        <v>356</v>
      </c>
      <c r="G32" t="s">
        <v>599</v>
      </c>
      <c r="H32" t="s">
        <v>208</v>
      </c>
      <c r="I32" t="s">
        <v>232</v>
      </c>
      <c r="J32" s="77">
        <v>3.55</v>
      </c>
      <c r="K32" t="s">
        <v>102</v>
      </c>
      <c r="L32" s="78">
        <v>3.5499999999999997E-2</v>
      </c>
      <c r="M32" s="78">
        <v>1.6199999999999999E-2</v>
      </c>
      <c r="N32" s="77">
        <v>58751.48</v>
      </c>
      <c r="O32" s="77">
        <v>106.97</v>
      </c>
      <c r="P32" s="77">
        <v>62.846458155999997</v>
      </c>
      <c r="Q32" s="78">
        <v>2.0000000000000001E-4</v>
      </c>
      <c r="R32" s="78">
        <v>4.65E-2</v>
      </c>
      <c r="S32" s="78">
        <v>2.9999999999999997E-4</v>
      </c>
    </row>
    <row r="33" spans="2:19">
      <c r="B33" t="s">
        <v>2229</v>
      </c>
      <c r="C33" t="s">
        <v>2230</v>
      </c>
      <c r="D33" t="s">
        <v>123</v>
      </c>
      <c r="E33" t="s">
        <v>2231</v>
      </c>
      <c r="F33" t="s">
        <v>356</v>
      </c>
      <c r="G33" t="s">
        <v>824</v>
      </c>
      <c r="H33" t="s">
        <v>150</v>
      </c>
      <c r="I33" t="s">
        <v>232</v>
      </c>
      <c r="J33" s="77">
        <v>0.57999999999999996</v>
      </c>
      <c r="K33" t="s">
        <v>102</v>
      </c>
      <c r="L33" s="78">
        <v>5.1499999999999997E-2</v>
      </c>
      <c r="M33" s="78">
        <v>1.2999999999999999E-2</v>
      </c>
      <c r="N33" s="77">
        <v>2206.5700000000002</v>
      </c>
      <c r="O33" s="77">
        <v>104.37</v>
      </c>
      <c r="P33" s="77">
        <v>2.3029971090000001</v>
      </c>
      <c r="Q33" s="78">
        <v>1E-4</v>
      </c>
      <c r="R33" s="78">
        <v>1.6999999999999999E-3</v>
      </c>
      <c r="S33" s="78">
        <v>0</v>
      </c>
    </row>
    <row r="34" spans="2:19">
      <c r="B34" t="s">
        <v>2232</v>
      </c>
      <c r="C34" t="s">
        <v>2233</v>
      </c>
      <c r="D34" t="s">
        <v>123</v>
      </c>
      <c r="E34" t="s">
        <v>2206</v>
      </c>
      <c r="F34" t="s">
        <v>751</v>
      </c>
      <c r="G34" t="s">
        <v>629</v>
      </c>
      <c r="H34" t="s">
        <v>208</v>
      </c>
      <c r="I34" t="s">
        <v>232</v>
      </c>
      <c r="J34" s="77">
        <v>0.08</v>
      </c>
      <c r="K34" t="s">
        <v>102</v>
      </c>
      <c r="L34" s="78">
        <v>7.0000000000000007E-2</v>
      </c>
      <c r="M34" s="78">
        <v>1E-4</v>
      </c>
      <c r="N34" s="77">
        <v>36.880000000000003</v>
      </c>
      <c r="O34" s="77">
        <v>100.12602699999999</v>
      </c>
      <c r="P34" s="77">
        <v>3.6926478757600002E-2</v>
      </c>
      <c r="Q34" s="78">
        <v>0</v>
      </c>
      <c r="R34" s="78">
        <v>0</v>
      </c>
      <c r="S34" s="78">
        <v>0</v>
      </c>
    </row>
    <row r="35" spans="2:19">
      <c r="B35" s="79" t="s">
        <v>305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s="79" t="s">
        <v>869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J38" s="77">
        <v>0</v>
      </c>
      <c r="K38" t="s">
        <v>210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224</v>
      </c>
      <c r="C39" s="16"/>
      <c r="D39" s="16"/>
      <c r="E39" s="16"/>
      <c r="J39" s="81">
        <v>0</v>
      </c>
      <c r="M39" s="80">
        <v>0</v>
      </c>
      <c r="N39" s="81">
        <v>0</v>
      </c>
      <c r="P39" s="81">
        <v>0</v>
      </c>
      <c r="R39" s="80">
        <v>0</v>
      </c>
      <c r="S39" s="80">
        <v>0</v>
      </c>
    </row>
    <row r="40" spans="2:19">
      <c r="B40" s="79" t="s">
        <v>306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210</v>
      </c>
      <c r="C41" t="s">
        <v>210</v>
      </c>
      <c r="D41" s="16"/>
      <c r="E41" s="16"/>
      <c r="F41" t="s">
        <v>210</v>
      </c>
      <c r="G41" t="s">
        <v>210</v>
      </c>
      <c r="J41" s="77">
        <v>0</v>
      </c>
      <c r="K41" t="s">
        <v>210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307</v>
      </c>
      <c r="C42" s="16"/>
      <c r="D42" s="16"/>
      <c r="E42" s="16"/>
      <c r="J42" s="81">
        <v>0</v>
      </c>
      <c r="M42" s="80">
        <v>0</v>
      </c>
      <c r="N42" s="81">
        <v>0</v>
      </c>
      <c r="P42" s="81">
        <v>0</v>
      </c>
      <c r="R42" s="80">
        <v>0</v>
      </c>
      <c r="S42" s="80">
        <v>0</v>
      </c>
    </row>
    <row r="43" spans="2:19">
      <c r="B43" t="s">
        <v>210</v>
      </c>
      <c r="C43" t="s">
        <v>210</v>
      </c>
      <c r="D43" s="16"/>
      <c r="E43" s="16"/>
      <c r="F43" t="s">
        <v>210</v>
      </c>
      <c r="G43" t="s">
        <v>210</v>
      </c>
      <c r="J43" s="77">
        <v>0</v>
      </c>
      <c r="K43" t="s">
        <v>210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  <c r="S43" s="78">
        <v>0</v>
      </c>
    </row>
    <row r="44" spans="2:19">
      <c r="B44" t="s">
        <v>226</v>
      </c>
      <c r="C44" s="16"/>
      <c r="D44" s="16"/>
      <c r="E44" s="16"/>
    </row>
    <row r="45" spans="2:19">
      <c r="B45" t="s">
        <v>300</v>
      </c>
      <c r="C45" s="16"/>
      <c r="D45" s="16"/>
      <c r="E45" s="16"/>
    </row>
    <row r="46" spans="2:19">
      <c r="B46" t="s">
        <v>301</v>
      </c>
      <c r="C46" s="16"/>
      <c r="D46" s="16"/>
      <c r="E46" s="16"/>
    </row>
    <row r="47" spans="2:19">
      <c r="B47" t="s">
        <v>302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44196</v>
      </c>
    </row>
    <row r="2" spans="2:98" s="1" customFormat="1">
      <c r="B2" s="2" t="s">
        <v>1</v>
      </c>
      <c r="C2" s="12" t="s">
        <v>3184</v>
      </c>
    </row>
    <row r="3" spans="2:98" s="1" customFormat="1">
      <c r="B3" s="2" t="s">
        <v>2</v>
      </c>
      <c r="C3" s="26" t="s">
        <v>3185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184290.58</v>
      </c>
      <c r="I11" s="7"/>
      <c r="J11" s="75">
        <v>1471.4955540134999</v>
      </c>
      <c r="K11" s="7"/>
      <c r="L11" s="76">
        <v>1</v>
      </c>
      <c r="M11" s="76">
        <v>6.6E-3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82324.179999999993</v>
      </c>
      <c r="J12" s="81">
        <v>408.84479275267302</v>
      </c>
      <c r="L12" s="80">
        <v>0.27779999999999999</v>
      </c>
      <c r="M12" s="80">
        <v>1.8E-3</v>
      </c>
    </row>
    <row r="13" spans="2:98">
      <c r="B13" t="s">
        <v>2234</v>
      </c>
      <c r="C13" t="s">
        <v>2235</v>
      </c>
      <c r="D13" t="s">
        <v>123</v>
      </c>
      <c r="E13" t="s">
        <v>2236</v>
      </c>
      <c r="F13" t="s">
        <v>958</v>
      </c>
      <c r="G13" t="s">
        <v>106</v>
      </c>
      <c r="H13" s="77">
        <v>7217</v>
      </c>
      <c r="I13" s="77">
        <v>100</v>
      </c>
      <c r="J13" s="77">
        <v>23.202655</v>
      </c>
      <c r="K13" s="78">
        <v>0</v>
      </c>
      <c r="L13" s="78">
        <v>1.5800000000000002E-2</v>
      </c>
      <c r="M13" s="78">
        <v>1E-4</v>
      </c>
    </row>
    <row r="14" spans="2:98">
      <c r="B14" t="s">
        <v>2237</v>
      </c>
      <c r="C14" t="s">
        <v>2238</v>
      </c>
      <c r="D14" t="s">
        <v>123</v>
      </c>
      <c r="E14" t="s">
        <v>2239</v>
      </c>
      <c r="F14" t="s">
        <v>1086</v>
      </c>
      <c r="G14" t="s">
        <v>106</v>
      </c>
      <c r="H14" s="77">
        <v>75107.179999999993</v>
      </c>
      <c r="I14" s="77">
        <v>159.70629999999997</v>
      </c>
      <c r="J14" s="77">
        <v>385.64213775267302</v>
      </c>
      <c r="K14" s="78">
        <v>5.0000000000000001E-4</v>
      </c>
      <c r="L14" s="78">
        <v>0.2621</v>
      </c>
      <c r="M14" s="78">
        <v>1.6999999999999999E-3</v>
      </c>
    </row>
    <row r="15" spans="2:98">
      <c r="B15" s="79" t="s">
        <v>224</v>
      </c>
      <c r="C15" s="16"/>
      <c r="D15" s="16"/>
      <c r="E15" s="16"/>
      <c r="H15" s="81">
        <v>101966.39999999999</v>
      </c>
      <c r="J15" s="81">
        <v>1062.650761260827</v>
      </c>
      <c r="L15" s="80">
        <v>0.72219999999999995</v>
      </c>
      <c r="M15" s="80">
        <v>4.7000000000000002E-3</v>
      </c>
    </row>
    <row r="16" spans="2:98">
      <c r="B16" s="79" t="s">
        <v>306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210</v>
      </c>
      <c r="C17" t="s">
        <v>210</v>
      </c>
      <c r="D17" s="16"/>
      <c r="E17" s="16"/>
      <c r="F17" t="s">
        <v>210</v>
      </c>
      <c r="G17" t="s">
        <v>210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307</v>
      </c>
      <c r="C18" s="16"/>
      <c r="D18" s="16"/>
      <c r="E18" s="16"/>
      <c r="H18" s="81">
        <v>101966.39999999999</v>
      </c>
      <c r="J18" s="81">
        <v>1062.650761260827</v>
      </c>
      <c r="L18" s="80">
        <v>0.72219999999999995</v>
      </c>
      <c r="M18" s="80">
        <v>4.7000000000000002E-3</v>
      </c>
    </row>
    <row r="19" spans="2:13">
      <c r="B19" t="s">
        <v>2240</v>
      </c>
      <c r="C19" t="s">
        <v>2241</v>
      </c>
      <c r="D19" t="s">
        <v>123</v>
      </c>
      <c r="E19" t="s">
        <v>1807</v>
      </c>
      <c r="F19" t="s">
        <v>919</v>
      </c>
      <c r="G19" t="s">
        <v>106</v>
      </c>
      <c r="H19" s="77">
        <v>14803.12</v>
      </c>
      <c r="I19" s="77">
        <v>100</v>
      </c>
      <c r="J19" s="77">
        <v>47.592030800000003</v>
      </c>
      <c r="K19" s="78">
        <v>0</v>
      </c>
      <c r="L19" s="78">
        <v>3.2300000000000002E-2</v>
      </c>
      <c r="M19" s="78">
        <v>2.0000000000000001E-4</v>
      </c>
    </row>
    <row r="20" spans="2:13">
      <c r="B20" t="s">
        <v>2242</v>
      </c>
      <c r="C20" t="s">
        <v>2243</v>
      </c>
      <c r="D20" t="s">
        <v>123</v>
      </c>
      <c r="E20" t="s">
        <v>2244</v>
      </c>
      <c r="F20" t="s">
        <v>1086</v>
      </c>
      <c r="G20" t="s">
        <v>106</v>
      </c>
      <c r="H20" s="77">
        <v>1176.04</v>
      </c>
      <c r="I20" s="77">
        <v>9240.1148000000048</v>
      </c>
      <c r="J20" s="77">
        <v>349.365839191953</v>
      </c>
      <c r="K20" s="78">
        <v>6.9999999999999999E-4</v>
      </c>
      <c r="L20" s="78">
        <v>0.2374</v>
      </c>
      <c r="M20" s="78">
        <v>1.6000000000000001E-3</v>
      </c>
    </row>
    <row r="21" spans="2:13">
      <c r="B21" t="s">
        <v>2245</v>
      </c>
      <c r="C21" t="s">
        <v>2246</v>
      </c>
      <c r="D21" t="s">
        <v>123</v>
      </c>
      <c r="E21" t="s">
        <v>2247</v>
      </c>
      <c r="F21" t="s">
        <v>1086</v>
      </c>
      <c r="G21" t="s">
        <v>106</v>
      </c>
      <c r="H21" s="77">
        <v>1132.02</v>
      </c>
      <c r="I21" s="77">
        <v>12160.04</v>
      </c>
      <c r="J21" s="77">
        <v>442.55788265771997</v>
      </c>
      <c r="K21" s="78">
        <v>8.0000000000000004E-4</v>
      </c>
      <c r="L21" s="78">
        <v>0.30080000000000001</v>
      </c>
      <c r="M21" s="78">
        <v>2E-3</v>
      </c>
    </row>
    <row r="22" spans="2:13">
      <c r="B22" t="s">
        <v>2248</v>
      </c>
      <c r="C22" t="s">
        <v>2249</v>
      </c>
      <c r="D22" t="s">
        <v>123</v>
      </c>
      <c r="E22" t="s">
        <v>2250</v>
      </c>
      <c r="F22" t="s">
        <v>1086</v>
      </c>
      <c r="G22" t="s">
        <v>106</v>
      </c>
      <c r="H22" s="77">
        <v>84855.22</v>
      </c>
      <c r="I22" s="77">
        <v>81.791499999999814</v>
      </c>
      <c r="J22" s="77">
        <v>223.13500861115401</v>
      </c>
      <c r="K22" s="78">
        <v>8.9999999999999998E-4</v>
      </c>
      <c r="L22" s="78">
        <v>0.15160000000000001</v>
      </c>
      <c r="M22" s="78">
        <v>1E-3</v>
      </c>
    </row>
    <row r="23" spans="2:13">
      <c r="B23" t="s">
        <v>226</v>
      </c>
      <c r="C23" s="16"/>
      <c r="D23" s="16"/>
      <c r="E23" s="16"/>
    </row>
    <row r="24" spans="2:13">
      <c r="B24" t="s">
        <v>300</v>
      </c>
      <c r="C24" s="16"/>
      <c r="D24" s="16"/>
      <c r="E24" s="16"/>
    </row>
    <row r="25" spans="2:13">
      <c r="B25" t="s">
        <v>301</v>
      </c>
      <c r="C25" s="16"/>
      <c r="D25" s="16"/>
      <c r="E25" s="16"/>
    </row>
    <row r="26" spans="2:13">
      <c r="B26" t="s">
        <v>302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44196</v>
      </c>
    </row>
    <row r="2" spans="2:55" s="1" customFormat="1">
      <c r="B2" s="2" t="s">
        <v>1</v>
      </c>
      <c r="C2" s="12" t="s">
        <v>3184</v>
      </c>
    </row>
    <row r="3" spans="2:55" s="1" customFormat="1">
      <c r="B3" s="2" t="s">
        <v>2</v>
      </c>
      <c r="C3" s="26" t="s">
        <v>3185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2729263.4</v>
      </c>
      <c r="G11" s="7"/>
      <c r="H11" s="75">
        <v>7504.417773047594</v>
      </c>
      <c r="I11" s="7"/>
      <c r="J11" s="76">
        <v>1</v>
      </c>
      <c r="K11" s="76">
        <v>3.3399999999999999E-2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622612.32999999996</v>
      </c>
      <c r="H12" s="81">
        <v>741.02540024929829</v>
      </c>
      <c r="J12" s="80">
        <v>9.8699999999999996E-2</v>
      </c>
      <c r="K12" s="80">
        <v>3.3E-3</v>
      </c>
    </row>
    <row r="13" spans="2:55">
      <c r="B13" s="79" t="s">
        <v>2251</v>
      </c>
      <c r="C13" s="16"/>
      <c r="F13" s="81">
        <v>15533.58</v>
      </c>
      <c r="H13" s="81">
        <v>46.052644852814701</v>
      </c>
      <c r="J13" s="80">
        <v>6.1000000000000004E-3</v>
      </c>
      <c r="K13" s="80">
        <v>2.0000000000000001E-4</v>
      </c>
    </row>
    <row r="14" spans="2:55">
      <c r="B14" t="s">
        <v>2252</v>
      </c>
      <c r="C14" t="s">
        <v>2253</v>
      </c>
      <c r="D14" t="s">
        <v>106</v>
      </c>
      <c r="E14" t="s">
        <v>2254</v>
      </c>
      <c r="F14" s="77">
        <v>15533.58</v>
      </c>
      <c r="G14" s="77">
        <v>92.215100000000007</v>
      </c>
      <c r="H14" s="77">
        <v>46.052644852814701</v>
      </c>
      <c r="I14" s="78">
        <v>5.0000000000000001E-4</v>
      </c>
      <c r="J14" s="78">
        <v>6.1000000000000004E-3</v>
      </c>
      <c r="K14" s="78">
        <v>2.0000000000000001E-4</v>
      </c>
    </row>
    <row r="15" spans="2:55">
      <c r="B15" s="79" t="s">
        <v>2255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2256</v>
      </c>
      <c r="C17" s="16"/>
      <c r="F17" s="81">
        <v>45549.03</v>
      </c>
      <c r="H17" s="81">
        <v>37.219323561707697</v>
      </c>
      <c r="J17" s="80">
        <v>5.0000000000000001E-3</v>
      </c>
      <c r="K17" s="80">
        <v>2.0000000000000001E-4</v>
      </c>
    </row>
    <row r="18" spans="2:11">
      <c r="B18" t="s">
        <v>2257</v>
      </c>
      <c r="C18" t="s">
        <v>2258</v>
      </c>
      <c r="D18" t="s">
        <v>102</v>
      </c>
      <c r="E18" t="s">
        <v>2259</v>
      </c>
      <c r="F18" s="77">
        <v>45549.03</v>
      </c>
      <c r="G18" s="77">
        <v>81.712659000000002</v>
      </c>
      <c r="H18" s="77">
        <v>37.219323561707697</v>
      </c>
      <c r="I18" s="78">
        <v>4.0000000000000002E-4</v>
      </c>
      <c r="J18" s="78">
        <v>5.0000000000000001E-3</v>
      </c>
      <c r="K18" s="78">
        <v>2.0000000000000001E-4</v>
      </c>
    </row>
    <row r="19" spans="2:11">
      <c r="B19" s="79" t="s">
        <v>2260</v>
      </c>
      <c r="C19" s="16"/>
      <c r="F19" s="81">
        <v>561529.72</v>
      </c>
      <c r="H19" s="81">
        <v>657.75343183477594</v>
      </c>
      <c r="J19" s="80">
        <v>8.7599999999999997E-2</v>
      </c>
      <c r="K19" s="80">
        <v>2.8999999999999998E-3</v>
      </c>
    </row>
    <row r="20" spans="2:11">
      <c r="B20" t="s">
        <v>2261</v>
      </c>
      <c r="C20" t="s">
        <v>2262</v>
      </c>
      <c r="D20" t="s">
        <v>106</v>
      </c>
      <c r="E20" t="s">
        <v>2263</v>
      </c>
      <c r="F20" s="77">
        <v>16933.72</v>
      </c>
      <c r="G20" s="77">
        <v>90.667000000000002</v>
      </c>
      <c r="H20" s="77">
        <v>49.360846358365997</v>
      </c>
      <c r="I20" s="78">
        <v>0</v>
      </c>
      <c r="J20" s="78">
        <v>6.6E-3</v>
      </c>
      <c r="K20" s="78">
        <v>2.0000000000000001E-4</v>
      </c>
    </row>
    <row r="21" spans="2:11">
      <c r="B21" t="s">
        <v>2264</v>
      </c>
      <c r="C21" t="s">
        <v>2265</v>
      </c>
      <c r="D21" t="s">
        <v>106</v>
      </c>
      <c r="E21" t="s">
        <v>2266</v>
      </c>
      <c r="F21" s="77">
        <v>20799</v>
      </c>
      <c r="G21" s="77">
        <v>100</v>
      </c>
      <c r="H21" s="77">
        <v>66.868785000000003</v>
      </c>
      <c r="I21" s="78">
        <v>0</v>
      </c>
      <c r="J21" s="78">
        <v>8.8999999999999999E-3</v>
      </c>
      <c r="K21" s="78">
        <v>2.9999999999999997E-4</v>
      </c>
    </row>
    <row r="22" spans="2:11">
      <c r="B22" t="s">
        <v>2267</v>
      </c>
      <c r="C22" t="s">
        <v>2268</v>
      </c>
      <c r="D22" t="s">
        <v>102</v>
      </c>
      <c r="E22" t="s">
        <v>2269</v>
      </c>
      <c r="F22" s="77">
        <v>256905.45</v>
      </c>
      <c r="G22" s="77">
        <v>100</v>
      </c>
      <c r="H22" s="77">
        <v>256.90544999999997</v>
      </c>
      <c r="I22" s="78">
        <v>0</v>
      </c>
      <c r="J22" s="78">
        <v>3.4200000000000001E-2</v>
      </c>
      <c r="K22" s="78">
        <v>1.1000000000000001E-3</v>
      </c>
    </row>
    <row r="23" spans="2:11">
      <c r="B23" t="s">
        <v>2270</v>
      </c>
      <c r="C23" t="s">
        <v>2271</v>
      </c>
      <c r="D23" t="s">
        <v>102</v>
      </c>
      <c r="E23" t="s">
        <v>2272</v>
      </c>
      <c r="F23" s="77">
        <v>202926.83</v>
      </c>
      <c r="G23" s="77">
        <v>98.948700000000002</v>
      </c>
      <c r="H23" s="77">
        <v>200.79346023621</v>
      </c>
      <c r="I23" s="78">
        <v>1.9E-3</v>
      </c>
      <c r="J23" s="78">
        <v>2.6800000000000001E-2</v>
      </c>
      <c r="K23" s="78">
        <v>8.9999999999999998E-4</v>
      </c>
    </row>
    <row r="24" spans="2:11">
      <c r="B24" t="s">
        <v>2273</v>
      </c>
      <c r="C24" t="s">
        <v>2274</v>
      </c>
      <c r="D24" t="s">
        <v>102</v>
      </c>
      <c r="E24" t="s">
        <v>2275</v>
      </c>
      <c r="F24" s="77">
        <v>43754.09</v>
      </c>
      <c r="G24" s="77">
        <v>100</v>
      </c>
      <c r="H24" s="77">
        <v>43.754089999999998</v>
      </c>
      <c r="I24" s="78">
        <v>0</v>
      </c>
      <c r="J24" s="78">
        <v>5.7999999999999996E-3</v>
      </c>
      <c r="K24" s="78">
        <v>2.0000000000000001E-4</v>
      </c>
    </row>
    <row r="25" spans="2:11">
      <c r="B25" t="s">
        <v>2276</v>
      </c>
      <c r="C25" t="s">
        <v>2277</v>
      </c>
      <c r="D25" t="s">
        <v>106</v>
      </c>
      <c r="E25" t="s">
        <v>2278</v>
      </c>
      <c r="F25" s="77">
        <v>10784.38</v>
      </c>
      <c r="G25" s="77">
        <v>88.384699999999995</v>
      </c>
      <c r="H25" s="77">
        <v>30.644550240199901</v>
      </c>
      <c r="I25" s="78">
        <v>2.0000000000000001E-4</v>
      </c>
      <c r="J25" s="78">
        <v>4.1000000000000003E-3</v>
      </c>
      <c r="K25" s="78">
        <v>1E-4</v>
      </c>
    </row>
    <row r="26" spans="2:11">
      <c r="B26" t="s">
        <v>2279</v>
      </c>
      <c r="C26" t="s">
        <v>2280</v>
      </c>
      <c r="D26" t="s">
        <v>102</v>
      </c>
      <c r="E26" t="s">
        <v>2281</v>
      </c>
      <c r="F26" s="77">
        <v>9426.25</v>
      </c>
      <c r="G26" s="77">
        <v>100</v>
      </c>
      <c r="H26" s="77">
        <v>9.4262499999999996</v>
      </c>
      <c r="I26" s="78">
        <v>0</v>
      </c>
      <c r="J26" s="78">
        <v>1.2999999999999999E-3</v>
      </c>
      <c r="K26" s="78">
        <v>0</v>
      </c>
    </row>
    <row r="27" spans="2:11">
      <c r="B27" s="79" t="s">
        <v>224</v>
      </c>
      <c r="C27" s="16"/>
      <c r="F27" s="81">
        <v>2106651.0699999998</v>
      </c>
      <c r="H27" s="81">
        <v>6763.3923727982965</v>
      </c>
      <c r="J27" s="80">
        <v>0.90129999999999999</v>
      </c>
      <c r="K27" s="80">
        <v>3.0099999999999998E-2</v>
      </c>
    </row>
    <row r="28" spans="2:11">
      <c r="B28" s="79" t="s">
        <v>2282</v>
      </c>
      <c r="C28" s="16"/>
      <c r="F28" s="81">
        <v>12484.5</v>
      </c>
      <c r="H28" s="81">
        <v>38.877986943179998</v>
      </c>
      <c r="J28" s="80">
        <v>5.1999999999999998E-3</v>
      </c>
      <c r="K28" s="80">
        <v>2.0000000000000001E-4</v>
      </c>
    </row>
    <row r="29" spans="2:11">
      <c r="B29" t="s">
        <v>2283</v>
      </c>
      <c r="C29" t="s">
        <v>2284</v>
      </c>
      <c r="D29" t="s">
        <v>106</v>
      </c>
      <c r="E29" t="s">
        <v>232</v>
      </c>
      <c r="F29" s="77">
        <v>12484.5</v>
      </c>
      <c r="G29" s="77">
        <v>96.861599999999996</v>
      </c>
      <c r="H29" s="77">
        <v>38.877986943179998</v>
      </c>
      <c r="I29" s="78">
        <v>0</v>
      </c>
      <c r="J29" s="78">
        <v>5.1999999999999998E-3</v>
      </c>
      <c r="K29" s="78">
        <v>2.0000000000000001E-4</v>
      </c>
    </row>
    <row r="30" spans="2:11">
      <c r="B30" s="79" t="s">
        <v>2285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210</v>
      </c>
      <c r="C31" t="s">
        <v>210</v>
      </c>
      <c r="D31" t="s">
        <v>210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s="79" t="s">
        <v>2286</v>
      </c>
      <c r="C32" s="16"/>
      <c r="F32" s="81">
        <v>29373.31</v>
      </c>
      <c r="H32" s="81">
        <v>92.133900464681204</v>
      </c>
      <c r="J32" s="80">
        <v>1.23E-2</v>
      </c>
      <c r="K32" s="80">
        <v>4.0000000000000002E-4</v>
      </c>
    </row>
    <row r="33" spans="2:11">
      <c r="B33" t="s">
        <v>2287</v>
      </c>
      <c r="C33" t="s">
        <v>2288</v>
      </c>
      <c r="D33" t="s">
        <v>106</v>
      </c>
      <c r="E33" t="s">
        <v>2289</v>
      </c>
      <c r="F33" s="77">
        <v>29373.31</v>
      </c>
      <c r="G33" s="77">
        <v>97.563100000000048</v>
      </c>
      <c r="H33" s="77">
        <v>92.133900464681204</v>
      </c>
      <c r="I33" s="78">
        <v>0</v>
      </c>
      <c r="J33" s="78">
        <v>1.23E-2</v>
      </c>
      <c r="K33" s="78">
        <v>4.0000000000000002E-4</v>
      </c>
    </row>
    <row r="34" spans="2:11">
      <c r="B34" s="79" t="s">
        <v>2290</v>
      </c>
      <c r="C34" s="16"/>
      <c r="F34" s="81">
        <v>2064793.26</v>
      </c>
      <c r="H34" s="81">
        <v>6632.3804853904348</v>
      </c>
      <c r="J34" s="80">
        <v>0.88380000000000003</v>
      </c>
      <c r="K34" s="80">
        <v>2.9600000000000001E-2</v>
      </c>
    </row>
    <row r="35" spans="2:11">
      <c r="B35" t="s">
        <v>2291</v>
      </c>
      <c r="C35" t="s">
        <v>2292</v>
      </c>
      <c r="D35" t="s">
        <v>106</v>
      </c>
      <c r="E35" t="s">
        <v>2293</v>
      </c>
      <c r="F35" s="77">
        <v>7629.32</v>
      </c>
      <c r="G35" s="77">
        <v>1E-4</v>
      </c>
      <c r="H35" s="77">
        <v>2.4528263799999999E-5</v>
      </c>
      <c r="I35" s="78">
        <v>2.0000000000000001E-4</v>
      </c>
      <c r="J35" s="78">
        <v>0</v>
      </c>
      <c r="K35" s="78">
        <v>0</v>
      </c>
    </row>
    <row r="36" spans="2:11">
      <c r="B36" t="s">
        <v>2294</v>
      </c>
      <c r="C36" t="s">
        <v>2295</v>
      </c>
      <c r="D36" t="s">
        <v>106</v>
      </c>
      <c r="E36" t="s">
        <v>2254</v>
      </c>
      <c r="F36" s="77">
        <v>553939.94999999995</v>
      </c>
      <c r="G36" s="77">
        <v>103.996</v>
      </c>
      <c r="H36" s="77">
        <v>1852.0823801424301</v>
      </c>
      <c r="I36" s="78">
        <v>4.0000000000000002E-4</v>
      </c>
      <c r="J36" s="78">
        <v>0.24679999999999999</v>
      </c>
      <c r="K36" s="78">
        <v>8.3000000000000001E-3</v>
      </c>
    </row>
    <row r="37" spans="2:11">
      <c r="B37" t="s">
        <v>2296</v>
      </c>
      <c r="C37" t="s">
        <v>2297</v>
      </c>
      <c r="D37" t="s">
        <v>110</v>
      </c>
      <c r="E37" t="s">
        <v>2298</v>
      </c>
      <c r="F37" s="77">
        <v>44229.32</v>
      </c>
      <c r="G37" s="77">
        <v>114.49219999999997</v>
      </c>
      <c r="H37" s="77">
        <v>199.725759159581</v>
      </c>
      <c r="I37" s="78">
        <v>4.0000000000000002E-4</v>
      </c>
      <c r="J37" s="78">
        <v>2.6599999999999999E-2</v>
      </c>
      <c r="K37" s="78">
        <v>8.9999999999999998E-4</v>
      </c>
    </row>
    <row r="38" spans="2:11">
      <c r="B38" t="s">
        <v>2299</v>
      </c>
      <c r="C38" t="s">
        <v>2300</v>
      </c>
      <c r="D38" t="s">
        <v>110</v>
      </c>
      <c r="E38" t="s">
        <v>2301</v>
      </c>
      <c r="F38" s="77">
        <v>15755.29</v>
      </c>
      <c r="G38" s="77">
        <v>95.88580000000006</v>
      </c>
      <c r="H38" s="77">
        <v>59.583857335772002</v>
      </c>
      <c r="I38" s="78">
        <v>2.9999999999999997E-4</v>
      </c>
      <c r="J38" s="78">
        <v>7.9000000000000008E-3</v>
      </c>
      <c r="K38" s="78">
        <v>2.9999999999999997E-4</v>
      </c>
    </row>
    <row r="39" spans="2:11">
      <c r="B39" t="s">
        <v>2302</v>
      </c>
      <c r="C39" t="s">
        <v>2303</v>
      </c>
      <c r="D39" t="s">
        <v>110</v>
      </c>
      <c r="E39" t="s">
        <v>2304</v>
      </c>
      <c r="F39" s="77">
        <v>28675.200000000001</v>
      </c>
      <c r="G39" s="77">
        <v>100.84960000000025</v>
      </c>
      <c r="H39" s="77">
        <v>114.058735707295</v>
      </c>
      <c r="I39" s="78">
        <v>6.9999999999999999E-4</v>
      </c>
      <c r="J39" s="78">
        <v>1.52E-2</v>
      </c>
      <c r="K39" s="78">
        <v>5.0000000000000001E-4</v>
      </c>
    </row>
    <row r="40" spans="2:11">
      <c r="B40" t="s">
        <v>2305</v>
      </c>
      <c r="C40" t="s">
        <v>2306</v>
      </c>
      <c r="D40" t="s">
        <v>106</v>
      </c>
      <c r="E40" t="s">
        <v>2307</v>
      </c>
      <c r="F40" s="77">
        <v>14898.86</v>
      </c>
      <c r="G40" s="77">
        <v>76.344200000000001</v>
      </c>
      <c r="H40" s="77">
        <v>36.5687457557258</v>
      </c>
      <c r="I40" s="78">
        <v>5.0000000000000001E-4</v>
      </c>
      <c r="J40" s="78">
        <v>4.8999999999999998E-3</v>
      </c>
      <c r="K40" s="78">
        <v>2.0000000000000001E-4</v>
      </c>
    </row>
    <row r="41" spans="2:11">
      <c r="B41" t="s">
        <v>2308</v>
      </c>
      <c r="C41" t="s">
        <v>2309</v>
      </c>
      <c r="D41" t="s">
        <v>110</v>
      </c>
      <c r="E41" t="s">
        <v>2310</v>
      </c>
      <c r="F41" s="77">
        <v>18782.669999999998</v>
      </c>
      <c r="G41" s="77">
        <v>99.118099999999984</v>
      </c>
      <c r="H41" s="77">
        <v>73.427410800180198</v>
      </c>
      <c r="I41" s="78">
        <v>0</v>
      </c>
      <c r="J41" s="78">
        <v>9.7999999999999997E-3</v>
      </c>
      <c r="K41" s="78">
        <v>2.9999999999999997E-4</v>
      </c>
    </row>
    <row r="42" spans="2:11">
      <c r="B42" t="s">
        <v>2311</v>
      </c>
      <c r="C42" t="s">
        <v>2312</v>
      </c>
      <c r="D42" t="s">
        <v>106</v>
      </c>
      <c r="E42" t="s">
        <v>2313</v>
      </c>
      <c r="F42" s="77">
        <v>18096</v>
      </c>
      <c r="G42" s="77">
        <v>91.748099999999994</v>
      </c>
      <c r="H42" s="77">
        <v>53.377796805839999</v>
      </c>
      <c r="I42" s="78">
        <v>1E-4</v>
      </c>
      <c r="J42" s="78">
        <v>7.1000000000000004E-3</v>
      </c>
      <c r="K42" s="78">
        <v>2.0000000000000001E-4</v>
      </c>
    </row>
    <row r="43" spans="2:11">
      <c r="B43" t="s">
        <v>2314</v>
      </c>
      <c r="C43" t="s">
        <v>2315</v>
      </c>
      <c r="D43" t="s">
        <v>110</v>
      </c>
      <c r="E43" t="s">
        <v>2316</v>
      </c>
      <c r="F43" s="77">
        <v>51436.03</v>
      </c>
      <c r="G43" s="77">
        <v>70.567199999999872</v>
      </c>
      <c r="H43" s="77">
        <v>143.15886424017501</v>
      </c>
      <c r="I43" s="78">
        <v>0</v>
      </c>
      <c r="J43" s="78">
        <v>1.9099999999999999E-2</v>
      </c>
      <c r="K43" s="78">
        <v>5.9999999999999995E-4</v>
      </c>
    </row>
    <row r="44" spans="2:11">
      <c r="B44" t="s">
        <v>2317</v>
      </c>
      <c r="C44" t="s">
        <v>2318</v>
      </c>
      <c r="D44" t="s">
        <v>106</v>
      </c>
      <c r="E44" t="s">
        <v>2319</v>
      </c>
      <c r="F44" s="77">
        <v>43816.92</v>
      </c>
      <c r="G44" s="77">
        <v>105.51489999999986</v>
      </c>
      <c r="H44" s="77">
        <v>148.640314517272</v>
      </c>
      <c r="I44" s="78">
        <v>0</v>
      </c>
      <c r="J44" s="78">
        <v>1.9800000000000002E-2</v>
      </c>
      <c r="K44" s="78">
        <v>6.9999999999999999E-4</v>
      </c>
    </row>
    <row r="45" spans="2:11">
      <c r="B45" t="s">
        <v>2320</v>
      </c>
      <c r="C45" t="s">
        <v>2321</v>
      </c>
      <c r="D45" t="s">
        <v>106</v>
      </c>
      <c r="E45" t="s">
        <v>2322</v>
      </c>
      <c r="F45" s="77">
        <v>58549.94</v>
      </c>
      <c r="G45" s="77">
        <v>96.361499999999737</v>
      </c>
      <c r="H45" s="77">
        <v>181.38901539241601</v>
      </c>
      <c r="I45" s="78">
        <v>0</v>
      </c>
      <c r="J45" s="78">
        <v>2.4199999999999999E-2</v>
      </c>
      <c r="K45" s="78">
        <v>8.0000000000000004E-4</v>
      </c>
    </row>
    <row r="46" spans="2:11">
      <c r="B46" t="s">
        <v>2323</v>
      </c>
      <c r="C46" t="s">
        <v>2324</v>
      </c>
      <c r="D46" t="s">
        <v>106</v>
      </c>
      <c r="E46" t="s">
        <v>2325</v>
      </c>
      <c r="F46" s="77">
        <v>37630.86</v>
      </c>
      <c r="G46" s="77">
        <v>100.96359999999967</v>
      </c>
      <c r="H46" s="77">
        <v>122.149009158776</v>
      </c>
      <c r="I46" s="78">
        <v>0</v>
      </c>
      <c r="J46" s="78">
        <v>1.6299999999999999E-2</v>
      </c>
      <c r="K46" s="78">
        <v>5.0000000000000001E-4</v>
      </c>
    </row>
    <row r="47" spans="2:11">
      <c r="B47" t="s">
        <v>2326</v>
      </c>
      <c r="C47" t="s">
        <v>2327</v>
      </c>
      <c r="D47" t="s">
        <v>110</v>
      </c>
      <c r="E47" t="s">
        <v>2328</v>
      </c>
      <c r="F47" s="77">
        <v>46320.71</v>
      </c>
      <c r="G47" s="77">
        <v>86.314599999999771</v>
      </c>
      <c r="H47" s="77">
        <v>157.69117437719001</v>
      </c>
      <c r="I47" s="78">
        <v>1E-4</v>
      </c>
      <c r="J47" s="78">
        <v>2.1000000000000001E-2</v>
      </c>
      <c r="K47" s="78">
        <v>6.9999999999999999E-4</v>
      </c>
    </row>
    <row r="48" spans="2:11">
      <c r="B48" t="s">
        <v>2329</v>
      </c>
      <c r="C48" t="s">
        <v>2330</v>
      </c>
      <c r="D48" t="s">
        <v>110</v>
      </c>
      <c r="E48" t="s">
        <v>2331</v>
      </c>
      <c r="F48" s="77">
        <v>60224.98</v>
      </c>
      <c r="G48" s="77">
        <v>98.740799999999936</v>
      </c>
      <c r="H48" s="77">
        <v>234.54232375516199</v>
      </c>
      <c r="I48" s="78">
        <v>4.0000000000000002E-4</v>
      </c>
      <c r="J48" s="78">
        <v>3.1300000000000001E-2</v>
      </c>
      <c r="K48" s="78">
        <v>1E-3</v>
      </c>
    </row>
    <row r="49" spans="2:11">
      <c r="B49" t="s">
        <v>2332</v>
      </c>
      <c r="C49" t="s">
        <v>2333</v>
      </c>
      <c r="D49" t="s">
        <v>110</v>
      </c>
      <c r="E49" t="s">
        <v>2310</v>
      </c>
      <c r="F49" s="77">
        <v>73199.88</v>
      </c>
      <c r="G49" s="77">
        <v>105.66170000000005</v>
      </c>
      <c r="H49" s="77">
        <v>305.05340754166701</v>
      </c>
      <c r="I49" s="78">
        <v>8.0000000000000004E-4</v>
      </c>
      <c r="J49" s="78">
        <v>4.0599999999999997E-2</v>
      </c>
      <c r="K49" s="78">
        <v>1.4E-3</v>
      </c>
    </row>
    <row r="50" spans="2:11">
      <c r="B50" t="s">
        <v>2334</v>
      </c>
      <c r="C50" t="s">
        <v>2335</v>
      </c>
      <c r="D50" t="s">
        <v>106</v>
      </c>
      <c r="E50" t="s">
        <v>2336</v>
      </c>
      <c r="F50" s="77">
        <v>104036.29</v>
      </c>
      <c r="G50" s="77">
        <v>111.00059999999996</v>
      </c>
      <c r="H50" s="77">
        <v>371.27111316853399</v>
      </c>
      <c r="I50" s="78">
        <v>0</v>
      </c>
      <c r="J50" s="78">
        <v>4.9500000000000002E-2</v>
      </c>
      <c r="K50" s="78">
        <v>1.6999999999999999E-3</v>
      </c>
    </row>
    <row r="51" spans="2:11">
      <c r="B51" t="s">
        <v>2337</v>
      </c>
      <c r="C51" t="s">
        <v>2338</v>
      </c>
      <c r="D51" t="s">
        <v>106</v>
      </c>
      <c r="E51" t="s">
        <v>2254</v>
      </c>
      <c r="F51" s="77">
        <v>51328.57</v>
      </c>
      <c r="G51" s="77">
        <v>71.001600000000124</v>
      </c>
      <c r="H51" s="77">
        <v>117.167800652141</v>
      </c>
      <c r="I51" s="78">
        <v>5.9999999999999995E-4</v>
      </c>
      <c r="J51" s="78">
        <v>1.5599999999999999E-2</v>
      </c>
      <c r="K51" s="78">
        <v>5.0000000000000001E-4</v>
      </c>
    </row>
    <row r="52" spans="2:11">
      <c r="B52" t="s">
        <v>2339</v>
      </c>
      <c r="C52" t="s">
        <v>2340</v>
      </c>
      <c r="D52" t="s">
        <v>110</v>
      </c>
      <c r="E52" t="s">
        <v>2254</v>
      </c>
      <c r="F52" s="77">
        <v>25352.43</v>
      </c>
      <c r="G52" s="77">
        <v>116.62940000000008</v>
      </c>
      <c r="H52" s="77">
        <v>116.620675144692</v>
      </c>
      <c r="I52" s="78">
        <v>0</v>
      </c>
      <c r="J52" s="78">
        <v>1.55E-2</v>
      </c>
      <c r="K52" s="78">
        <v>5.0000000000000001E-4</v>
      </c>
    </row>
    <row r="53" spans="2:11">
      <c r="B53" t="s">
        <v>2341</v>
      </c>
      <c r="C53" t="s">
        <v>2342</v>
      </c>
      <c r="D53" t="s">
        <v>110</v>
      </c>
      <c r="E53" t="s">
        <v>2343</v>
      </c>
      <c r="F53" s="77">
        <v>52803.85</v>
      </c>
      <c r="G53" s="77">
        <v>66.954799999999921</v>
      </c>
      <c r="H53" s="77">
        <v>139.44252022946699</v>
      </c>
      <c r="I53" s="78">
        <v>0</v>
      </c>
      <c r="J53" s="78">
        <v>1.8599999999999998E-2</v>
      </c>
      <c r="K53" s="78">
        <v>5.9999999999999995E-4</v>
      </c>
    </row>
    <row r="54" spans="2:11">
      <c r="B54" t="s">
        <v>2344</v>
      </c>
      <c r="C54" t="s">
        <v>2345</v>
      </c>
      <c r="D54" t="s">
        <v>106</v>
      </c>
      <c r="E54" t="s">
        <v>2346</v>
      </c>
      <c r="F54" s="77">
        <v>19.91</v>
      </c>
      <c r="G54" s="77">
        <v>105.41289999999999</v>
      </c>
      <c r="H54" s="77">
        <v>6.7475482473850004E-2</v>
      </c>
      <c r="I54" s="78">
        <v>0</v>
      </c>
      <c r="J54" s="78">
        <v>0</v>
      </c>
      <c r="K54" s="78">
        <v>0</v>
      </c>
    </row>
    <row r="55" spans="2:11">
      <c r="B55" t="s">
        <v>2347</v>
      </c>
      <c r="C55" t="s">
        <v>2348</v>
      </c>
      <c r="D55" t="s">
        <v>113</v>
      </c>
      <c r="E55" t="s">
        <v>2349</v>
      </c>
      <c r="F55" s="77">
        <v>141328.95999999999</v>
      </c>
      <c r="G55" s="77">
        <v>85.770500000000013</v>
      </c>
      <c r="H55" s="77">
        <v>532.37977450126198</v>
      </c>
      <c r="I55" s="78">
        <v>6.9999999999999999E-4</v>
      </c>
      <c r="J55" s="78">
        <v>7.0900000000000005E-2</v>
      </c>
      <c r="K55" s="78">
        <v>2.3999999999999998E-3</v>
      </c>
    </row>
    <row r="56" spans="2:11">
      <c r="B56" t="s">
        <v>2350</v>
      </c>
      <c r="C56" t="s">
        <v>2351</v>
      </c>
      <c r="D56" t="s">
        <v>106</v>
      </c>
      <c r="E56" t="s">
        <v>2352</v>
      </c>
      <c r="F56" s="77">
        <v>217547.69</v>
      </c>
      <c r="G56" s="77">
        <v>100</v>
      </c>
      <c r="H56" s="77">
        <v>699.41582334999998</v>
      </c>
      <c r="I56" s="78">
        <v>0</v>
      </c>
      <c r="J56" s="78">
        <v>9.3200000000000005E-2</v>
      </c>
      <c r="K56" s="78">
        <v>3.0999999999999999E-3</v>
      </c>
    </row>
    <row r="57" spans="2:11">
      <c r="B57" t="s">
        <v>2353</v>
      </c>
      <c r="C57" t="s">
        <v>2354</v>
      </c>
      <c r="D57" t="s">
        <v>106</v>
      </c>
      <c r="E57" t="s">
        <v>2355</v>
      </c>
      <c r="F57" s="77">
        <v>66559.09</v>
      </c>
      <c r="G57" s="77">
        <v>111.16069999999979</v>
      </c>
      <c r="H57" s="77">
        <v>237.86997439978001</v>
      </c>
      <c r="I57" s="78">
        <v>0</v>
      </c>
      <c r="J57" s="78">
        <v>3.1699999999999999E-2</v>
      </c>
      <c r="K57" s="78">
        <v>1.1000000000000001E-3</v>
      </c>
    </row>
    <row r="58" spans="2:11">
      <c r="B58" t="s">
        <v>2356</v>
      </c>
      <c r="C58" t="s">
        <v>2357</v>
      </c>
      <c r="D58" t="s">
        <v>102</v>
      </c>
      <c r="E58" t="s">
        <v>2358</v>
      </c>
      <c r="F58" s="77">
        <v>191864.67</v>
      </c>
      <c r="G58" s="77">
        <v>102.21868199999979</v>
      </c>
      <c r="H58" s="77">
        <v>196.12153689764901</v>
      </c>
      <c r="I58" s="78">
        <v>0</v>
      </c>
      <c r="J58" s="78">
        <v>2.6100000000000002E-2</v>
      </c>
      <c r="K58" s="78">
        <v>8.9999999999999998E-4</v>
      </c>
    </row>
    <row r="59" spans="2:11">
      <c r="B59" t="s">
        <v>2359</v>
      </c>
      <c r="C59" t="s">
        <v>2360</v>
      </c>
      <c r="D59" t="s">
        <v>106</v>
      </c>
      <c r="E59" t="s">
        <v>2361</v>
      </c>
      <c r="F59" s="77">
        <v>55452.83</v>
      </c>
      <c r="G59" s="77">
        <v>125.41179999999994</v>
      </c>
      <c r="H59" s="77">
        <v>223.585221096417</v>
      </c>
      <c r="I59" s="78">
        <v>0</v>
      </c>
      <c r="J59" s="78">
        <v>2.98E-2</v>
      </c>
      <c r="K59" s="78">
        <v>1E-3</v>
      </c>
    </row>
    <row r="60" spans="2:11">
      <c r="B60" t="s">
        <v>2362</v>
      </c>
      <c r="C60" t="s">
        <v>2363</v>
      </c>
      <c r="D60" t="s">
        <v>106</v>
      </c>
      <c r="E60" t="s">
        <v>2364</v>
      </c>
      <c r="F60" s="77">
        <v>11474</v>
      </c>
      <c r="G60" s="77">
        <v>100</v>
      </c>
      <c r="H60" s="77">
        <v>36.888910000000003</v>
      </c>
      <c r="I60" s="78">
        <v>0</v>
      </c>
      <c r="J60" s="78">
        <v>4.8999999999999998E-3</v>
      </c>
      <c r="K60" s="78">
        <v>2.0000000000000001E-4</v>
      </c>
    </row>
    <row r="61" spans="2:11">
      <c r="B61" t="s">
        <v>2365</v>
      </c>
      <c r="C61" t="s">
        <v>2366</v>
      </c>
      <c r="D61" t="s">
        <v>110</v>
      </c>
      <c r="E61" t="s">
        <v>2367</v>
      </c>
      <c r="F61" s="77">
        <v>24186.63</v>
      </c>
      <c r="G61" s="77">
        <v>99.76449999999997</v>
      </c>
      <c r="H61" s="77">
        <v>95.169833365212995</v>
      </c>
      <c r="I61" s="78">
        <v>1E-4</v>
      </c>
      <c r="J61" s="78">
        <v>1.2699999999999999E-2</v>
      </c>
      <c r="K61" s="78">
        <v>4.0000000000000002E-4</v>
      </c>
    </row>
    <row r="62" spans="2:11">
      <c r="B62" t="s">
        <v>2368</v>
      </c>
      <c r="C62" t="s">
        <v>2369</v>
      </c>
      <c r="D62" t="s">
        <v>110</v>
      </c>
      <c r="E62" t="s">
        <v>2370</v>
      </c>
      <c r="F62" s="77">
        <v>8904.83</v>
      </c>
      <c r="G62" s="77">
        <v>99.774399999999915</v>
      </c>
      <c r="H62" s="77">
        <v>35.042305808753198</v>
      </c>
      <c r="I62" s="78">
        <v>4.0000000000000002E-4</v>
      </c>
      <c r="J62" s="78">
        <v>4.7000000000000002E-3</v>
      </c>
      <c r="K62" s="78">
        <v>2.0000000000000001E-4</v>
      </c>
    </row>
    <row r="63" spans="2:11">
      <c r="B63" t="s">
        <v>2371</v>
      </c>
      <c r="C63" t="s">
        <v>2372</v>
      </c>
      <c r="D63" t="s">
        <v>110</v>
      </c>
      <c r="E63" t="s">
        <v>2373</v>
      </c>
      <c r="F63" s="77">
        <v>40747.58</v>
      </c>
      <c r="G63" s="77">
        <v>93.265100000000018</v>
      </c>
      <c r="H63" s="77">
        <v>149.888702076307</v>
      </c>
      <c r="I63" s="78">
        <v>1E-4</v>
      </c>
      <c r="J63" s="78">
        <v>0.02</v>
      </c>
      <c r="K63" s="78">
        <v>6.9999999999999999E-4</v>
      </c>
    </row>
    <row r="64" spans="2:11">
      <c r="B64" t="s">
        <v>226</v>
      </c>
      <c r="C64" s="16"/>
    </row>
    <row r="65" spans="2:3">
      <c r="B65" t="s">
        <v>300</v>
      </c>
      <c r="C65" s="16"/>
    </row>
    <row r="66" spans="2:3">
      <c r="B66" t="s">
        <v>301</v>
      </c>
      <c r="C66" s="16"/>
    </row>
    <row r="67" spans="2:3">
      <c r="B67" t="s">
        <v>302</v>
      </c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44196</v>
      </c>
    </row>
    <row r="2" spans="2:59" s="1" customFormat="1">
      <c r="B2" s="2" t="s">
        <v>1</v>
      </c>
      <c r="C2" s="12" t="s">
        <v>3184</v>
      </c>
    </row>
    <row r="3" spans="2:59" s="1" customFormat="1">
      <c r="B3" s="2" t="s">
        <v>2</v>
      </c>
      <c r="C3" s="26" t="s">
        <v>3185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2374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2136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44196</v>
      </c>
    </row>
    <row r="2" spans="2:52" s="1" customFormat="1">
      <c r="B2" s="2" t="s">
        <v>1</v>
      </c>
      <c r="C2" s="12" t="s">
        <v>3184</v>
      </c>
    </row>
    <row r="3" spans="2:52" s="1" customFormat="1">
      <c r="B3" s="2" t="s">
        <v>2</v>
      </c>
      <c r="C3" s="26" t="s">
        <v>3185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-18012</v>
      </c>
      <c r="H11" s="7"/>
      <c r="I11" s="75">
        <v>-73.488960000000006</v>
      </c>
      <c r="J11" s="7"/>
      <c r="K11" s="76">
        <v>1</v>
      </c>
      <c r="L11" s="76">
        <v>-2.9999999999999997E-4</v>
      </c>
      <c r="AZ11" s="16"/>
    </row>
    <row r="12" spans="2:52">
      <c r="B12" s="79" t="s">
        <v>203</v>
      </c>
      <c r="C12" s="16"/>
      <c r="D12" s="16"/>
      <c r="G12" s="81">
        <v>-18012</v>
      </c>
      <c r="I12" s="81">
        <v>-73.488960000000006</v>
      </c>
      <c r="K12" s="80">
        <v>1</v>
      </c>
      <c r="L12" s="80">
        <v>-2.9999999999999997E-4</v>
      </c>
    </row>
    <row r="13" spans="2:52">
      <c r="B13" s="79" t="s">
        <v>2139</v>
      </c>
      <c r="C13" s="16"/>
      <c r="D13" s="16"/>
      <c r="G13" s="81">
        <v>-18012</v>
      </c>
      <c r="I13" s="81">
        <v>-73.488960000000006</v>
      </c>
      <c r="K13" s="80">
        <v>1</v>
      </c>
      <c r="L13" s="80">
        <v>-2.9999999999999997E-4</v>
      </c>
    </row>
    <row r="14" spans="2:52">
      <c r="B14" t="s">
        <v>2375</v>
      </c>
      <c r="C14" t="s">
        <v>2376</v>
      </c>
      <c r="D14" t="s">
        <v>123</v>
      </c>
      <c r="E14" t="s">
        <v>102</v>
      </c>
      <c r="F14" t="s">
        <v>650</v>
      </c>
      <c r="G14" s="77">
        <v>-18012</v>
      </c>
      <c r="H14" s="77">
        <v>408</v>
      </c>
      <c r="I14" s="77">
        <v>-73.488960000000006</v>
      </c>
      <c r="J14" s="78">
        <v>0</v>
      </c>
      <c r="K14" s="78">
        <v>1</v>
      </c>
      <c r="L14" s="78">
        <v>-2.9999999999999997E-4</v>
      </c>
    </row>
    <row r="15" spans="2:52">
      <c r="B15" s="79" t="s">
        <v>2148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2377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2149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869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2139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2158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2149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2159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869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44196</v>
      </c>
    </row>
    <row r="2" spans="2:13" s="1" customFormat="1">
      <c r="B2" s="2" t="s">
        <v>1</v>
      </c>
      <c r="C2" s="12" t="s">
        <v>3184</v>
      </c>
    </row>
    <row r="3" spans="2:13" s="1" customFormat="1">
      <c r="B3" s="2" t="s">
        <v>2</v>
      </c>
      <c r="C3" s="26" t="s">
        <v>3185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4">
        <v>0</v>
      </c>
      <c r="J11" s="85">
        <f>J12+J34</f>
        <v>17622.687733897339</v>
      </c>
      <c r="K11" s="84">
        <f>J11/$J$11</f>
        <v>1</v>
      </c>
      <c r="L11" s="84">
        <f>J11/'סכום נכסי הקרן'!$C$42</f>
        <v>7.8547631961778455E-2</v>
      </c>
    </row>
    <row r="12" spans="2:13">
      <c r="B12" s="86" t="s">
        <v>203</v>
      </c>
      <c r="C12" s="26"/>
      <c r="D12" s="27"/>
      <c r="E12" s="27"/>
      <c r="F12" s="27"/>
      <c r="G12" s="27"/>
      <c r="H12" s="27"/>
      <c r="I12" s="87">
        <v>0</v>
      </c>
      <c r="J12" s="88">
        <f>J13+J15+J24+J26+J28+J30+J32</f>
        <v>17622.687733897339</v>
      </c>
      <c r="K12" s="87">
        <f t="shared" ref="K12:K38" si="0">J12/$J$11</f>
        <v>1</v>
      </c>
      <c r="L12" s="87">
        <f>J12/'סכום נכסי הקרן'!$C$42</f>
        <v>7.8547631961778455E-2</v>
      </c>
    </row>
    <row r="13" spans="2:13">
      <c r="B13" s="86" t="s">
        <v>204</v>
      </c>
      <c r="C13" s="26"/>
      <c r="D13" s="27"/>
      <c r="E13" s="27"/>
      <c r="F13" s="27"/>
      <c r="G13" s="27"/>
      <c r="H13" s="27"/>
      <c r="I13" s="87">
        <v>0</v>
      </c>
      <c r="J13" s="88">
        <f>SUM(J14)</f>
        <v>10499.19239</v>
      </c>
      <c r="K13" s="87">
        <f t="shared" si="0"/>
        <v>0.59577702042604685</v>
      </c>
      <c r="L13" s="87">
        <f>J13/'סכום נכסי הקרן'!$C$42</f>
        <v>4.6796874131710089E-2</v>
      </c>
    </row>
    <row r="14" spans="2:13">
      <c r="B14" s="89" t="s">
        <v>3186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f>7196.09057+3303.10182</f>
        <v>10499.19239</v>
      </c>
      <c r="K14" s="78">
        <f t="shared" si="0"/>
        <v>0.59577702042604685</v>
      </c>
      <c r="L14" s="78">
        <f>J14/'סכום נכסי הקרן'!$C$42</f>
        <v>4.6796874131710089E-2</v>
      </c>
    </row>
    <row r="15" spans="2:13">
      <c r="B15" s="86" t="s">
        <v>209</v>
      </c>
      <c r="C15" s="26"/>
      <c r="D15" s="27"/>
      <c r="E15" s="27"/>
      <c r="F15" s="27"/>
      <c r="G15" s="27"/>
      <c r="H15" s="27"/>
      <c r="I15" s="87">
        <v>0</v>
      </c>
      <c r="J15" s="88">
        <f>SUM(J16:J23)</f>
        <v>7123.4953438973398</v>
      </c>
      <c r="K15" s="87">
        <f t="shared" si="0"/>
        <v>0.4042229795739532</v>
      </c>
      <c r="L15" s="87">
        <f>J15/'סכום נכסי הקרן'!$C$42</f>
        <v>3.1750757830068366E-2</v>
      </c>
    </row>
    <row r="16" spans="2:13">
      <c r="B16" s="89" t="s">
        <v>3186</v>
      </c>
      <c r="C16" t="s">
        <v>213</v>
      </c>
      <c r="D16" t="s">
        <v>206</v>
      </c>
      <c r="E16" t="s">
        <v>207</v>
      </c>
      <c r="F16" t="s">
        <v>208</v>
      </c>
      <c r="G16" t="s">
        <v>120</v>
      </c>
      <c r="H16" s="78">
        <v>0</v>
      </c>
      <c r="I16" s="78">
        <v>0</v>
      </c>
      <c r="J16" s="77">
        <f>0.002781408+0.046365078</f>
        <v>4.9146485999999996E-2</v>
      </c>
      <c r="K16" s="78">
        <f t="shared" si="0"/>
        <v>2.7888189782462328E-6</v>
      </c>
      <c r="L16" s="78">
        <f>J16/'סכום נכסי הקרן'!$C$42</f>
        <v>2.1905512671130813E-7</v>
      </c>
    </row>
    <row r="17" spans="2:12">
      <c r="B17" s="89" t="s">
        <v>3186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f>2990.19379345+3881.37025295</f>
        <v>6871.5640464000007</v>
      </c>
      <c r="K17" s="78">
        <f t="shared" si="0"/>
        <v>0.38992712974097071</v>
      </c>
      <c r="L17" s="78">
        <f>J17/'סכום נכסי הקרן'!$C$42</f>
        <v>3.0627852678806404E-2</v>
      </c>
    </row>
    <row r="18" spans="2:12">
      <c r="B18" s="89" t="s">
        <v>3186</v>
      </c>
      <c r="C18" t="s">
        <v>3187</v>
      </c>
      <c r="D18" t="s">
        <v>206</v>
      </c>
      <c r="E18" t="s">
        <v>207</v>
      </c>
      <c r="F18" t="s">
        <v>208</v>
      </c>
      <c r="G18" t="s">
        <v>202</v>
      </c>
      <c r="H18" s="78">
        <v>0</v>
      </c>
      <c r="I18" s="78">
        <v>0</v>
      </c>
      <c r="J18" s="77">
        <v>8.5348E-6</v>
      </c>
      <c r="K18" s="78">
        <f t="shared" si="0"/>
        <v>4.8430750909710923E-10</v>
      </c>
      <c r="L18" s="78">
        <f>J18/'סכום נכסי הקרן'!$C$42</f>
        <v>3.8041207980885399E-11</v>
      </c>
    </row>
    <row r="19" spans="2:12">
      <c r="B19" s="89" t="s">
        <v>3186</v>
      </c>
      <c r="C19" t="s">
        <v>215</v>
      </c>
      <c r="D19" t="s">
        <v>206</v>
      </c>
      <c r="E19" t="s">
        <v>207</v>
      </c>
      <c r="F19" t="s">
        <v>208</v>
      </c>
      <c r="G19" t="s">
        <v>116</v>
      </c>
      <c r="H19" s="78">
        <v>0</v>
      </c>
      <c r="I19" s="78">
        <v>0</v>
      </c>
      <c r="J19" s="77">
        <v>2.7385662000000002E-2</v>
      </c>
      <c r="K19" s="78">
        <f t="shared" si="0"/>
        <v>1.5540002985653277E-6</v>
      </c>
      <c r="L19" s="78">
        <f>J19/'סכום נכסי הקרן'!$C$42</f>
        <v>1.2206304352020319E-7</v>
      </c>
    </row>
    <row r="20" spans="2:12">
      <c r="B20" s="89" t="s">
        <v>3186</v>
      </c>
      <c r="C20" t="s">
        <v>216</v>
      </c>
      <c r="D20" t="s">
        <v>206</v>
      </c>
      <c r="E20" t="s">
        <v>207</v>
      </c>
      <c r="F20" t="s">
        <v>208</v>
      </c>
      <c r="G20" t="s">
        <v>110</v>
      </c>
      <c r="H20" s="78">
        <v>0</v>
      </c>
      <c r="I20" s="78">
        <v>0</v>
      </c>
      <c r="J20" s="77">
        <f>29.59889286+3.356902392</f>
        <v>32.955795252000001</v>
      </c>
      <c r="K20" s="78">
        <f t="shared" si="0"/>
        <v>1.8700776947099473E-3</v>
      </c>
      <c r="L20" s="78">
        <f>J20/'סכום נכסי הקרן'!$C$42</f>
        <v>1.4689017450400803E-4</v>
      </c>
    </row>
    <row r="21" spans="2:12">
      <c r="B21" s="89" t="s">
        <v>3186</v>
      </c>
      <c r="C21" t="s">
        <v>217</v>
      </c>
      <c r="D21" t="s">
        <v>206</v>
      </c>
      <c r="E21" t="s">
        <v>207</v>
      </c>
      <c r="F21" t="s">
        <v>208</v>
      </c>
      <c r="G21" t="s">
        <v>200</v>
      </c>
      <c r="H21" s="78">
        <v>0</v>
      </c>
      <c r="I21" s="78">
        <v>0</v>
      </c>
      <c r="J21" s="77">
        <f>0.00147938913+442.16987010741</f>
        <v>442.17134949654002</v>
      </c>
      <c r="K21" s="78">
        <f t="shared" si="0"/>
        <v>2.5091027893890495E-2</v>
      </c>
      <c r="L21" s="78">
        <f>J21/'סכום נכסי הקרן'!$C$42</f>
        <v>1.9708408245520275E-3</v>
      </c>
    </row>
    <row r="22" spans="2:12">
      <c r="B22" s="89" t="s">
        <v>3186</v>
      </c>
      <c r="C22" t="s">
        <v>3188</v>
      </c>
      <c r="D22" t="s">
        <v>206</v>
      </c>
      <c r="E22" t="s">
        <v>207</v>
      </c>
      <c r="F22" t="s">
        <v>208</v>
      </c>
      <c r="G22" t="s">
        <v>201</v>
      </c>
      <c r="H22" s="78">
        <v>0</v>
      </c>
      <c r="I22" s="78">
        <v>0</v>
      </c>
      <c r="J22" s="77">
        <v>-20.465250008000002</v>
      </c>
      <c r="K22" s="78">
        <f t="shared" si="0"/>
        <v>-1.1613012905310111E-3</v>
      </c>
      <c r="L22" s="78">
        <f>J22/'סכום נכסי הקרן'!$C$42</f>
        <v>-9.1217466365368216E-5</v>
      </c>
    </row>
    <row r="23" spans="2:12">
      <c r="B23" s="89" t="s">
        <v>3186</v>
      </c>
      <c r="C23" t="s">
        <v>218</v>
      </c>
      <c r="D23" t="s">
        <v>206</v>
      </c>
      <c r="E23" t="s">
        <v>207</v>
      </c>
      <c r="F23" t="s">
        <v>208</v>
      </c>
      <c r="G23" t="s">
        <v>113</v>
      </c>
      <c r="H23" s="78">
        <v>0</v>
      </c>
      <c r="I23" s="78">
        <v>0</v>
      </c>
      <c r="J23" s="77">
        <f>0.038560882-202.845698808</f>
        <v>-202.807137926</v>
      </c>
      <c r="K23" s="78">
        <f t="shared" si="0"/>
        <v>-1.1508297768671195E-2</v>
      </c>
      <c r="L23" s="78">
        <f>J23/'סכום נכסי הקרן'!$C$42</f>
        <v>-9.039495376401412E-4</v>
      </c>
    </row>
    <row r="24" spans="2:12">
      <c r="B24" s="86" t="s">
        <v>219</v>
      </c>
      <c r="D24" s="16"/>
      <c r="I24" s="87">
        <v>0</v>
      </c>
      <c r="J24" s="88">
        <v>0</v>
      </c>
      <c r="K24" s="87">
        <f t="shared" si="0"/>
        <v>0</v>
      </c>
      <c r="L24" s="87">
        <f>J24/'סכום נכסי הקרן'!$C$42</f>
        <v>0</v>
      </c>
    </row>
    <row r="25" spans="2:12">
      <c r="B25" t="s">
        <v>210</v>
      </c>
      <c r="C25" t="s">
        <v>210</v>
      </c>
      <c r="D25" s="16"/>
      <c r="E25" t="s">
        <v>210</v>
      </c>
      <c r="G25" t="s">
        <v>210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86" t="s">
        <v>220</v>
      </c>
      <c r="D26" s="16"/>
      <c r="I26" s="87">
        <v>0</v>
      </c>
      <c r="J26" s="88">
        <v>0</v>
      </c>
      <c r="K26" s="87">
        <f t="shared" si="0"/>
        <v>0</v>
      </c>
      <c r="L26" s="87">
        <f>J26/'סכום נכסי הקרן'!$C$42</f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86" t="s">
        <v>221</v>
      </c>
      <c r="D28" s="16"/>
      <c r="I28" s="87">
        <v>0</v>
      </c>
      <c r="J28" s="88">
        <v>0</v>
      </c>
      <c r="K28" s="87">
        <f t="shared" si="0"/>
        <v>0</v>
      </c>
      <c r="L28" s="87">
        <f>J28/'סכום נכסי הקרן'!$C$42</f>
        <v>0</v>
      </c>
    </row>
    <row r="29" spans="2:12">
      <c r="B29" t="s">
        <v>210</v>
      </c>
      <c r="C29" t="s">
        <v>210</v>
      </c>
      <c r="D29" s="16"/>
      <c r="E29" t="s">
        <v>210</v>
      </c>
      <c r="G29" t="s">
        <v>210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86" t="s">
        <v>222</v>
      </c>
      <c r="D30" s="16"/>
      <c r="I30" s="87">
        <v>0</v>
      </c>
      <c r="J30" s="88">
        <v>0</v>
      </c>
      <c r="K30" s="87">
        <f t="shared" si="0"/>
        <v>0</v>
      </c>
      <c r="L30" s="87">
        <f>J30/'סכום נכסי הקרן'!$C$42</f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86" t="s">
        <v>223</v>
      </c>
      <c r="D32" s="16"/>
      <c r="I32" s="87">
        <v>0</v>
      </c>
      <c r="J32" s="88">
        <v>0</v>
      </c>
      <c r="K32" s="87">
        <f t="shared" si="0"/>
        <v>0</v>
      </c>
      <c r="L32" s="87">
        <f>J32/'סכום נכסי הקרן'!$C$42</f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8">
        <v>0</v>
      </c>
      <c r="I33" s="78">
        <v>0</v>
      </c>
      <c r="J33" s="77">
        <v>0</v>
      </c>
      <c r="K33" s="78">
        <f t="shared" si="0"/>
        <v>0</v>
      </c>
      <c r="L33" s="78">
        <f>J33/'סכום נכסי הקרן'!$C$42</f>
        <v>0</v>
      </c>
    </row>
    <row r="34" spans="2:12">
      <c r="B34" s="86" t="s">
        <v>224</v>
      </c>
      <c r="D34" s="16"/>
      <c r="I34" s="87">
        <v>0</v>
      </c>
      <c r="J34" s="88">
        <v>0</v>
      </c>
      <c r="K34" s="87">
        <f t="shared" si="0"/>
        <v>0</v>
      </c>
      <c r="L34" s="87">
        <f>J34/'סכום נכסי הקרן'!$C$42</f>
        <v>0</v>
      </c>
    </row>
    <row r="35" spans="2:12">
      <c r="B35" s="86" t="s">
        <v>225</v>
      </c>
      <c r="D35" s="16"/>
      <c r="I35" s="87">
        <v>0</v>
      </c>
      <c r="J35" s="88">
        <v>0</v>
      </c>
      <c r="K35" s="87">
        <f t="shared" si="0"/>
        <v>0</v>
      </c>
      <c r="L35" s="87">
        <f>J35/'סכום נכסי הקרן'!$C$42</f>
        <v>0</v>
      </c>
    </row>
    <row r="36" spans="2:12">
      <c r="B36" t="s">
        <v>210</v>
      </c>
      <c r="C36" t="s">
        <v>210</v>
      </c>
      <c r="D36" s="16"/>
      <c r="E36" t="s">
        <v>210</v>
      </c>
      <c r="G36" t="s">
        <v>210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s="86" t="s">
        <v>223</v>
      </c>
      <c r="D37" s="16"/>
      <c r="I37" s="87">
        <v>0</v>
      </c>
      <c r="J37" s="88">
        <v>0</v>
      </c>
      <c r="K37" s="87">
        <f t="shared" si="0"/>
        <v>0</v>
      </c>
      <c r="L37" s="87">
        <f>J37/'סכום נכסי הקרן'!$C$42</f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8">
        <v>0</v>
      </c>
      <c r="I38" s="78">
        <v>0</v>
      </c>
      <c r="J38" s="77">
        <v>0</v>
      </c>
      <c r="K38" s="78">
        <f t="shared" si="0"/>
        <v>0</v>
      </c>
      <c r="L38" s="78">
        <f>J38/'סכום נכסי הקרן'!$C$42</f>
        <v>0</v>
      </c>
    </row>
    <row r="39" spans="2:12">
      <c r="B39" t="s">
        <v>226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44196</v>
      </c>
    </row>
    <row r="2" spans="2:49" s="1" customFormat="1">
      <c r="B2" s="2" t="s">
        <v>1</v>
      </c>
      <c r="C2" s="12" t="s">
        <v>3184</v>
      </c>
    </row>
    <row r="3" spans="2:49" s="1" customFormat="1">
      <c r="B3" s="2" t="s">
        <v>2</v>
      </c>
      <c r="C3" s="26" t="s">
        <v>3185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19316095.93</v>
      </c>
      <c r="H11" s="7"/>
      <c r="I11" s="75">
        <v>2005.7980584205297</v>
      </c>
      <c r="J11" s="76">
        <v>1</v>
      </c>
      <c r="K11" s="76">
        <v>8.8999999999999999E-3</v>
      </c>
      <c r="AW11" s="16"/>
    </row>
    <row r="12" spans="2:49">
      <c r="B12" s="79" t="s">
        <v>203</v>
      </c>
      <c r="C12" s="16"/>
      <c r="D12" s="16"/>
      <c r="G12" s="81">
        <v>17867878.699999999</v>
      </c>
      <c r="I12" s="81">
        <v>1744.796091734898</v>
      </c>
      <c r="J12" s="80">
        <v>0.86990000000000001</v>
      </c>
      <c r="K12" s="80">
        <v>7.7999999999999996E-3</v>
      </c>
    </row>
    <row r="13" spans="2:49">
      <c r="B13" s="79" t="s">
        <v>2139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2148</v>
      </c>
      <c r="C15" s="16"/>
      <c r="D15" s="16"/>
      <c r="G15" s="81">
        <v>16767652.75</v>
      </c>
      <c r="I15" s="81">
        <v>2056.5539920163005</v>
      </c>
      <c r="J15" s="80">
        <v>1.0253000000000001</v>
      </c>
      <c r="K15" s="80">
        <v>9.1999999999999998E-3</v>
      </c>
    </row>
    <row r="16" spans="2:49">
      <c r="B16" t="s">
        <v>2378</v>
      </c>
      <c r="C16" t="s">
        <v>2379</v>
      </c>
      <c r="D16" t="s">
        <v>123</v>
      </c>
      <c r="E16" t="s">
        <v>106</v>
      </c>
      <c r="F16" t="s">
        <v>232</v>
      </c>
      <c r="G16" s="77">
        <v>65335.27</v>
      </c>
      <c r="H16" s="77">
        <v>-1.9806999999999999</v>
      </c>
      <c r="I16" s="77">
        <v>-4.1605176526413503</v>
      </c>
      <c r="J16" s="78">
        <v>-2.0999999999999999E-3</v>
      </c>
      <c r="K16" s="78">
        <v>0</v>
      </c>
    </row>
    <row r="17" spans="2:11">
      <c r="B17" t="s">
        <v>2380</v>
      </c>
      <c r="C17" t="s">
        <v>2381</v>
      </c>
      <c r="D17" t="s">
        <v>123</v>
      </c>
      <c r="E17" t="s">
        <v>106</v>
      </c>
      <c r="F17" t="s">
        <v>232</v>
      </c>
      <c r="G17" s="77">
        <v>56001.66</v>
      </c>
      <c r="H17" s="77">
        <v>-2.6657999999999999</v>
      </c>
      <c r="I17" s="77">
        <v>-4.7996485910802003</v>
      </c>
      <c r="J17" s="78">
        <v>-2.3999999999999998E-3</v>
      </c>
      <c r="K17" s="78">
        <v>0</v>
      </c>
    </row>
    <row r="18" spans="2:11">
      <c r="B18" t="s">
        <v>2382</v>
      </c>
      <c r="C18" t="s">
        <v>2383</v>
      </c>
      <c r="D18" t="s">
        <v>123</v>
      </c>
      <c r="E18" t="s">
        <v>106</v>
      </c>
      <c r="F18" t="s">
        <v>232</v>
      </c>
      <c r="G18" s="77">
        <v>50239.58</v>
      </c>
      <c r="H18" s="77">
        <v>1.2E-2</v>
      </c>
      <c r="I18" s="77">
        <v>1.9382429964000001E-2</v>
      </c>
      <c r="J18" s="78">
        <v>0</v>
      </c>
      <c r="K18" s="78">
        <v>0</v>
      </c>
    </row>
    <row r="19" spans="2:11">
      <c r="B19" t="s">
        <v>2382</v>
      </c>
      <c r="C19" t="s">
        <v>2384</v>
      </c>
      <c r="D19" t="s">
        <v>123</v>
      </c>
      <c r="E19" t="s">
        <v>106</v>
      </c>
      <c r="F19" t="s">
        <v>232</v>
      </c>
      <c r="G19" s="77">
        <v>37334.44</v>
      </c>
      <c r="H19" s="77">
        <v>-0.1497</v>
      </c>
      <c r="I19" s="77">
        <v>-0.1796852462262</v>
      </c>
      <c r="J19" s="78">
        <v>-1E-4</v>
      </c>
      <c r="K19" s="78">
        <v>0</v>
      </c>
    </row>
    <row r="20" spans="2:11">
      <c r="B20" t="s">
        <v>2385</v>
      </c>
      <c r="C20" t="s">
        <v>2386</v>
      </c>
      <c r="D20" t="s">
        <v>123</v>
      </c>
      <c r="E20" t="s">
        <v>106</v>
      </c>
      <c r="F20" t="s">
        <v>232</v>
      </c>
      <c r="G20" s="77">
        <v>32667.64</v>
      </c>
      <c r="H20" s="77">
        <v>-3.9899999999999998E-2</v>
      </c>
      <c r="I20" s="77">
        <v>-4.1905558577399998E-2</v>
      </c>
      <c r="J20" s="78">
        <v>0</v>
      </c>
      <c r="K20" s="78">
        <v>0</v>
      </c>
    </row>
    <row r="21" spans="2:11">
      <c r="B21" t="s">
        <v>2387</v>
      </c>
      <c r="C21" t="s">
        <v>2388</v>
      </c>
      <c r="D21" t="s">
        <v>123</v>
      </c>
      <c r="E21" t="s">
        <v>106</v>
      </c>
      <c r="F21" t="s">
        <v>232</v>
      </c>
      <c r="G21" s="77">
        <v>74668.88</v>
      </c>
      <c r="H21" s="77">
        <v>-1.984</v>
      </c>
      <c r="I21" s="77">
        <v>-4.7627993121280001</v>
      </c>
      <c r="J21" s="78">
        <v>-2.3999999999999998E-3</v>
      </c>
      <c r="K21" s="78">
        <v>0</v>
      </c>
    </row>
    <row r="22" spans="2:11">
      <c r="B22" t="s">
        <v>2387</v>
      </c>
      <c r="C22" t="s">
        <v>2389</v>
      </c>
      <c r="D22" t="s">
        <v>123</v>
      </c>
      <c r="E22" t="s">
        <v>106</v>
      </c>
      <c r="F22" t="s">
        <v>232</v>
      </c>
      <c r="G22" s="77">
        <v>18667.22</v>
      </c>
      <c r="H22" s="77">
        <v>-3.6999999999999998E-2</v>
      </c>
      <c r="I22" s="77">
        <v>-2.2205591550999999E-2</v>
      </c>
      <c r="J22" s="78">
        <v>0</v>
      </c>
      <c r="K22" s="78">
        <v>0</v>
      </c>
    </row>
    <row r="23" spans="2:11">
      <c r="B23" t="s">
        <v>2390</v>
      </c>
      <c r="C23" t="s">
        <v>2391</v>
      </c>
      <c r="D23" t="s">
        <v>123</v>
      </c>
      <c r="E23" t="s">
        <v>102</v>
      </c>
      <c r="F23" t="s">
        <v>232</v>
      </c>
      <c r="G23" s="77">
        <v>63022.400000000001</v>
      </c>
      <c r="H23" s="77">
        <v>4.7752999999999997</v>
      </c>
      <c r="I23" s="77">
        <v>3.0095086672</v>
      </c>
      <c r="J23" s="78">
        <v>1.5E-3</v>
      </c>
      <c r="K23" s="78">
        <v>0</v>
      </c>
    </row>
    <row r="24" spans="2:11">
      <c r="B24" t="s">
        <v>2392</v>
      </c>
      <c r="C24" t="s">
        <v>2393</v>
      </c>
      <c r="D24" t="s">
        <v>123</v>
      </c>
      <c r="E24" t="s">
        <v>102</v>
      </c>
      <c r="F24" t="s">
        <v>232</v>
      </c>
      <c r="G24" s="77">
        <v>94466.4</v>
      </c>
      <c r="H24" s="77">
        <v>4.7173999999999996</v>
      </c>
      <c r="I24" s="77">
        <v>4.4563579536000004</v>
      </c>
      <c r="J24" s="78">
        <v>2.2000000000000001E-3</v>
      </c>
      <c r="K24" s="78">
        <v>0</v>
      </c>
    </row>
    <row r="25" spans="2:11">
      <c r="B25" t="s">
        <v>2394</v>
      </c>
      <c r="C25" t="s">
        <v>2395</v>
      </c>
      <c r="D25" t="s">
        <v>123</v>
      </c>
      <c r="E25" t="s">
        <v>102</v>
      </c>
      <c r="F25" t="s">
        <v>232</v>
      </c>
      <c r="G25" s="77">
        <v>117193.71</v>
      </c>
      <c r="H25" s="77">
        <v>4.6001000000000003</v>
      </c>
      <c r="I25" s="77">
        <v>5.3910278537099998</v>
      </c>
      <c r="J25" s="78">
        <v>2.7000000000000001E-3</v>
      </c>
      <c r="K25" s="78">
        <v>0</v>
      </c>
    </row>
    <row r="26" spans="2:11">
      <c r="B26" t="s">
        <v>2394</v>
      </c>
      <c r="C26" t="s">
        <v>2396</v>
      </c>
      <c r="D26" t="s">
        <v>123</v>
      </c>
      <c r="E26" t="s">
        <v>102</v>
      </c>
      <c r="F26" t="s">
        <v>232</v>
      </c>
      <c r="G26" s="77">
        <v>157252.66</v>
      </c>
      <c r="H26" s="77">
        <v>4.6566999999999998</v>
      </c>
      <c r="I26" s="77">
        <v>7.32278461822</v>
      </c>
      <c r="J26" s="78">
        <v>3.7000000000000002E-3</v>
      </c>
      <c r="K26" s="78">
        <v>0</v>
      </c>
    </row>
    <row r="27" spans="2:11">
      <c r="B27" t="s">
        <v>2397</v>
      </c>
      <c r="C27" t="s">
        <v>2398</v>
      </c>
      <c r="D27" t="s">
        <v>123</v>
      </c>
      <c r="E27" t="s">
        <v>102</v>
      </c>
      <c r="F27" t="s">
        <v>232</v>
      </c>
      <c r="G27" s="77">
        <v>143602.26</v>
      </c>
      <c r="H27" s="77">
        <v>5.9802</v>
      </c>
      <c r="I27" s="77">
        <v>8.5877023525199991</v>
      </c>
      <c r="J27" s="78">
        <v>4.3E-3</v>
      </c>
      <c r="K27" s="78">
        <v>0</v>
      </c>
    </row>
    <row r="28" spans="2:11">
      <c r="B28" t="s">
        <v>2399</v>
      </c>
      <c r="C28" t="s">
        <v>2400</v>
      </c>
      <c r="D28" t="s">
        <v>123</v>
      </c>
      <c r="E28" t="s">
        <v>102</v>
      </c>
      <c r="F28" t="s">
        <v>232</v>
      </c>
      <c r="G28" s="77">
        <v>150709.79</v>
      </c>
      <c r="H28" s="77">
        <v>4.8047000000000004</v>
      </c>
      <c r="I28" s="77">
        <v>7.2411532801299998</v>
      </c>
      <c r="J28" s="78">
        <v>3.5999999999999999E-3</v>
      </c>
      <c r="K28" s="78">
        <v>0</v>
      </c>
    </row>
    <row r="29" spans="2:11">
      <c r="B29" t="s">
        <v>2401</v>
      </c>
      <c r="C29" t="s">
        <v>2402</v>
      </c>
      <c r="D29" t="s">
        <v>123</v>
      </c>
      <c r="E29" t="s">
        <v>102</v>
      </c>
      <c r="F29" t="s">
        <v>232</v>
      </c>
      <c r="G29" s="77">
        <v>132321.01999999999</v>
      </c>
      <c r="H29" s="77">
        <v>5.0780000000000003</v>
      </c>
      <c r="I29" s="77">
        <v>6.7192613956000002</v>
      </c>
      <c r="J29" s="78">
        <v>3.3E-3</v>
      </c>
      <c r="K29" s="78">
        <v>0</v>
      </c>
    </row>
    <row r="30" spans="2:11">
      <c r="B30" t="s">
        <v>2403</v>
      </c>
      <c r="C30" t="s">
        <v>2404</v>
      </c>
      <c r="D30" t="s">
        <v>123</v>
      </c>
      <c r="E30" t="s">
        <v>102</v>
      </c>
      <c r="F30" t="s">
        <v>232</v>
      </c>
      <c r="G30" s="77">
        <v>75524.59</v>
      </c>
      <c r="H30" s="77">
        <v>4.9667000000000003</v>
      </c>
      <c r="I30" s="77">
        <v>3.7510798115299999</v>
      </c>
      <c r="J30" s="78">
        <v>1.9E-3</v>
      </c>
      <c r="K30" s="78">
        <v>0</v>
      </c>
    </row>
    <row r="31" spans="2:11">
      <c r="B31" t="s">
        <v>2403</v>
      </c>
      <c r="C31" t="s">
        <v>2405</v>
      </c>
      <c r="D31" t="s">
        <v>123</v>
      </c>
      <c r="E31" t="s">
        <v>102</v>
      </c>
      <c r="F31" t="s">
        <v>232</v>
      </c>
      <c r="G31" s="77">
        <v>94724.01</v>
      </c>
      <c r="H31" s="77">
        <v>4.9808000000000003</v>
      </c>
      <c r="I31" s="77">
        <v>4.7180134900799997</v>
      </c>
      <c r="J31" s="78">
        <v>2.3999999999999998E-3</v>
      </c>
      <c r="K31" s="78">
        <v>0</v>
      </c>
    </row>
    <row r="32" spans="2:11">
      <c r="B32" t="s">
        <v>2403</v>
      </c>
      <c r="C32" t="s">
        <v>2406</v>
      </c>
      <c r="D32" t="s">
        <v>123</v>
      </c>
      <c r="E32" t="s">
        <v>102</v>
      </c>
      <c r="F32" t="s">
        <v>232</v>
      </c>
      <c r="G32" s="77">
        <v>110511.34</v>
      </c>
      <c r="H32" s="77">
        <v>4.9808000000000003</v>
      </c>
      <c r="I32" s="77">
        <v>5.5043488227199999</v>
      </c>
      <c r="J32" s="78">
        <v>2.7000000000000001E-3</v>
      </c>
      <c r="K32" s="78">
        <v>0</v>
      </c>
    </row>
    <row r="33" spans="2:11">
      <c r="B33" t="s">
        <v>2407</v>
      </c>
      <c r="C33" t="s">
        <v>2408</v>
      </c>
      <c r="D33" t="s">
        <v>123</v>
      </c>
      <c r="E33" t="s">
        <v>102</v>
      </c>
      <c r="F33" t="s">
        <v>232</v>
      </c>
      <c r="G33" s="77">
        <v>127900.32</v>
      </c>
      <c r="H33" s="77">
        <v>6.2431000000000001</v>
      </c>
      <c r="I33" s="77">
        <v>7.9849448779200003</v>
      </c>
      <c r="J33" s="78">
        <v>4.0000000000000001E-3</v>
      </c>
      <c r="K33" s="78">
        <v>0</v>
      </c>
    </row>
    <row r="34" spans="2:11">
      <c r="B34" t="s">
        <v>2409</v>
      </c>
      <c r="C34" t="s">
        <v>2410</v>
      </c>
      <c r="D34" t="s">
        <v>123</v>
      </c>
      <c r="E34" t="s">
        <v>102</v>
      </c>
      <c r="F34" t="s">
        <v>232</v>
      </c>
      <c r="G34" s="77">
        <v>95146.82</v>
      </c>
      <c r="H34" s="77">
        <v>5.4036</v>
      </c>
      <c r="I34" s="77">
        <v>5.1413535655200002</v>
      </c>
      <c r="J34" s="78">
        <v>2.5999999999999999E-3</v>
      </c>
      <c r="K34" s="78">
        <v>0</v>
      </c>
    </row>
    <row r="35" spans="2:11">
      <c r="B35" t="s">
        <v>2411</v>
      </c>
      <c r="C35" t="s">
        <v>2412</v>
      </c>
      <c r="D35" t="s">
        <v>123</v>
      </c>
      <c r="E35" t="s">
        <v>102</v>
      </c>
      <c r="F35" t="s">
        <v>232</v>
      </c>
      <c r="G35" s="77">
        <v>95099.22</v>
      </c>
      <c r="H35" s="77">
        <v>5.3569000000000004</v>
      </c>
      <c r="I35" s="77">
        <v>5.0943701161800004</v>
      </c>
      <c r="J35" s="78">
        <v>2.5000000000000001E-3</v>
      </c>
      <c r="K35" s="78">
        <v>0</v>
      </c>
    </row>
    <row r="36" spans="2:11">
      <c r="B36" t="s">
        <v>2413</v>
      </c>
      <c r="C36" t="s">
        <v>2414</v>
      </c>
      <c r="D36" t="s">
        <v>123</v>
      </c>
      <c r="E36" t="s">
        <v>102</v>
      </c>
      <c r="F36" t="s">
        <v>232</v>
      </c>
      <c r="G36" s="77">
        <v>114010.34</v>
      </c>
      <c r="H36" s="77">
        <v>5.5709999999999997</v>
      </c>
      <c r="I36" s="77">
        <v>6.3515160414</v>
      </c>
      <c r="J36" s="78">
        <v>3.2000000000000002E-3</v>
      </c>
      <c r="K36" s="78">
        <v>0</v>
      </c>
    </row>
    <row r="37" spans="2:11">
      <c r="B37" t="s">
        <v>2415</v>
      </c>
      <c r="C37" t="s">
        <v>2416</v>
      </c>
      <c r="D37" t="s">
        <v>123</v>
      </c>
      <c r="E37" t="s">
        <v>102</v>
      </c>
      <c r="F37" t="s">
        <v>232</v>
      </c>
      <c r="G37" s="77">
        <v>95592.03</v>
      </c>
      <c r="H37" s="77">
        <v>5.8453999999999997</v>
      </c>
      <c r="I37" s="77">
        <v>5.5877365216200001</v>
      </c>
      <c r="J37" s="78">
        <v>2.8E-3</v>
      </c>
      <c r="K37" s="78">
        <v>0</v>
      </c>
    </row>
    <row r="38" spans="2:11">
      <c r="B38" t="s">
        <v>2417</v>
      </c>
      <c r="C38" t="s">
        <v>2418</v>
      </c>
      <c r="D38" t="s">
        <v>123</v>
      </c>
      <c r="E38" t="s">
        <v>102</v>
      </c>
      <c r="F38" t="s">
        <v>232</v>
      </c>
      <c r="G38" s="77">
        <v>89698.66</v>
      </c>
      <c r="H38" s="77">
        <v>6.6566000000000001</v>
      </c>
      <c r="I38" s="77">
        <v>5.9708810015599996</v>
      </c>
      <c r="J38" s="78">
        <v>3.0000000000000001E-3</v>
      </c>
      <c r="K38" s="78">
        <v>0</v>
      </c>
    </row>
    <row r="39" spans="2:11">
      <c r="B39" t="s">
        <v>2419</v>
      </c>
      <c r="C39" t="s">
        <v>2420</v>
      </c>
      <c r="D39" t="s">
        <v>123</v>
      </c>
      <c r="E39" t="s">
        <v>102</v>
      </c>
      <c r="F39" t="s">
        <v>232</v>
      </c>
      <c r="G39" s="77">
        <v>167468.6</v>
      </c>
      <c r="H39" s="77">
        <v>3.6490999999999998</v>
      </c>
      <c r="I39" s="77">
        <v>6.1110966826000004</v>
      </c>
      <c r="J39" s="78">
        <v>3.0000000000000001E-3</v>
      </c>
      <c r="K39" s="78">
        <v>0</v>
      </c>
    </row>
    <row r="40" spans="2:11">
      <c r="B40" t="s">
        <v>2421</v>
      </c>
      <c r="C40" t="s">
        <v>2422</v>
      </c>
      <c r="D40" t="s">
        <v>123</v>
      </c>
      <c r="E40" t="s">
        <v>102</v>
      </c>
      <c r="F40" t="s">
        <v>232</v>
      </c>
      <c r="G40" s="77">
        <v>75261.119999999995</v>
      </c>
      <c r="H40" s="77">
        <v>4.6590999999999996</v>
      </c>
      <c r="I40" s="77">
        <v>3.5064908419199998</v>
      </c>
      <c r="J40" s="78">
        <v>1.6999999999999999E-3</v>
      </c>
      <c r="K40" s="78">
        <v>0</v>
      </c>
    </row>
    <row r="41" spans="2:11">
      <c r="B41" t="s">
        <v>2423</v>
      </c>
      <c r="C41" t="s">
        <v>2424</v>
      </c>
      <c r="D41" t="s">
        <v>123</v>
      </c>
      <c r="E41" t="s">
        <v>102</v>
      </c>
      <c r="F41" t="s">
        <v>232</v>
      </c>
      <c r="G41" s="77">
        <v>330661.8</v>
      </c>
      <c r="H41" s="77">
        <v>4.7126999999999999</v>
      </c>
      <c r="I41" s="77">
        <v>15.5830986486</v>
      </c>
      <c r="J41" s="78">
        <v>7.7999999999999996E-3</v>
      </c>
      <c r="K41" s="78">
        <v>1E-4</v>
      </c>
    </row>
    <row r="42" spans="2:11">
      <c r="B42" t="s">
        <v>2425</v>
      </c>
      <c r="C42" t="s">
        <v>2426</v>
      </c>
      <c r="D42" t="s">
        <v>123</v>
      </c>
      <c r="E42" t="s">
        <v>102</v>
      </c>
      <c r="F42" t="s">
        <v>232</v>
      </c>
      <c r="G42" s="77">
        <v>254016.06</v>
      </c>
      <c r="H42" s="77">
        <v>5.5162000000000004</v>
      </c>
      <c r="I42" s="77">
        <v>14.012033901720001</v>
      </c>
      <c r="J42" s="78">
        <v>7.0000000000000001E-3</v>
      </c>
      <c r="K42" s="78">
        <v>1E-4</v>
      </c>
    </row>
    <row r="43" spans="2:11">
      <c r="B43" t="s">
        <v>2427</v>
      </c>
      <c r="C43" t="s">
        <v>2428</v>
      </c>
      <c r="D43" t="s">
        <v>123</v>
      </c>
      <c r="E43" t="s">
        <v>102</v>
      </c>
      <c r="F43" t="s">
        <v>232</v>
      </c>
      <c r="G43" s="77">
        <v>140368.16</v>
      </c>
      <c r="H43" s="77">
        <v>3.8984999999999999</v>
      </c>
      <c r="I43" s="77">
        <v>5.4722527176</v>
      </c>
      <c r="J43" s="78">
        <v>2.7000000000000001E-3</v>
      </c>
      <c r="K43" s="78">
        <v>0</v>
      </c>
    </row>
    <row r="44" spans="2:11">
      <c r="B44" t="s">
        <v>2427</v>
      </c>
      <c r="C44" t="s">
        <v>2429</v>
      </c>
      <c r="D44" t="s">
        <v>123</v>
      </c>
      <c r="E44" t="s">
        <v>102</v>
      </c>
      <c r="F44" t="s">
        <v>232</v>
      </c>
      <c r="G44" s="77">
        <v>124697.03</v>
      </c>
      <c r="H44" s="77">
        <v>3.8410000000000002</v>
      </c>
      <c r="I44" s="77">
        <v>4.7896129222999999</v>
      </c>
      <c r="J44" s="78">
        <v>2.3999999999999998E-3</v>
      </c>
      <c r="K44" s="78">
        <v>0</v>
      </c>
    </row>
    <row r="45" spans="2:11">
      <c r="B45" t="s">
        <v>2427</v>
      </c>
      <c r="C45" t="s">
        <v>2430</v>
      </c>
      <c r="D45" t="s">
        <v>123</v>
      </c>
      <c r="E45" t="s">
        <v>102</v>
      </c>
      <c r="F45" t="s">
        <v>232</v>
      </c>
      <c r="G45" s="77">
        <v>127041.63</v>
      </c>
      <c r="H45" s="77">
        <v>5.6147999999999998</v>
      </c>
      <c r="I45" s="77">
        <v>7.13313344124</v>
      </c>
      <c r="J45" s="78">
        <v>3.5999999999999999E-3</v>
      </c>
      <c r="K45" s="78">
        <v>0</v>
      </c>
    </row>
    <row r="46" spans="2:11">
      <c r="B46" t="s">
        <v>2431</v>
      </c>
      <c r="C46" t="s">
        <v>2432</v>
      </c>
      <c r="D46" t="s">
        <v>123</v>
      </c>
      <c r="E46" t="s">
        <v>102</v>
      </c>
      <c r="F46" t="s">
        <v>232</v>
      </c>
      <c r="G46" s="77">
        <v>141850.79999999999</v>
      </c>
      <c r="H46" s="77">
        <v>4.8136000000000001</v>
      </c>
      <c r="I46" s="77">
        <v>6.8281301087999999</v>
      </c>
      <c r="J46" s="78">
        <v>3.3999999999999998E-3</v>
      </c>
      <c r="K46" s="78">
        <v>0</v>
      </c>
    </row>
    <row r="47" spans="2:11">
      <c r="B47" t="s">
        <v>2433</v>
      </c>
      <c r="C47" t="s">
        <v>2434</v>
      </c>
      <c r="D47" t="s">
        <v>123</v>
      </c>
      <c r="E47" t="s">
        <v>102</v>
      </c>
      <c r="F47" t="s">
        <v>232</v>
      </c>
      <c r="G47" s="77">
        <v>152728.31</v>
      </c>
      <c r="H47" s="77">
        <v>6.0019</v>
      </c>
      <c r="I47" s="77">
        <v>9.1666004378900006</v>
      </c>
      <c r="J47" s="78">
        <v>4.5999999999999999E-3</v>
      </c>
      <c r="K47" s="78">
        <v>0</v>
      </c>
    </row>
    <row r="48" spans="2:11">
      <c r="B48" t="s">
        <v>2433</v>
      </c>
      <c r="C48" t="s">
        <v>2435</v>
      </c>
      <c r="D48" t="s">
        <v>123</v>
      </c>
      <c r="E48" t="s">
        <v>102</v>
      </c>
      <c r="F48" t="s">
        <v>232</v>
      </c>
      <c r="G48" s="77">
        <v>95250.42</v>
      </c>
      <c r="H48" s="77">
        <v>5.4962999999999997</v>
      </c>
      <c r="I48" s="77">
        <v>5.2352488344600001</v>
      </c>
      <c r="J48" s="78">
        <v>2.5999999999999999E-3</v>
      </c>
      <c r="K48" s="78">
        <v>0</v>
      </c>
    </row>
    <row r="49" spans="2:11">
      <c r="B49" t="s">
        <v>2436</v>
      </c>
      <c r="C49" t="s">
        <v>2437</v>
      </c>
      <c r="D49" t="s">
        <v>123</v>
      </c>
      <c r="E49" t="s">
        <v>102</v>
      </c>
      <c r="F49" t="s">
        <v>232</v>
      </c>
      <c r="G49" s="77">
        <v>190999.7</v>
      </c>
      <c r="H49" s="77">
        <v>6.1231</v>
      </c>
      <c r="I49" s="77">
        <v>11.695102630699999</v>
      </c>
      <c r="J49" s="78">
        <v>5.7999999999999996E-3</v>
      </c>
      <c r="K49" s="78">
        <v>1E-4</v>
      </c>
    </row>
    <row r="50" spans="2:11">
      <c r="B50" t="s">
        <v>2438</v>
      </c>
      <c r="C50" t="s">
        <v>2439</v>
      </c>
      <c r="D50" t="s">
        <v>123</v>
      </c>
      <c r="E50" t="s">
        <v>102</v>
      </c>
      <c r="F50" t="s">
        <v>232</v>
      </c>
      <c r="G50" s="77">
        <v>178912.86</v>
      </c>
      <c r="H50" s="77">
        <v>6.4669999999999996</v>
      </c>
      <c r="I50" s="77">
        <v>11.5702946562</v>
      </c>
      <c r="J50" s="78">
        <v>5.7999999999999996E-3</v>
      </c>
      <c r="K50" s="78">
        <v>1E-4</v>
      </c>
    </row>
    <row r="51" spans="2:11">
      <c r="B51" t="s">
        <v>2440</v>
      </c>
      <c r="C51" t="s">
        <v>2441</v>
      </c>
      <c r="D51" t="s">
        <v>123</v>
      </c>
      <c r="E51" t="s">
        <v>102</v>
      </c>
      <c r="F51" t="s">
        <v>232</v>
      </c>
      <c r="G51" s="77">
        <v>113876.37</v>
      </c>
      <c r="H51" s="77">
        <v>5.4657</v>
      </c>
      <c r="I51" s="77">
        <v>6.2241407550899996</v>
      </c>
      <c r="J51" s="78">
        <v>3.0999999999999999E-3</v>
      </c>
      <c r="K51" s="78">
        <v>0</v>
      </c>
    </row>
    <row r="52" spans="2:11">
      <c r="B52" t="s">
        <v>2442</v>
      </c>
      <c r="C52" t="s">
        <v>2443</v>
      </c>
      <c r="D52" t="s">
        <v>123</v>
      </c>
      <c r="E52" t="s">
        <v>102</v>
      </c>
      <c r="F52" t="s">
        <v>232</v>
      </c>
      <c r="G52" s="77">
        <v>134707.93</v>
      </c>
      <c r="H52" s="77">
        <v>6.7496</v>
      </c>
      <c r="I52" s="77">
        <v>9.0922464432800005</v>
      </c>
      <c r="J52" s="78">
        <v>4.4999999999999997E-3</v>
      </c>
      <c r="K52" s="78">
        <v>0</v>
      </c>
    </row>
    <row r="53" spans="2:11">
      <c r="B53" t="s">
        <v>2444</v>
      </c>
      <c r="C53" t="s">
        <v>2445</v>
      </c>
      <c r="D53" t="s">
        <v>123</v>
      </c>
      <c r="E53" t="s">
        <v>102</v>
      </c>
      <c r="F53" t="s">
        <v>232</v>
      </c>
      <c r="G53" s="77">
        <v>94642.81</v>
      </c>
      <c r="H53" s="77">
        <v>4.8823999999999996</v>
      </c>
      <c r="I53" s="77">
        <v>4.6208405554400001</v>
      </c>
      <c r="J53" s="78">
        <v>2.3E-3</v>
      </c>
      <c r="K53" s="78">
        <v>0</v>
      </c>
    </row>
    <row r="54" spans="2:11">
      <c r="B54" t="s">
        <v>2446</v>
      </c>
      <c r="C54" t="s">
        <v>2447</v>
      </c>
      <c r="D54" t="s">
        <v>123</v>
      </c>
      <c r="E54" t="s">
        <v>102</v>
      </c>
      <c r="F54" t="s">
        <v>232</v>
      </c>
      <c r="G54" s="77">
        <v>189369.61</v>
      </c>
      <c r="H54" s="77">
        <v>4.9493</v>
      </c>
      <c r="I54" s="77">
        <v>9.3724701077300008</v>
      </c>
      <c r="J54" s="78">
        <v>4.7000000000000002E-3</v>
      </c>
      <c r="K54" s="78">
        <v>0</v>
      </c>
    </row>
    <row r="55" spans="2:11">
      <c r="B55" t="s">
        <v>2448</v>
      </c>
      <c r="C55" t="s">
        <v>2449</v>
      </c>
      <c r="D55" t="s">
        <v>123</v>
      </c>
      <c r="E55" t="s">
        <v>102</v>
      </c>
      <c r="F55" t="s">
        <v>232</v>
      </c>
      <c r="G55" s="77">
        <v>150495.44</v>
      </c>
      <c r="H55" s="77">
        <v>4.6445999999999996</v>
      </c>
      <c r="I55" s="77">
        <v>6.9899112062400004</v>
      </c>
      <c r="J55" s="78">
        <v>3.5000000000000001E-3</v>
      </c>
      <c r="K55" s="78">
        <v>0</v>
      </c>
    </row>
    <row r="56" spans="2:11">
      <c r="B56" t="s">
        <v>2448</v>
      </c>
      <c r="C56" t="s">
        <v>2450</v>
      </c>
      <c r="D56" t="s">
        <v>123</v>
      </c>
      <c r="E56" t="s">
        <v>102</v>
      </c>
      <c r="F56" t="s">
        <v>232</v>
      </c>
      <c r="G56" s="77">
        <v>157336.66</v>
      </c>
      <c r="H56" s="77">
        <v>4.6841999999999997</v>
      </c>
      <c r="I56" s="77">
        <v>7.3699638277200004</v>
      </c>
      <c r="J56" s="78">
        <v>3.7000000000000002E-3</v>
      </c>
      <c r="K56" s="78">
        <v>0</v>
      </c>
    </row>
    <row r="57" spans="2:11">
      <c r="B57" t="s">
        <v>2448</v>
      </c>
      <c r="C57" t="s">
        <v>2451</v>
      </c>
      <c r="D57" t="s">
        <v>123</v>
      </c>
      <c r="E57" t="s">
        <v>102</v>
      </c>
      <c r="F57" t="s">
        <v>232</v>
      </c>
      <c r="G57" s="77">
        <v>219532.25</v>
      </c>
      <c r="H57" s="77">
        <v>4.6841999999999997</v>
      </c>
      <c r="I57" s="77">
        <v>10.283329654499999</v>
      </c>
      <c r="J57" s="78">
        <v>5.1000000000000004E-3</v>
      </c>
      <c r="K57" s="78">
        <v>0</v>
      </c>
    </row>
    <row r="58" spans="2:11">
      <c r="B58" t="s">
        <v>2452</v>
      </c>
      <c r="C58" t="s">
        <v>2453</v>
      </c>
      <c r="D58" t="s">
        <v>123</v>
      </c>
      <c r="E58" t="s">
        <v>102</v>
      </c>
      <c r="F58" t="s">
        <v>232</v>
      </c>
      <c r="G58" s="77">
        <v>151531.49</v>
      </c>
      <c r="H58" s="77">
        <v>5.2523999999999997</v>
      </c>
      <c r="I58" s="77">
        <v>7.9590399807600001</v>
      </c>
      <c r="J58" s="78">
        <v>4.0000000000000001E-3</v>
      </c>
      <c r="K58" s="78">
        <v>0</v>
      </c>
    </row>
    <row r="59" spans="2:11">
      <c r="B59" t="s">
        <v>2454</v>
      </c>
      <c r="C59" t="s">
        <v>2455</v>
      </c>
      <c r="D59" t="s">
        <v>123</v>
      </c>
      <c r="E59" t="s">
        <v>102</v>
      </c>
      <c r="F59" t="s">
        <v>232</v>
      </c>
      <c r="G59" s="77">
        <v>57063.78</v>
      </c>
      <c r="H59" s="77">
        <v>5.6501999999999999</v>
      </c>
      <c r="I59" s="77">
        <v>3.2242176975599999</v>
      </c>
      <c r="J59" s="78">
        <v>1.6000000000000001E-3</v>
      </c>
      <c r="K59" s="78">
        <v>0</v>
      </c>
    </row>
    <row r="60" spans="2:11">
      <c r="B60" t="s">
        <v>2454</v>
      </c>
      <c r="C60" t="s">
        <v>2456</v>
      </c>
      <c r="D60" t="s">
        <v>123</v>
      </c>
      <c r="E60" t="s">
        <v>102</v>
      </c>
      <c r="F60" t="s">
        <v>232</v>
      </c>
      <c r="G60" s="77">
        <v>531346.97</v>
      </c>
      <c r="H60" s="77">
        <v>5.4420999999999999</v>
      </c>
      <c r="I60" s="77">
        <v>28.916433454370001</v>
      </c>
      <c r="J60" s="78">
        <v>1.44E-2</v>
      </c>
      <c r="K60" s="78">
        <v>1E-4</v>
      </c>
    </row>
    <row r="61" spans="2:11">
      <c r="B61" t="s">
        <v>2457</v>
      </c>
      <c r="C61" t="s">
        <v>2458</v>
      </c>
      <c r="D61" t="s">
        <v>123</v>
      </c>
      <c r="E61" t="s">
        <v>102</v>
      </c>
      <c r="F61" t="s">
        <v>232</v>
      </c>
      <c r="G61" s="77">
        <v>262655.84999999998</v>
      </c>
      <c r="H61" s="77">
        <v>4.4424999999999999</v>
      </c>
      <c r="I61" s="77">
        <v>11.668486136249999</v>
      </c>
      <c r="J61" s="78">
        <v>5.7999999999999996E-3</v>
      </c>
      <c r="K61" s="78">
        <v>1E-4</v>
      </c>
    </row>
    <row r="62" spans="2:11">
      <c r="B62" t="s">
        <v>2459</v>
      </c>
      <c r="C62" t="s">
        <v>2460</v>
      </c>
      <c r="D62" t="s">
        <v>123</v>
      </c>
      <c r="E62" t="s">
        <v>102</v>
      </c>
      <c r="F62" t="s">
        <v>232</v>
      </c>
      <c r="G62" s="77">
        <v>126283.74</v>
      </c>
      <c r="H62" s="77">
        <v>4.9621000000000004</v>
      </c>
      <c r="I62" s="77">
        <v>6.2663254625400002</v>
      </c>
      <c r="J62" s="78">
        <v>3.0999999999999999E-3</v>
      </c>
      <c r="K62" s="78">
        <v>0</v>
      </c>
    </row>
    <row r="63" spans="2:11">
      <c r="B63" t="s">
        <v>2461</v>
      </c>
      <c r="C63" t="s">
        <v>2462</v>
      </c>
      <c r="D63" t="s">
        <v>123</v>
      </c>
      <c r="E63" t="s">
        <v>102</v>
      </c>
      <c r="F63" t="s">
        <v>232</v>
      </c>
      <c r="G63" s="77">
        <v>171196.38</v>
      </c>
      <c r="H63" s="77">
        <v>5.7319000000000004</v>
      </c>
      <c r="I63" s="77">
        <v>9.8128053052199995</v>
      </c>
      <c r="J63" s="78">
        <v>4.8999999999999998E-3</v>
      </c>
      <c r="K63" s="78">
        <v>0</v>
      </c>
    </row>
    <row r="64" spans="2:11">
      <c r="B64" t="s">
        <v>2463</v>
      </c>
      <c r="C64" t="s">
        <v>2464</v>
      </c>
      <c r="D64" t="s">
        <v>123</v>
      </c>
      <c r="E64" t="s">
        <v>102</v>
      </c>
      <c r="F64" t="s">
        <v>232</v>
      </c>
      <c r="G64" s="77">
        <v>176407.1</v>
      </c>
      <c r="H64" s="77">
        <v>6.4526000000000003</v>
      </c>
      <c r="I64" s="77">
        <v>11.3828445346</v>
      </c>
      <c r="J64" s="78">
        <v>5.7000000000000002E-3</v>
      </c>
      <c r="K64" s="78">
        <v>1E-4</v>
      </c>
    </row>
    <row r="65" spans="2:11">
      <c r="B65" t="s">
        <v>2463</v>
      </c>
      <c r="C65" t="s">
        <v>2465</v>
      </c>
      <c r="D65" t="s">
        <v>123</v>
      </c>
      <c r="E65" t="s">
        <v>102</v>
      </c>
      <c r="F65" t="s">
        <v>232</v>
      </c>
      <c r="G65" s="77">
        <v>268549.01</v>
      </c>
      <c r="H65" s="77">
        <v>6.4634999999999998</v>
      </c>
      <c r="I65" s="77">
        <v>17.35766526135</v>
      </c>
      <c r="J65" s="78">
        <v>8.6999999999999994E-3</v>
      </c>
      <c r="K65" s="78">
        <v>1E-4</v>
      </c>
    </row>
    <row r="66" spans="2:11">
      <c r="B66" t="s">
        <v>2466</v>
      </c>
      <c r="C66" t="s">
        <v>2467</v>
      </c>
      <c r="D66" t="s">
        <v>123</v>
      </c>
      <c r="E66" t="s">
        <v>102</v>
      </c>
      <c r="F66" t="s">
        <v>232</v>
      </c>
      <c r="G66" s="77">
        <v>169839.91</v>
      </c>
      <c r="H66" s="77">
        <v>5.0007000000000001</v>
      </c>
      <c r="I66" s="77">
        <v>8.4931843793699997</v>
      </c>
      <c r="J66" s="78">
        <v>4.1999999999999997E-3</v>
      </c>
      <c r="K66" s="78">
        <v>0</v>
      </c>
    </row>
    <row r="67" spans="2:11">
      <c r="B67" t="s">
        <v>2468</v>
      </c>
      <c r="C67" t="s">
        <v>2469</v>
      </c>
      <c r="D67" t="s">
        <v>123</v>
      </c>
      <c r="E67" t="s">
        <v>102</v>
      </c>
      <c r="F67" t="s">
        <v>232</v>
      </c>
      <c r="G67" s="77">
        <v>153228.47</v>
      </c>
      <c r="H67" s="77">
        <v>6.3807</v>
      </c>
      <c r="I67" s="77">
        <v>9.7770489852899995</v>
      </c>
      <c r="J67" s="78">
        <v>4.8999999999999998E-3</v>
      </c>
      <c r="K67" s="78">
        <v>0</v>
      </c>
    </row>
    <row r="68" spans="2:11">
      <c r="B68" t="s">
        <v>2470</v>
      </c>
      <c r="C68" t="s">
        <v>2471</v>
      </c>
      <c r="D68" t="s">
        <v>123</v>
      </c>
      <c r="E68" t="s">
        <v>102</v>
      </c>
      <c r="F68" t="s">
        <v>232</v>
      </c>
      <c r="G68" s="77">
        <v>161840.13</v>
      </c>
      <c r="H68" s="77">
        <v>7.3029999999999999</v>
      </c>
      <c r="I68" s="77">
        <v>11.8191846939</v>
      </c>
      <c r="J68" s="78">
        <v>5.8999999999999999E-3</v>
      </c>
      <c r="K68" s="78">
        <v>1E-4</v>
      </c>
    </row>
    <row r="69" spans="2:11">
      <c r="B69" t="s">
        <v>2470</v>
      </c>
      <c r="C69" t="s">
        <v>2472</v>
      </c>
      <c r="D69" t="s">
        <v>123</v>
      </c>
      <c r="E69" t="s">
        <v>102</v>
      </c>
      <c r="F69" t="s">
        <v>232</v>
      </c>
      <c r="G69" s="77">
        <v>80985.399999999994</v>
      </c>
      <c r="H69" s="77">
        <v>7.3777999999999997</v>
      </c>
      <c r="I69" s="77">
        <v>5.9749408411999996</v>
      </c>
      <c r="J69" s="78">
        <v>3.0000000000000001E-3</v>
      </c>
      <c r="K69" s="78">
        <v>0</v>
      </c>
    </row>
    <row r="70" spans="2:11">
      <c r="B70" t="s">
        <v>2473</v>
      </c>
      <c r="C70" t="s">
        <v>2474</v>
      </c>
      <c r="D70" t="s">
        <v>123</v>
      </c>
      <c r="E70" t="s">
        <v>102</v>
      </c>
      <c r="F70" t="s">
        <v>232</v>
      </c>
      <c r="G70" s="77">
        <v>157308.66</v>
      </c>
      <c r="H70" s="77">
        <v>4.6525999999999996</v>
      </c>
      <c r="I70" s="77">
        <v>7.3189427151600004</v>
      </c>
      <c r="J70" s="78">
        <v>3.5999999999999999E-3</v>
      </c>
      <c r="K70" s="78">
        <v>0</v>
      </c>
    </row>
    <row r="71" spans="2:11">
      <c r="B71" t="s">
        <v>2475</v>
      </c>
      <c r="C71" t="s">
        <v>2476</v>
      </c>
      <c r="D71" t="s">
        <v>123</v>
      </c>
      <c r="E71" t="s">
        <v>102</v>
      </c>
      <c r="F71" t="s">
        <v>232</v>
      </c>
      <c r="G71" s="77">
        <v>110563.61</v>
      </c>
      <c r="H71" s="77">
        <v>5.0102000000000002</v>
      </c>
      <c r="I71" s="77">
        <v>5.5394579882199997</v>
      </c>
      <c r="J71" s="78">
        <v>2.8E-3</v>
      </c>
      <c r="K71" s="78">
        <v>0</v>
      </c>
    </row>
    <row r="72" spans="2:11">
      <c r="B72" t="s">
        <v>2477</v>
      </c>
      <c r="C72" t="s">
        <v>2478</v>
      </c>
      <c r="D72" t="s">
        <v>123</v>
      </c>
      <c r="E72" t="s">
        <v>102</v>
      </c>
      <c r="F72" t="s">
        <v>232</v>
      </c>
      <c r="G72" s="77">
        <v>453710.25</v>
      </c>
      <c r="H72" s="77">
        <v>5.1719999999999997</v>
      </c>
      <c r="I72" s="77">
        <v>23.465894129999999</v>
      </c>
      <c r="J72" s="78">
        <v>1.17E-2</v>
      </c>
      <c r="K72" s="78">
        <v>1E-4</v>
      </c>
    </row>
    <row r="73" spans="2:11">
      <c r="B73" t="s">
        <v>2477</v>
      </c>
      <c r="C73" t="s">
        <v>2479</v>
      </c>
      <c r="D73" t="s">
        <v>123</v>
      </c>
      <c r="E73" t="s">
        <v>102</v>
      </c>
      <c r="F73" t="s">
        <v>232</v>
      </c>
      <c r="G73" s="77">
        <v>174045.52</v>
      </c>
      <c r="H73" s="77">
        <v>5.2390999999999996</v>
      </c>
      <c r="I73" s="77">
        <v>9.1184188383200002</v>
      </c>
      <c r="J73" s="78">
        <v>4.4999999999999997E-3</v>
      </c>
      <c r="K73" s="78">
        <v>0</v>
      </c>
    </row>
    <row r="74" spans="2:11">
      <c r="B74" t="s">
        <v>2480</v>
      </c>
      <c r="C74" t="s">
        <v>2481</v>
      </c>
      <c r="D74" t="s">
        <v>123</v>
      </c>
      <c r="E74" t="s">
        <v>102</v>
      </c>
      <c r="F74" t="s">
        <v>232</v>
      </c>
      <c r="G74" s="77">
        <v>126362.15</v>
      </c>
      <c r="H74" s="77">
        <v>5.0132000000000003</v>
      </c>
      <c r="I74" s="77">
        <v>6.3347873037999998</v>
      </c>
      <c r="J74" s="78">
        <v>3.2000000000000002E-3</v>
      </c>
      <c r="K74" s="78">
        <v>0</v>
      </c>
    </row>
    <row r="75" spans="2:11">
      <c r="B75" t="s">
        <v>2482</v>
      </c>
      <c r="C75" t="s">
        <v>2483</v>
      </c>
      <c r="D75" t="s">
        <v>123</v>
      </c>
      <c r="E75" t="s">
        <v>102</v>
      </c>
      <c r="F75" t="s">
        <v>232</v>
      </c>
      <c r="G75" s="77">
        <v>159940.74</v>
      </c>
      <c r="H75" s="77">
        <v>6.1938000000000004</v>
      </c>
      <c r="I75" s="77">
        <v>9.9064095541199997</v>
      </c>
      <c r="J75" s="78">
        <v>4.8999999999999998E-3</v>
      </c>
      <c r="K75" s="78">
        <v>0</v>
      </c>
    </row>
    <row r="76" spans="2:11">
      <c r="B76" t="s">
        <v>2482</v>
      </c>
      <c r="C76" t="s">
        <v>2484</v>
      </c>
      <c r="D76" t="s">
        <v>123</v>
      </c>
      <c r="E76" t="s">
        <v>102</v>
      </c>
      <c r="F76" t="s">
        <v>232</v>
      </c>
      <c r="G76" s="77">
        <v>258847.14</v>
      </c>
      <c r="H76" s="77">
        <v>7.2599</v>
      </c>
      <c r="I76" s="77">
        <v>18.792043516860002</v>
      </c>
      <c r="J76" s="78">
        <v>9.4000000000000004E-3</v>
      </c>
      <c r="K76" s="78">
        <v>1E-4</v>
      </c>
    </row>
    <row r="77" spans="2:11">
      <c r="B77" t="s">
        <v>2485</v>
      </c>
      <c r="C77" t="s">
        <v>2486</v>
      </c>
      <c r="D77" t="s">
        <v>123</v>
      </c>
      <c r="E77" t="s">
        <v>102</v>
      </c>
      <c r="F77" t="s">
        <v>232</v>
      </c>
      <c r="G77" s="77">
        <v>110687.75</v>
      </c>
      <c r="H77" s="77">
        <v>5.1172000000000004</v>
      </c>
      <c r="I77" s="77">
        <v>5.664113543</v>
      </c>
      <c r="J77" s="78">
        <v>2.8E-3</v>
      </c>
      <c r="K77" s="78">
        <v>0</v>
      </c>
    </row>
    <row r="78" spans="2:11">
      <c r="B78" t="s">
        <v>2487</v>
      </c>
      <c r="C78" t="s">
        <v>2488</v>
      </c>
      <c r="D78" t="s">
        <v>123</v>
      </c>
      <c r="E78" t="s">
        <v>102</v>
      </c>
      <c r="F78" t="s">
        <v>232</v>
      </c>
      <c r="G78" s="77">
        <v>94189.19</v>
      </c>
      <c r="H78" s="77">
        <v>4.5311000000000003</v>
      </c>
      <c r="I78" s="77">
        <v>4.2678063880900003</v>
      </c>
      <c r="J78" s="78">
        <v>2.0999999999999999E-3</v>
      </c>
      <c r="K78" s="78">
        <v>0</v>
      </c>
    </row>
    <row r="79" spans="2:11">
      <c r="B79" t="s">
        <v>2489</v>
      </c>
      <c r="C79" t="s">
        <v>2490</v>
      </c>
      <c r="D79" t="s">
        <v>123</v>
      </c>
      <c r="E79" t="s">
        <v>102</v>
      </c>
      <c r="F79" t="s">
        <v>232</v>
      </c>
      <c r="G79" s="77">
        <v>258475.39</v>
      </c>
      <c r="H79" s="77">
        <v>6.5796999999999999</v>
      </c>
      <c r="I79" s="77">
        <v>17.006905235830001</v>
      </c>
      <c r="J79" s="78">
        <v>8.5000000000000006E-3</v>
      </c>
      <c r="K79" s="78">
        <v>1E-4</v>
      </c>
    </row>
    <row r="80" spans="2:11">
      <c r="B80" t="s">
        <v>2491</v>
      </c>
      <c r="C80" t="s">
        <v>2492</v>
      </c>
      <c r="D80" t="s">
        <v>123</v>
      </c>
      <c r="E80" t="s">
        <v>102</v>
      </c>
      <c r="F80" t="s">
        <v>232</v>
      </c>
      <c r="G80" s="77">
        <v>167288.85</v>
      </c>
      <c r="H80" s="77">
        <v>5.6273999999999997</v>
      </c>
      <c r="I80" s="77">
        <v>9.4140127449000008</v>
      </c>
      <c r="J80" s="78">
        <v>4.7000000000000002E-3</v>
      </c>
      <c r="K80" s="78">
        <v>0</v>
      </c>
    </row>
    <row r="81" spans="2:11">
      <c r="B81" t="s">
        <v>2493</v>
      </c>
      <c r="C81" t="s">
        <v>2494</v>
      </c>
      <c r="D81" t="s">
        <v>123</v>
      </c>
      <c r="E81" t="s">
        <v>102</v>
      </c>
      <c r="F81" t="s">
        <v>232</v>
      </c>
      <c r="G81" s="77">
        <v>158694.70000000001</v>
      </c>
      <c r="H81" s="77">
        <v>5.4725000000000001</v>
      </c>
      <c r="I81" s="77">
        <v>8.6845674575</v>
      </c>
      <c r="J81" s="78">
        <v>4.3E-3</v>
      </c>
      <c r="K81" s="78">
        <v>0</v>
      </c>
    </row>
    <row r="82" spans="2:11">
      <c r="B82" t="s">
        <v>2495</v>
      </c>
      <c r="C82" t="s">
        <v>2496</v>
      </c>
      <c r="D82" t="s">
        <v>123</v>
      </c>
      <c r="E82" t="s">
        <v>102</v>
      </c>
      <c r="F82" t="s">
        <v>232</v>
      </c>
      <c r="G82" s="77">
        <v>140662.17000000001</v>
      </c>
      <c r="H82" s="77">
        <v>4.0940000000000003</v>
      </c>
      <c r="I82" s="77">
        <v>5.7587092397999999</v>
      </c>
      <c r="J82" s="78">
        <v>2.8999999999999998E-3</v>
      </c>
      <c r="K82" s="78">
        <v>0</v>
      </c>
    </row>
    <row r="83" spans="2:11">
      <c r="B83" t="s">
        <v>2495</v>
      </c>
      <c r="C83" t="s">
        <v>2497</v>
      </c>
      <c r="D83" t="s">
        <v>123</v>
      </c>
      <c r="E83" t="s">
        <v>102</v>
      </c>
      <c r="F83" t="s">
        <v>232</v>
      </c>
      <c r="G83" s="77">
        <v>140586.57</v>
      </c>
      <c r="H83" s="77">
        <v>4.0423999999999998</v>
      </c>
      <c r="I83" s="77">
        <v>5.6830715056800001</v>
      </c>
      <c r="J83" s="78">
        <v>2.8E-3</v>
      </c>
      <c r="K83" s="78">
        <v>0</v>
      </c>
    </row>
    <row r="84" spans="2:11">
      <c r="B84" t="s">
        <v>2498</v>
      </c>
      <c r="C84" t="s">
        <v>2499</v>
      </c>
      <c r="D84" t="s">
        <v>123</v>
      </c>
      <c r="E84" t="s">
        <v>102</v>
      </c>
      <c r="F84" t="s">
        <v>232</v>
      </c>
      <c r="G84" s="77">
        <v>95337.97</v>
      </c>
      <c r="H84" s="77">
        <v>5.8841000000000001</v>
      </c>
      <c r="I84" s="77">
        <v>5.6097814927699998</v>
      </c>
      <c r="J84" s="78">
        <v>2.8E-3</v>
      </c>
      <c r="K84" s="78">
        <v>0</v>
      </c>
    </row>
    <row r="85" spans="2:11">
      <c r="B85" t="s">
        <v>2498</v>
      </c>
      <c r="C85" t="s">
        <v>2500</v>
      </c>
      <c r="D85" t="s">
        <v>123</v>
      </c>
      <c r="E85" t="s">
        <v>102</v>
      </c>
      <c r="F85" t="s">
        <v>232</v>
      </c>
      <c r="G85" s="77">
        <v>191228.87</v>
      </c>
      <c r="H85" s="77">
        <v>5.8536999999999999</v>
      </c>
      <c r="I85" s="77">
        <v>11.19396436319</v>
      </c>
      <c r="J85" s="78">
        <v>5.5999999999999999E-3</v>
      </c>
      <c r="K85" s="78">
        <v>0</v>
      </c>
    </row>
    <row r="86" spans="2:11">
      <c r="B86" t="s">
        <v>2498</v>
      </c>
      <c r="C86" t="s">
        <v>2501</v>
      </c>
      <c r="D86" t="s">
        <v>123</v>
      </c>
      <c r="E86" t="s">
        <v>102</v>
      </c>
      <c r="F86" t="s">
        <v>232</v>
      </c>
      <c r="G86" s="77">
        <v>256481.26</v>
      </c>
      <c r="H86" s="77">
        <v>5.8564999999999996</v>
      </c>
      <c r="I86" s="77">
        <v>15.0208249919</v>
      </c>
      <c r="J86" s="78">
        <v>7.4999999999999997E-3</v>
      </c>
      <c r="K86" s="78">
        <v>1E-4</v>
      </c>
    </row>
    <row r="87" spans="2:11">
      <c r="B87" t="s">
        <v>2502</v>
      </c>
      <c r="C87" t="s">
        <v>2503</v>
      </c>
      <c r="D87" t="s">
        <v>123</v>
      </c>
      <c r="E87" t="s">
        <v>102</v>
      </c>
      <c r="F87" t="s">
        <v>232</v>
      </c>
      <c r="G87" s="77">
        <v>132645.29999999999</v>
      </c>
      <c r="H87" s="77">
        <v>5.3082000000000003</v>
      </c>
      <c r="I87" s="77">
        <v>7.0410778146000004</v>
      </c>
      <c r="J87" s="78">
        <v>3.5000000000000001E-3</v>
      </c>
      <c r="K87" s="78">
        <v>0</v>
      </c>
    </row>
    <row r="88" spans="2:11">
      <c r="B88" t="s">
        <v>2504</v>
      </c>
      <c r="C88" t="s">
        <v>2505</v>
      </c>
      <c r="D88" t="s">
        <v>123</v>
      </c>
      <c r="E88" t="s">
        <v>102</v>
      </c>
      <c r="F88" t="s">
        <v>232</v>
      </c>
      <c r="G88" s="77">
        <v>131426.73000000001</v>
      </c>
      <c r="H88" s="77">
        <v>1.7543</v>
      </c>
      <c r="I88" s="77">
        <v>2.3056191243900002</v>
      </c>
      <c r="J88" s="78">
        <v>1.1000000000000001E-3</v>
      </c>
      <c r="K88" s="78">
        <v>0</v>
      </c>
    </row>
    <row r="89" spans="2:11">
      <c r="B89" t="s">
        <v>2504</v>
      </c>
      <c r="C89" t="s">
        <v>2506</v>
      </c>
      <c r="D89" t="s">
        <v>123</v>
      </c>
      <c r="E89" t="s">
        <v>102</v>
      </c>
      <c r="F89" t="s">
        <v>232</v>
      </c>
      <c r="G89" s="77">
        <v>109301.22</v>
      </c>
      <c r="H89" s="77">
        <v>1.5556000000000001</v>
      </c>
      <c r="I89" s="77">
        <v>1.7002897783199999</v>
      </c>
      <c r="J89" s="78">
        <v>8.0000000000000004E-4</v>
      </c>
      <c r="K89" s="78">
        <v>0</v>
      </c>
    </row>
    <row r="90" spans="2:11">
      <c r="B90" t="s">
        <v>2507</v>
      </c>
      <c r="C90" t="s">
        <v>2508</v>
      </c>
      <c r="D90" t="s">
        <v>123</v>
      </c>
      <c r="E90" t="s">
        <v>102</v>
      </c>
      <c r="F90" t="s">
        <v>232</v>
      </c>
      <c r="G90" s="77">
        <v>151498.49</v>
      </c>
      <c r="H90" s="77">
        <v>1.0379</v>
      </c>
      <c r="I90" s="77">
        <v>1.57240282771</v>
      </c>
      <c r="J90" s="78">
        <v>8.0000000000000004E-4</v>
      </c>
      <c r="K90" s="78">
        <v>0</v>
      </c>
    </row>
    <row r="91" spans="2:11">
      <c r="B91" t="s">
        <v>2509</v>
      </c>
      <c r="C91" t="s">
        <v>2510</v>
      </c>
      <c r="D91" t="s">
        <v>123</v>
      </c>
      <c r="E91" t="s">
        <v>102</v>
      </c>
      <c r="F91" t="s">
        <v>232</v>
      </c>
      <c r="G91" s="77">
        <v>307007.84999999998</v>
      </c>
      <c r="H91" s="77">
        <v>4.5385999999999997</v>
      </c>
      <c r="I91" s="77">
        <v>13.933858280100001</v>
      </c>
      <c r="J91" s="78">
        <v>6.8999999999999999E-3</v>
      </c>
      <c r="K91" s="78">
        <v>1E-4</v>
      </c>
    </row>
    <row r="92" spans="2:11">
      <c r="B92" t="s">
        <v>2511</v>
      </c>
      <c r="C92" t="s">
        <v>2512</v>
      </c>
      <c r="D92" t="s">
        <v>123</v>
      </c>
      <c r="E92" t="s">
        <v>102</v>
      </c>
      <c r="F92" t="s">
        <v>232</v>
      </c>
      <c r="G92" s="77">
        <v>86921.16</v>
      </c>
      <c r="H92" s="77">
        <v>0.95120000000000005</v>
      </c>
      <c r="I92" s="77">
        <v>0.82679407392000004</v>
      </c>
      <c r="J92" s="78">
        <v>4.0000000000000002E-4</v>
      </c>
      <c r="K92" s="78">
        <v>0</v>
      </c>
    </row>
    <row r="93" spans="2:11">
      <c r="B93" t="s">
        <v>2511</v>
      </c>
      <c r="C93" t="s">
        <v>2513</v>
      </c>
      <c r="D93" t="s">
        <v>123</v>
      </c>
      <c r="E93" t="s">
        <v>102</v>
      </c>
      <c r="F93" t="s">
        <v>232</v>
      </c>
      <c r="G93" s="77">
        <v>54325.73</v>
      </c>
      <c r="H93" s="77">
        <v>0.95130000000000003</v>
      </c>
      <c r="I93" s="77">
        <v>0.51680066949000003</v>
      </c>
      <c r="J93" s="78">
        <v>2.9999999999999997E-4</v>
      </c>
      <c r="K93" s="78">
        <v>0</v>
      </c>
    </row>
    <row r="94" spans="2:11">
      <c r="B94" t="s">
        <v>2511</v>
      </c>
      <c r="C94" t="s">
        <v>2514</v>
      </c>
      <c r="D94" t="s">
        <v>123</v>
      </c>
      <c r="E94" t="s">
        <v>102</v>
      </c>
      <c r="F94" t="s">
        <v>232</v>
      </c>
      <c r="G94" s="77">
        <v>163027.42000000001</v>
      </c>
      <c r="H94" s="77">
        <v>0.98180000000000001</v>
      </c>
      <c r="I94" s="77">
        <v>1.60060320956</v>
      </c>
      <c r="J94" s="78">
        <v>8.0000000000000004E-4</v>
      </c>
      <c r="K94" s="78">
        <v>0</v>
      </c>
    </row>
    <row r="95" spans="2:11">
      <c r="B95" t="s">
        <v>2511</v>
      </c>
      <c r="C95" t="s">
        <v>2515</v>
      </c>
      <c r="D95" t="s">
        <v>123</v>
      </c>
      <c r="E95" t="s">
        <v>102</v>
      </c>
      <c r="F95" t="s">
        <v>232</v>
      </c>
      <c r="G95" s="77">
        <v>105973.81</v>
      </c>
      <c r="H95" s="77">
        <v>0.95120000000000005</v>
      </c>
      <c r="I95" s="77">
        <v>1.00802288072</v>
      </c>
      <c r="J95" s="78">
        <v>5.0000000000000001E-4</v>
      </c>
      <c r="K95" s="78">
        <v>0</v>
      </c>
    </row>
    <row r="96" spans="2:11">
      <c r="B96" t="s">
        <v>2511</v>
      </c>
      <c r="C96" t="s">
        <v>2516</v>
      </c>
      <c r="D96" t="s">
        <v>123</v>
      </c>
      <c r="E96" t="s">
        <v>102</v>
      </c>
      <c r="F96" t="s">
        <v>232</v>
      </c>
      <c r="G96" s="77">
        <v>121150.26</v>
      </c>
      <c r="H96" s="77">
        <v>0.98180000000000001</v>
      </c>
      <c r="I96" s="77">
        <v>1.1894532526799999</v>
      </c>
      <c r="J96" s="78">
        <v>5.9999999999999995E-4</v>
      </c>
      <c r="K96" s="78">
        <v>0</v>
      </c>
    </row>
    <row r="97" spans="2:11">
      <c r="B97" t="s">
        <v>2517</v>
      </c>
      <c r="C97" t="s">
        <v>2518</v>
      </c>
      <c r="D97" t="s">
        <v>123</v>
      </c>
      <c r="E97" t="s">
        <v>106</v>
      </c>
      <c r="F97" t="s">
        <v>232</v>
      </c>
      <c r="G97" s="77">
        <v>112178.27</v>
      </c>
      <c r="H97" s="77">
        <v>4.1010999999999997</v>
      </c>
      <c r="I97" s="77">
        <v>4.6005430309699999</v>
      </c>
      <c r="J97" s="78">
        <v>2.3E-3</v>
      </c>
      <c r="K97" s="78">
        <v>0</v>
      </c>
    </row>
    <row r="98" spans="2:11">
      <c r="B98" t="s">
        <v>2519</v>
      </c>
      <c r="C98" t="s">
        <v>2520</v>
      </c>
      <c r="D98" t="s">
        <v>123</v>
      </c>
      <c r="E98" t="s">
        <v>102</v>
      </c>
      <c r="F98" t="s">
        <v>232</v>
      </c>
      <c r="G98" s="77">
        <v>110185.44</v>
      </c>
      <c r="H98" s="77">
        <v>2.3681000000000001</v>
      </c>
      <c r="I98" s="77">
        <v>2.60930140464</v>
      </c>
      <c r="J98" s="78">
        <v>1.2999999999999999E-3</v>
      </c>
      <c r="K98" s="78">
        <v>0</v>
      </c>
    </row>
    <row r="99" spans="2:11">
      <c r="B99" t="s">
        <v>2519</v>
      </c>
      <c r="C99" t="s">
        <v>2521</v>
      </c>
      <c r="D99" t="s">
        <v>123</v>
      </c>
      <c r="E99" t="s">
        <v>102</v>
      </c>
      <c r="F99" t="s">
        <v>232</v>
      </c>
      <c r="G99" s="77">
        <v>149473.1</v>
      </c>
      <c r="H99" s="77">
        <v>-0.2797</v>
      </c>
      <c r="I99" s="77">
        <v>-0.41807626069999998</v>
      </c>
      <c r="J99" s="78">
        <v>-2.0000000000000001E-4</v>
      </c>
      <c r="K99" s="78">
        <v>0</v>
      </c>
    </row>
    <row r="100" spans="2:11">
      <c r="B100" t="s">
        <v>2522</v>
      </c>
      <c r="C100" t="s">
        <v>2523</v>
      </c>
      <c r="D100" t="s">
        <v>123</v>
      </c>
      <c r="E100" t="s">
        <v>102</v>
      </c>
      <c r="F100" t="s">
        <v>232</v>
      </c>
      <c r="G100" s="77">
        <v>162595.35999999999</v>
      </c>
      <c r="H100" s="77">
        <v>0.73839999999999995</v>
      </c>
      <c r="I100" s="77">
        <v>1.2006041382399999</v>
      </c>
      <c r="J100" s="78">
        <v>5.9999999999999995E-4</v>
      </c>
      <c r="K100" s="78">
        <v>0</v>
      </c>
    </row>
    <row r="101" spans="2:11">
      <c r="B101" t="s">
        <v>2524</v>
      </c>
      <c r="C101" t="s">
        <v>2525</v>
      </c>
      <c r="D101" t="s">
        <v>123</v>
      </c>
      <c r="E101" t="s">
        <v>102</v>
      </c>
      <c r="F101" t="s">
        <v>232</v>
      </c>
      <c r="G101" s="77">
        <v>119358.2</v>
      </c>
      <c r="H101" s="77">
        <v>-0.46389999999999998</v>
      </c>
      <c r="I101" s="77">
        <v>-0.55370268980000004</v>
      </c>
      <c r="J101" s="78">
        <v>-2.9999999999999997E-4</v>
      </c>
      <c r="K101" s="78">
        <v>0</v>
      </c>
    </row>
    <row r="102" spans="2:11">
      <c r="B102" t="s">
        <v>2526</v>
      </c>
      <c r="C102" t="s">
        <v>2527</v>
      </c>
      <c r="D102" t="s">
        <v>123</v>
      </c>
      <c r="E102" t="s">
        <v>102</v>
      </c>
      <c r="F102" t="s">
        <v>232</v>
      </c>
      <c r="G102" s="77">
        <v>175051.86</v>
      </c>
      <c r="H102" s="77">
        <v>5.7243000000000004</v>
      </c>
      <c r="I102" s="77">
        <v>10.02049362198</v>
      </c>
      <c r="J102" s="78">
        <v>5.0000000000000001E-3</v>
      </c>
      <c r="K102" s="78">
        <v>0</v>
      </c>
    </row>
    <row r="103" spans="2:11">
      <c r="B103" t="s">
        <v>2526</v>
      </c>
      <c r="C103" t="s">
        <v>2528</v>
      </c>
      <c r="D103" t="s">
        <v>123</v>
      </c>
      <c r="E103" t="s">
        <v>102</v>
      </c>
      <c r="F103" t="s">
        <v>232</v>
      </c>
      <c r="G103" s="77">
        <v>125469.85</v>
      </c>
      <c r="H103" s="77">
        <v>4.3414999999999999</v>
      </c>
      <c r="I103" s="77">
        <v>5.4472735377500001</v>
      </c>
      <c r="J103" s="78">
        <v>2.7000000000000001E-3</v>
      </c>
      <c r="K103" s="78">
        <v>0</v>
      </c>
    </row>
    <row r="104" spans="2:11">
      <c r="B104" t="s">
        <v>2529</v>
      </c>
      <c r="C104" t="s">
        <v>2530</v>
      </c>
      <c r="D104" t="s">
        <v>123</v>
      </c>
      <c r="E104" t="s">
        <v>102</v>
      </c>
      <c r="F104" t="s">
        <v>232</v>
      </c>
      <c r="G104" s="77">
        <v>108698.34</v>
      </c>
      <c r="H104" s="77">
        <v>0.99619999999999997</v>
      </c>
      <c r="I104" s="77">
        <v>1.0828528630800001</v>
      </c>
      <c r="J104" s="78">
        <v>5.0000000000000001E-4</v>
      </c>
      <c r="K104" s="78">
        <v>0</v>
      </c>
    </row>
    <row r="105" spans="2:11">
      <c r="B105" t="s">
        <v>2529</v>
      </c>
      <c r="C105" t="s">
        <v>2531</v>
      </c>
      <c r="D105" t="s">
        <v>123</v>
      </c>
      <c r="E105" t="s">
        <v>102</v>
      </c>
      <c r="F105" t="s">
        <v>232</v>
      </c>
      <c r="G105" s="77">
        <v>108363.41</v>
      </c>
      <c r="H105" s="77">
        <v>0.69030000000000002</v>
      </c>
      <c r="I105" s="77">
        <v>0.74803261922999997</v>
      </c>
      <c r="J105" s="78">
        <v>4.0000000000000002E-4</v>
      </c>
      <c r="K105" s="78">
        <v>0</v>
      </c>
    </row>
    <row r="106" spans="2:11">
      <c r="B106" t="s">
        <v>2529</v>
      </c>
      <c r="C106" t="s">
        <v>2532</v>
      </c>
      <c r="D106" t="s">
        <v>123</v>
      </c>
      <c r="E106" t="s">
        <v>102</v>
      </c>
      <c r="F106" t="s">
        <v>232</v>
      </c>
      <c r="G106" s="77">
        <v>152297.01</v>
      </c>
      <c r="H106" s="77">
        <v>0.9627</v>
      </c>
      <c r="I106" s="77">
        <v>1.46616331527</v>
      </c>
      <c r="J106" s="78">
        <v>6.9999999999999999E-4</v>
      </c>
      <c r="K106" s="78">
        <v>0</v>
      </c>
    </row>
    <row r="107" spans="2:11">
      <c r="B107" t="s">
        <v>2533</v>
      </c>
      <c r="C107" t="s">
        <v>2534</v>
      </c>
      <c r="D107" t="s">
        <v>123</v>
      </c>
      <c r="E107" t="s">
        <v>102</v>
      </c>
      <c r="F107" t="s">
        <v>232</v>
      </c>
      <c r="G107" s="77">
        <v>90574.28</v>
      </c>
      <c r="H107" s="77">
        <v>0.6875</v>
      </c>
      <c r="I107" s="77">
        <v>0.62269817500000002</v>
      </c>
      <c r="J107" s="78">
        <v>2.9999999999999997E-4</v>
      </c>
      <c r="K107" s="78">
        <v>0</v>
      </c>
    </row>
    <row r="108" spans="2:11">
      <c r="B108" t="s">
        <v>2533</v>
      </c>
      <c r="C108" t="s">
        <v>2535</v>
      </c>
      <c r="D108" t="s">
        <v>123</v>
      </c>
      <c r="E108" t="s">
        <v>102</v>
      </c>
      <c r="F108" t="s">
        <v>232</v>
      </c>
      <c r="G108" s="77">
        <v>151265.15</v>
      </c>
      <c r="H108" s="77">
        <v>0.88959999999999995</v>
      </c>
      <c r="I108" s="77">
        <v>1.3456547744</v>
      </c>
      <c r="J108" s="78">
        <v>6.9999999999999999E-4</v>
      </c>
      <c r="K108" s="78">
        <v>0</v>
      </c>
    </row>
    <row r="109" spans="2:11">
      <c r="B109" t="s">
        <v>2536</v>
      </c>
      <c r="C109" t="s">
        <v>2537</v>
      </c>
      <c r="D109" t="s">
        <v>123</v>
      </c>
      <c r="E109" t="s">
        <v>102</v>
      </c>
      <c r="F109" t="s">
        <v>232</v>
      </c>
      <c r="G109" s="77">
        <v>199329.42</v>
      </c>
      <c r="H109" s="77">
        <v>1.0212000000000001</v>
      </c>
      <c r="I109" s="77">
        <v>2.03555203704</v>
      </c>
      <c r="J109" s="78">
        <v>1E-3</v>
      </c>
      <c r="K109" s="78">
        <v>0</v>
      </c>
    </row>
    <row r="110" spans="2:11">
      <c r="B110" t="s">
        <v>2536</v>
      </c>
      <c r="C110" t="s">
        <v>2538</v>
      </c>
      <c r="D110" t="s">
        <v>123</v>
      </c>
      <c r="E110" t="s">
        <v>102</v>
      </c>
      <c r="F110" t="s">
        <v>232</v>
      </c>
      <c r="G110" s="77">
        <v>169098.57</v>
      </c>
      <c r="H110" s="77">
        <v>1.0182</v>
      </c>
      <c r="I110" s="77">
        <v>1.72176163974</v>
      </c>
      <c r="J110" s="78">
        <v>8.9999999999999998E-4</v>
      </c>
      <c r="K110" s="78">
        <v>0</v>
      </c>
    </row>
    <row r="111" spans="2:11">
      <c r="B111" t="s">
        <v>2539</v>
      </c>
      <c r="C111" t="s">
        <v>2540</v>
      </c>
      <c r="D111" t="s">
        <v>123</v>
      </c>
      <c r="E111" t="s">
        <v>106</v>
      </c>
      <c r="F111" t="s">
        <v>232</v>
      </c>
      <c r="G111" s="77">
        <v>208920.71</v>
      </c>
      <c r="H111" s="77">
        <v>5.5079000000000002</v>
      </c>
      <c r="I111" s="77">
        <v>11.507143786089999</v>
      </c>
      <c r="J111" s="78">
        <v>5.7000000000000002E-3</v>
      </c>
      <c r="K111" s="78">
        <v>1E-4</v>
      </c>
    </row>
    <row r="112" spans="2:11">
      <c r="B112" t="s">
        <v>2539</v>
      </c>
      <c r="C112" t="s">
        <v>2541</v>
      </c>
      <c r="D112" t="s">
        <v>123</v>
      </c>
      <c r="E112" t="s">
        <v>102</v>
      </c>
      <c r="F112" t="s">
        <v>232</v>
      </c>
      <c r="G112" s="77">
        <v>190512.05</v>
      </c>
      <c r="H112" s="77">
        <v>5.4939999999999998</v>
      </c>
      <c r="I112" s="77">
        <v>10.466732027000001</v>
      </c>
      <c r="J112" s="78">
        <v>5.1999999999999998E-3</v>
      </c>
      <c r="K112" s="78">
        <v>0</v>
      </c>
    </row>
    <row r="113" spans="2:11">
      <c r="B113" t="s">
        <v>2542</v>
      </c>
      <c r="C113" t="s">
        <v>2543</v>
      </c>
      <c r="D113" t="s">
        <v>123</v>
      </c>
      <c r="E113" t="s">
        <v>102</v>
      </c>
      <c r="F113" t="s">
        <v>232</v>
      </c>
      <c r="G113" s="77">
        <v>105908.47</v>
      </c>
      <c r="H113" s="77">
        <v>0.93310000000000004</v>
      </c>
      <c r="I113" s="77">
        <v>0.98823193357000005</v>
      </c>
      <c r="J113" s="78">
        <v>5.0000000000000001E-4</v>
      </c>
      <c r="K113" s="78">
        <v>0</v>
      </c>
    </row>
    <row r="114" spans="2:11">
      <c r="B114" t="s">
        <v>2542</v>
      </c>
      <c r="C114" t="s">
        <v>2544</v>
      </c>
      <c r="D114" t="s">
        <v>123</v>
      </c>
      <c r="E114" t="s">
        <v>102</v>
      </c>
      <c r="F114" t="s">
        <v>232</v>
      </c>
      <c r="G114" s="77">
        <v>42221.25</v>
      </c>
      <c r="H114" s="77">
        <v>0.93310000000000004</v>
      </c>
      <c r="I114" s="77">
        <v>0.39396648374999998</v>
      </c>
      <c r="J114" s="78">
        <v>2.0000000000000001E-4</v>
      </c>
      <c r="K114" s="78">
        <v>0</v>
      </c>
    </row>
    <row r="115" spans="2:11">
      <c r="B115" t="s">
        <v>2545</v>
      </c>
      <c r="C115" t="s">
        <v>2546</v>
      </c>
      <c r="D115" t="s">
        <v>123</v>
      </c>
      <c r="E115" t="s">
        <v>102</v>
      </c>
      <c r="F115" t="s">
        <v>232</v>
      </c>
      <c r="G115" s="77">
        <v>126885.07</v>
      </c>
      <c r="H115" s="77">
        <v>0.9919</v>
      </c>
      <c r="I115" s="77">
        <v>1.25857300933</v>
      </c>
      <c r="J115" s="78">
        <v>5.9999999999999995E-4</v>
      </c>
      <c r="K115" s="78">
        <v>0</v>
      </c>
    </row>
    <row r="116" spans="2:11">
      <c r="B116" t="s">
        <v>2547</v>
      </c>
      <c r="C116" t="s">
        <v>2548</v>
      </c>
      <c r="D116" t="s">
        <v>123</v>
      </c>
      <c r="E116" t="s">
        <v>102</v>
      </c>
      <c r="F116" t="s">
        <v>232</v>
      </c>
      <c r="G116" s="77">
        <v>89625.06</v>
      </c>
      <c r="H116" s="77">
        <v>-0.3407</v>
      </c>
      <c r="I116" s="77">
        <v>-0.30535257941999999</v>
      </c>
      <c r="J116" s="78">
        <v>-2.0000000000000001E-4</v>
      </c>
      <c r="K116" s="78">
        <v>0</v>
      </c>
    </row>
    <row r="117" spans="2:11">
      <c r="B117" t="s">
        <v>2547</v>
      </c>
      <c r="C117" t="s">
        <v>2549</v>
      </c>
      <c r="D117" t="s">
        <v>123</v>
      </c>
      <c r="E117" t="s">
        <v>102</v>
      </c>
      <c r="F117" t="s">
        <v>232</v>
      </c>
      <c r="G117" s="77">
        <v>104556.03</v>
      </c>
      <c r="H117" s="77">
        <v>-0.34699999999999998</v>
      </c>
      <c r="I117" s="77">
        <v>-0.3628094241</v>
      </c>
      <c r="J117" s="78">
        <v>-2.0000000000000001E-4</v>
      </c>
      <c r="K117" s="78">
        <v>0</v>
      </c>
    </row>
    <row r="118" spans="2:11">
      <c r="B118" t="s">
        <v>2550</v>
      </c>
      <c r="C118" t="s">
        <v>2551</v>
      </c>
      <c r="D118" t="s">
        <v>123</v>
      </c>
      <c r="E118" t="s">
        <v>106</v>
      </c>
      <c r="F118" t="s">
        <v>232</v>
      </c>
      <c r="G118" s="77">
        <v>170814.56</v>
      </c>
      <c r="H118" s="77">
        <v>5.4413999999999998</v>
      </c>
      <c r="I118" s="77">
        <v>9.2947034678399998</v>
      </c>
      <c r="J118" s="78">
        <v>4.5999999999999999E-3</v>
      </c>
      <c r="K118" s="78">
        <v>0</v>
      </c>
    </row>
    <row r="119" spans="2:11">
      <c r="B119" t="s">
        <v>2550</v>
      </c>
      <c r="C119" t="s">
        <v>2552</v>
      </c>
      <c r="D119" t="s">
        <v>123</v>
      </c>
      <c r="E119" t="s">
        <v>102</v>
      </c>
      <c r="F119" t="s">
        <v>232</v>
      </c>
      <c r="G119" s="77">
        <v>63500.28</v>
      </c>
      <c r="H119" s="77">
        <v>5.4885999999999999</v>
      </c>
      <c r="I119" s="77">
        <v>3.4852763680800001</v>
      </c>
      <c r="J119" s="78">
        <v>1.6999999999999999E-3</v>
      </c>
      <c r="K119" s="78">
        <v>0</v>
      </c>
    </row>
    <row r="120" spans="2:11">
      <c r="B120" t="s">
        <v>2550</v>
      </c>
      <c r="C120" t="s">
        <v>2553</v>
      </c>
      <c r="D120" t="s">
        <v>123</v>
      </c>
      <c r="E120" t="s">
        <v>102</v>
      </c>
      <c r="F120" t="s">
        <v>232</v>
      </c>
      <c r="G120" s="77">
        <v>126937.1</v>
      </c>
      <c r="H120" s="77">
        <v>5.4413999999999998</v>
      </c>
      <c r="I120" s="77">
        <v>6.9071553593999999</v>
      </c>
      <c r="J120" s="78">
        <v>3.3999999999999998E-3</v>
      </c>
      <c r="K120" s="78">
        <v>0</v>
      </c>
    </row>
    <row r="121" spans="2:11">
      <c r="B121" t="s">
        <v>2554</v>
      </c>
      <c r="C121" t="s">
        <v>2555</v>
      </c>
      <c r="D121" t="s">
        <v>123</v>
      </c>
      <c r="E121" t="s">
        <v>102</v>
      </c>
      <c r="F121" t="s">
        <v>232</v>
      </c>
      <c r="G121" s="77">
        <v>149473.1</v>
      </c>
      <c r="H121" s="77">
        <v>-0.2742</v>
      </c>
      <c r="I121" s="77">
        <v>-0.40985524020000003</v>
      </c>
      <c r="J121" s="78">
        <v>-2.0000000000000001E-4</v>
      </c>
      <c r="K121" s="78">
        <v>0</v>
      </c>
    </row>
    <row r="122" spans="2:11">
      <c r="B122" t="s">
        <v>2556</v>
      </c>
      <c r="C122" t="s">
        <v>2557</v>
      </c>
      <c r="D122" t="s">
        <v>123</v>
      </c>
      <c r="E122" t="s">
        <v>102</v>
      </c>
      <c r="F122" t="s">
        <v>232</v>
      </c>
      <c r="G122" s="77">
        <v>72389.649999999994</v>
      </c>
      <c r="H122" s="77">
        <v>0.91420000000000001</v>
      </c>
      <c r="I122" s="77">
        <v>0.66178618030000003</v>
      </c>
      <c r="J122" s="78">
        <v>2.9999999999999997E-4</v>
      </c>
      <c r="K122" s="78">
        <v>0</v>
      </c>
    </row>
    <row r="123" spans="2:11">
      <c r="B123" t="s">
        <v>2558</v>
      </c>
      <c r="C123" t="s">
        <v>2559</v>
      </c>
      <c r="D123" t="s">
        <v>123</v>
      </c>
      <c r="E123" t="s">
        <v>106</v>
      </c>
      <c r="F123" t="s">
        <v>232</v>
      </c>
      <c r="G123" s="77">
        <v>147030.01999999999</v>
      </c>
      <c r="H123" s="77">
        <v>2.4512999999999998</v>
      </c>
      <c r="I123" s="77">
        <v>3.6041468802600001</v>
      </c>
      <c r="J123" s="78">
        <v>1.8E-3</v>
      </c>
      <c r="K123" s="78">
        <v>0</v>
      </c>
    </row>
    <row r="124" spans="2:11">
      <c r="B124" t="s">
        <v>2560</v>
      </c>
      <c r="C124" t="s">
        <v>2561</v>
      </c>
      <c r="D124" t="s">
        <v>123</v>
      </c>
      <c r="E124" t="s">
        <v>106</v>
      </c>
      <c r="F124" t="s">
        <v>232</v>
      </c>
      <c r="G124" s="77">
        <v>206716.31</v>
      </c>
      <c r="H124" s="77">
        <v>4.5083000000000002</v>
      </c>
      <c r="I124" s="77">
        <v>9.3193914037300001</v>
      </c>
      <c r="J124" s="78">
        <v>4.5999999999999999E-3</v>
      </c>
      <c r="K124" s="78">
        <v>0</v>
      </c>
    </row>
    <row r="125" spans="2:11">
      <c r="B125" t="s">
        <v>2560</v>
      </c>
      <c r="C125" t="s">
        <v>2562</v>
      </c>
      <c r="D125" t="s">
        <v>123</v>
      </c>
      <c r="E125" t="s">
        <v>102</v>
      </c>
      <c r="F125" t="s">
        <v>232</v>
      </c>
      <c r="G125" s="77">
        <v>63211.5</v>
      </c>
      <c r="H125" s="77">
        <v>4.5053999999999998</v>
      </c>
      <c r="I125" s="77">
        <v>2.8479309210000001</v>
      </c>
      <c r="J125" s="78">
        <v>1.4E-3</v>
      </c>
      <c r="K125" s="78">
        <v>0</v>
      </c>
    </row>
    <row r="126" spans="2:11">
      <c r="B126" t="s">
        <v>2563</v>
      </c>
      <c r="C126" t="s">
        <v>2564</v>
      </c>
      <c r="D126" t="s">
        <v>123</v>
      </c>
      <c r="E126" t="s">
        <v>102</v>
      </c>
      <c r="F126" t="s">
        <v>232</v>
      </c>
      <c r="G126" s="77">
        <v>181618.98</v>
      </c>
      <c r="H126" s="77">
        <v>0.94899999999999995</v>
      </c>
      <c r="I126" s="77">
        <v>1.7235641202</v>
      </c>
      <c r="J126" s="78">
        <v>8.9999999999999998E-4</v>
      </c>
      <c r="K126" s="78">
        <v>0</v>
      </c>
    </row>
    <row r="127" spans="2:11">
      <c r="B127" t="s">
        <v>2565</v>
      </c>
      <c r="C127" t="s">
        <v>2566</v>
      </c>
      <c r="D127" t="s">
        <v>123</v>
      </c>
      <c r="E127" t="s">
        <v>102</v>
      </c>
      <c r="F127" t="s">
        <v>232</v>
      </c>
      <c r="G127" s="77">
        <v>190965.66</v>
      </c>
      <c r="H127" s="77">
        <v>5.7270000000000003</v>
      </c>
      <c r="I127" s="77">
        <v>10.9366033482</v>
      </c>
      <c r="J127" s="78">
        <v>5.4999999999999997E-3</v>
      </c>
      <c r="K127" s="78">
        <v>0</v>
      </c>
    </row>
    <row r="128" spans="2:11">
      <c r="B128" t="s">
        <v>2567</v>
      </c>
      <c r="C128" t="s">
        <v>2568</v>
      </c>
      <c r="D128" t="s">
        <v>123</v>
      </c>
      <c r="E128" t="s">
        <v>102</v>
      </c>
      <c r="F128" t="s">
        <v>232</v>
      </c>
      <c r="G128" s="77">
        <v>181035.51999999999</v>
      </c>
      <c r="H128" s="77">
        <v>0.89380000000000004</v>
      </c>
      <c r="I128" s="77">
        <v>1.6180954777600001</v>
      </c>
      <c r="J128" s="78">
        <v>8.0000000000000004E-4</v>
      </c>
      <c r="K128" s="78">
        <v>0</v>
      </c>
    </row>
    <row r="129" spans="2:11">
      <c r="B129" t="s">
        <v>2567</v>
      </c>
      <c r="C129" t="s">
        <v>2569</v>
      </c>
      <c r="D129" t="s">
        <v>123</v>
      </c>
      <c r="E129" t="s">
        <v>102</v>
      </c>
      <c r="F129" t="s">
        <v>232</v>
      </c>
      <c r="G129" s="77">
        <v>106089.78</v>
      </c>
      <c r="H129" s="77">
        <v>1.0296000000000001</v>
      </c>
      <c r="I129" s="77">
        <v>1.09230037488</v>
      </c>
      <c r="J129" s="78">
        <v>5.0000000000000001E-4</v>
      </c>
      <c r="K129" s="78">
        <v>0</v>
      </c>
    </row>
    <row r="130" spans="2:11">
      <c r="B130" t="s">
        <v>2567</v>
      </c>
      <c r="C130" t="s">
        <v>2570</v>
      </c>
      <c r="D130" t="s">
        <v>123</v>
      </c>
      <c r="E130" t="s">
        <v>102</v>
      </c>
      <c r="F130" t="s">
        <v>232</v>
      </c>
      <c r="G130" s="77">
        <v>75814.58</v>
      </c>
      <c r="H130" s="77">
        <v>1.0768</v>
      </c>
      <c r="I130" s="77">
        <v>0.81637139743999998</v>
      </c>
      <c r="J130" s="78">
        <v>4.0000000000000002E-4</v>
      </c>
      <c r="K130" s="78">
        <v>0</v>
      </c>
    </row>
    <row r="131" spans="2:11">
      <c r="B131" t="s">
        <v>2567</v>
      </c>
      <c r="C131" t="s">
        <v>2571</v>
      </c>
      <c r="D131" t="s">
        <v>123</v>
      </c>
      <c r="E131" t="s">
        <v>102</v>
      </c>
      <c r="F131" t="s">
        <v>232</v>
      </c>
      <c r="G131" s="77">
        <v>60534.06</v>
      </c>
      <c r="H131" s="77">
        <v>0.88470000000000004</v>
      </c>
      <c r="I131" s="77">
        <v>0.53554482881999999</v>
      </c>
      <c r="J131" s="78">
        <v>2.9999999999999997E-4</v>
      </c>
      <c r="K131" s="78">
        <v>0</v>
      </c>
    </row>
    <row r="132" spans="2:11">
      <c r="B132" t="s">
        <v>2572</v>
      </c>
      <c r="C132" t="s">
        <v>2573</v>
      </c>
      <c r="D132" t="s">
        <v>123</v>
      </c>
      <c r="E132" t="s">
        <v>106</v>
      </c>
      <c r="F132" t="s">
        <v>232</v>
      </c>
      <c r="G132" s="77">
        <v>187745.29</v>
      </c>
      <c r="H132" s="77">
        <v>4.4551999999999996</v>
      </c>
      <c r="I132" s="77">
        <v>8.3644281600799992</v>
      </c>
      <c r="J132" s="78">
        <v>4.1999999999999997E-3</v>
      </c>
      <c r="K132" s="78">
        <v>0</v>
      </c>
    </row>
    <row r="133" spans="2:11">
      <c r="B133" t="s">
        <v>2572</v>
      </c>
      <c r="C133" t="s">
        <v>2574</v>
      </c>
      <c r="D133" t="s">
        <v>123</v>
      </c>
      <c r="E133" t="s">
        <v>102</v>
      </c>
      <c r="F133" t="s">
        <v>232</v>
      </c>
      <c r="G133" s="77">
        <v>142077.60999999999</v>
      </c>
      <c r="H133" s="77">
        <v>5.0030999999999999</v>
      </c>
      <c r="I133" s="77">
        <v>7.1082849059099997</v>
      </c>
      <c r="J133" s="78">
        <v>3.5000000000000001E-3</v>
      </c>
      <c r="K133" s="78">
        <v>0</v>
      </c>
    </row>
    <row r="134" spans="2:11">
      <c r="B134" t="s">
        <v>2572</v>
      </c>
      <c r="C134" t="s">
        <v>2575</v>
      </c>
      <c r="D134" t="s">
        <v>123</v>
      </c>
      <c r="E134" t="s">
        <v>102</v>
      </c>
      <c r="F134" t="s">
        <v>232</v>
      </c>
      <c r="G134" s="77">
        <v>126377.08</v>
      </c>
      <c r="H134" s="77">
        <v>5.0675999999999997</v>
      </c>
      <c r="I134" s="77">
        <v>6.40428490608</v>
      </c>
      <c r="J134" s="78">
        <v>3.2000000000000002E-3</v>
      </c>
      <c r="K134" s="78">
        <v>0</v>
      </c>
    </row>
    <row r="135" spans="2:11">
      <c r="B135" t="s">
        <v>2572</v>
      </c>
      <c r="C135" t="s">
        <v>2576</v>
      </c>
      <c r="D135" t="s">
        <v>123</v>
      </c>
      <c r="E135" t="s">
        <v>102</v>
      </c>
      <c r="F135" t="s">
        <v>232</v>
      </c>
      <c r="G135" s="77">
        <v>157392.67000000001</v>
      </c>
      <c r="H135" s="77">
        <v>4.7186000000000003</v>
      </c>
      <c r="I135" s="77">
        <v>7.4267305266200001</v>
      </c>
      <c r="J135" s="78">
        <v>3.7000000000000002E-3</v>
      </c>
      <c r="K135" s="78">
        <v>0</v>
      </c>
    </row>
    <row r="136" spans="2:11">
      <c r="B136" t="s">
        <v>2572</v>
      </c>
      <c r="C136" t="s">
        <v>2577</v>
      </c>
      <c r="D136" t="s">
        <v>123</v>
      </c>
      <c r="E136" t="s">
        <v>102</v>
      </c>
      <c r="F136" t="s">
        <v>232</v>
      </c>
      <c r="G136" s="77">
        <v>141556.79999999999</v>
      </c>
      <c r="H136" s="77">
        <v>4.6536</v>
      </c>
      <c r="I136" s="77">
        <v>6.5874872448000001</v>
      </c>
      <c r="J136" s="78">
        <v>3.3E-3</v>
      </c>
      <c r="K136" s="78">
        <v>0</v>
      </c>
    </row>
    <row r="137" spans="2:11">
      <c r="B137" t="s">
        <v>2572</v>
      </c>
      <c r="C137" t="s">
        <v>2578</v>
      </c>
      <c r="D137" t="s">
        <v>123</v>
      </c>
      <c r="E137" t="s">
        <v>102</v>
      </c>
      <c r="F137" t="s">
        <v>232</v>
      </c>
      <c r="G137" s="77">
        <v>141128.38</v>
      </c>
      <c r="H137" s="77">
        <v>4.3643000000000001</v>
      </c>
      <c r="I137" s="77">
        <v>6.1592658883400002</v>
      </c>
      <c r="J137" s="78">
        <v>3.0999999999999999E-3</v>
      </c>
      <c r="K137" s="78">
        <v>0</v>
      </c>
    </row>
    <row r="138" spans="2:11">
      <c r="B138" t="s">
        <v>2579</v>
      </c>
      <c r="C138" t="s">
        <v>2580</v>
      </c>
      <c r="D138" t="s">
        <v>123</v>
      </c>
      <c r="E138" t="s">
        <v>106</v>
      </c>
      <c r="F138" t="s">
        <v>232</v>
      </c>
      <c r="G138" s="77">
        <v>302035.86</v>
      </c>
      <c r="H138" s="77">
        <v>4.9755000000000003</v>
      </c>
      <c r="I138" s="77">
        <v>15.0277942143</v>
      </c>
      <c r="J138" s="78">
        <v>7.4999999999999997E-3</v>
      </c>
      <c r="K138" s="78">
        <v>1E-4</v>
      </c>
    </row>
    <row r="139" spans="2:11">
      <c r="B139" t="s">
        <v>2581</v>
      </c>
      <c r="C139" t="s">
        <v>2582</v>
      </c>
      <c r="D139" t="s">
        <v>123</v>
      </c>
      <c r="E139" t="s">
        <v>102</v>
      </c>
      <c r="F139" t="s">
        <v>232</v>
      </c>
      <c r="G139" s="77">
        <v>93713.18</v>
      </c>
      <c r="H139" s="77">
        <v>3.9853000000000001</v>
      </c>
      <c r="I139" s="77">
        <v>3.73475136254</v>
      </c>
      <c r="J139" s="78">
        <v>1.9E-3</v>
      </c>
      <c r="K139" s="78">
        <v>0</v>
      </c>
    </row>
    <row r="140" spans="2:11">
      <c r="B140" t="s">
        <v>2581</v>
      </c>
      <c r="C140" t="s">
        <v>2583</v>
      </c>
      <c r="D140" t="s">
        <v>123</v>
      </c>
      <c r="E140" t="s">
        <v>102</v>
      </c>
      <c r="F140" t="s">
        <v>232</v>
      </c>
      <c r="G140" s="77">
        <v>188530.4</v>
      </c>
      <c r="H140" s="77">
        <v>3.9853999999999998</v>
      </c>
      <c r="I140" s="77">
        <v>7.5136905615999998</v>
      </c>
      <c r="J140" s="78">
        <v>3.7000000000000002E-3</v>
      </c>
      <c r="K140" s="78">
        <v>0</v>
      </c>
    </row>
    <row r="141" spans="2:11">
      <c r="B141" t="s">
        <v>2584</v>
      </c>
      <c r="C141" t="s">
        <v>2585</v>
      </c>
      <c r="D141" t="s">
        <v>123</v>
      </c>
      <c r="E141" t="s">
        <v>102</v>
      </c>
      <c r="F141" t="s">
        <v>232</v>
      </c>
      <c r="G141" s="77">
        <v>149482.43</v>
      </c>
      <c r="H141" s="77">
        <v>-0.26140000000000002</v>
      </c>
      <c r="I141" s="77">
        <v>-0.39074707201999997</v>
      </c>
      <c r="J141" s="78">
        <v>-2.0000000000000001E-4</v>
      </c>
      <c r="K141" s="78">
        <v>0</v>
      </c>
    </row>
    <row r="142" spans="2:11">
      <c r="B142" t="s">
        <v>2586</v>
      </c>
      <c r="C142" t="s">
        <v>2587</v>
      </c>
      <c r="D142" t="s">
        <v>123</v>
      </c>
      <c r="E142" t="s">
        <v>102</v>
      </c>
      <c r="F142" t="s">
        <v>232</v>
      </c>
      <c r="G142" s="77">
        <v>121000.92</v>
      </c>
      <c r="H142" s="77">
        <v>0.88870000000000005</v>
      </c>
      <c r="I142" s="77">
        <v>1.0753351760400001</v>
      </c>
      <c r="J142" s="78">
        <v>5.0000000000000001E-4</v>
      </c>
      <c r="K142" s="78">
        <v>0</v>
      </c>
    </row>
    <row r="143" spans="2:11">
      <c r="B143" t="s">
        <v>2588</v>
      </c>
      <c r="C143" t="s">
        <v>2589</v>
      </c>
      <c r="D143" t="s">
        <v>123</v>
      </c>
      <c r="E143" t="s">
        <v>102</v>
      </c>
      <c r="F143" t="s">
        <v>232</v>
      </c>
      <c r="G143" s="77">
        <v>62161.84</v>
      </c>
      <c r="H143" s="77">
        <v>3.5186000000000002</v>
      </c>
      <c r="I143" s="77">
        <v>2.1872265022400001</v>
      </c>
      <c r="J143" s="78">
        <v>1.1000000000000001E-3</v>
      </c>
      <c r="K143" s="78">
        <v>0</v>
      </c>
    </row>
    <row r="144" spans="2:11">
      <c r="B144" t="s">
        <v>2588</v>
      </c>
      <c r="C144" t="s">
        <v>2590</v>
      </c>
      <c r="D144" t="s">
        <v>123</v>
      </c>
      <c r="E144" t="s">
        <v>102</v>
      </c>
      <c r="F144" t="s">
        <v>232</v>
      </c>
      <c r="G144" s="77">
        <v>216836.45</v>
      </c>
      <c r="H144" s="77">
        <v>3.5186000000000002</v>
      </c>
      <c r="I144" s="77">
        <v>7.6296073296999998</v>
      </c>
      <c r="J144" s="78">
        <v>3.8E-3</v>
      </c>
      <c r="K144" s="78">
        <v>0</v>
      </c>
    </row>
    <row r="145" spans="2:11">
      <c r="B145" t="s">
        <v>2591</v>
      </c>
      <c r="C145" t="s">
        <v>2592</v>
      </c>
      <c r="D145" t="s">
        <v>123</v>
      </c>
      <c r="E145" t="s">
        <v>102</v>
      </c>
      <c r="F145" t="s">
        <v>232</v>
      </c>
      <c r="G145" s="77">
        <v>144883.01</v>
      </c>
      <c r="H145" s="77">
        <v>0.67190000000000005</v>
      </c>
      <c r="I145" s="77">
        <v>0.97346894418999996</v>
      </c>
      <c r="J145" s="78">
        <v>5.0000000000000001E-4</v>
      </c>
      <c r="K145" s="78">
        <v>0</v>
      </c>
    </row>
    <row r="146" spans="2:11">
      <c r="B146" t="s">
        <v>2593</v>
      </c>
      <c r="C146" t="s">
        <v>2594</v>
      </c>
      <c r="D146" t="s">
        <v>123</v>
      </c>
      <c r="E146" t="s">
        <v>102</v>
      </c>
      <c r="F146" t="s">
        <v>232</v>
      </c>
      <c r="G146" s="77">
        <v>107425.61</v>
      </c>
      <c r="H146" s="77">
        <v>-0.18379999999999999</v>
      </c>
      <c r="I146" s="77">
        <v>-0.19744827118</v>
      </c>
      <c r="J146" s="78">
        <v>-1E-4</v>
      </c>
      <c r="K146" s="78">
        <v>0</v>
      </c>
    </row>
    <row r="147" spans="2:11">
      <c r="B147" t="s">
        <v>2593</v>
      </c>
      <c r="C147" t="s">
        <v>2595</v>
      </c>
      <c r="D147" t="s">
        <v>123</v>
      </c>
      <c r="E147" t="s">
        <v>102</v>
      </c>
      <c r="F147" t="s">
        <v>232</v>
      </c>
      <c r="G147" s="77">
        <v>110985.7</v>
      </c>
      <c r="H147" s="77">
        <v>-0.20250000000000001</v>
      </c>
      <c r="I147" s="77">
        <v>-0.22474604249999999</v>
      </c>
      <c r="J147" s="78">
        <v>-1E-4</v>
      </c>
      <c r="K147" s="78">
        <v>0</v>
      </c>
    </row>
    <row r="148" spans="2:11">
      <c r="B148" t="s">
        <v>2596</v>
      </c>
      <c r="C148" t="s">
        <v>2597</v>
      </c>
      <c r="D148" t="s">
        <v>123</v>
      </c>
      <c r="E148" t="s">
        <v>106</v>
      </c>
      <c r="F148" t="s">
        <v>232</v>
      </c>
      <c r="G148" s="77">
        <v>93395.37</v>
      </c>
      <c r="H148" s="77">
        <v>4.0284000000000004</v>
      </c>
      <c r="I148" s="77">
        <v>3.7623390850799998</v>
      </c>
      <c r="J148" s="78">
        <v>1.9E-3</v>
      </c>
      <c r="K148" s="78">
        <v>0</v>
      </c>
    </row>
    <row r="149" spans="2:11">
      <c r="B149" t="s">
        <v>2596</v>
      </c>
      <c r="C149" t="s">
        <v>2598</v>
      </c>
      <c r="D149" t="s">
        <v>123</v>
      </c>
      <c r="E149" t="s">
        <v>102</v>
      </c>
      <c r="F149" t="s">
        <v>232</v>
      </c>
      <c r="G149" s="77">
        <v>219853.55</v>
      </c>
      <c r="H149" s="77">
        <v>4.0026000000000002</v>
      </c>
      <c r="I149" s="77">
        <v>8.7998581923000003</v>
      </c>
      <c r="J149" s="78">
        <v>4.4000000000000003E-3</v>
      </c>
      <c r="K149" s="78">
        <v>0</v>
      </c>
    </row>
    <row r="150" spans="2:11">
      <c r="B150" t="s">
        <v>2599</v>
      </c>
      <c r="C150" t="s">
        <v>2600</v>
      </c>
      <c r="D150" t="s">
        <v>123</v>
      </c>
      <c r="E150" t="s">
        <v>102</v>
      </c>
      <c r="F150" t="s">
        <v>232</v>
      </c>
      <c r="G150" s="77">
        <v>128156.2</v>
      </c>
      <c r="H150" s="77">
        <v>2.0396000000000001</v>
      </c>
      <c r="I150" s="77">
        <v>2.6138738552</v>
      </c>
      <c r="J150" s="78">
        <v>1.2999999999999999E-3</v>
      </c>
      <c r="K150" s="78">
        <v>0</v>
      </c>
    </row>
    <row r="151" spans="2:11">
      <c r="B151" t="s">
        <v>2601</v>
      </c>
      <c r="C151" t="s">
        <v>2602</v>
      </c>
      <c r="D151" t="s">
        <v>123</v>
      </c>
      <c r="E151" t="s">
        <v>102</v>
      </c>
      <c r="F151" t="s">
        <v>232</v>
      </c>
      <c r="G151" s="77">
        <v>162439.62</v>
      </c>
      <c r="H151" s="77">
        <v>0.65669999999999995</v>
      </c>
      <c r="I151" s="77">
        <v>1.06674098454</v>
      </c>
      <c r="J151" s="78">
        <v>5.0000000000000001E-4</v>
      </c>
      <c r="K151" s="78">
        <v>0</v>
      </c>
    </row>
    <row r="152" spans="2:11">
      <c r="B152" t="s">
        <v>2601</v>
      </c>
      <c r="C152" t="s">
        <v>2603</v>
      </c>
      <c r="D152" t="s">
        <v>123</v>
      </c>
      <c r="E152" t="s">
        <v>102</v>
      </c>
      <c r="F152" t="s">
        <v>232</v>
      </c>
      <c r="G152" s="77">
        <v>144502.41</v>
      </c>
      <c r="H152" s="77">
        <v>0.73340000000000005</v>
      </c>
      <c r="I152" s="77">
        <v>1.0597806749400001</v>
      </c>
      <c r="J152" s="78">
        <v>5.0000000000000001E-4</v>
      </c>
      <c r="K152" s="78">
        <v>0</v>
      </c>
    </row>
    <row r="153" spans="2:11">
      <c r="B153" t="s">
        <v>2601</v>
      </c>
      <c r="C153" t="s">
        <v>2604</v>
      </c>
      <c r="D153" t="s">
        <v>123</v>
      </c>
      <c r="E153" t="s">
        <v>102</v>
      </c>
      <c r="F153" t="s">
        <v>232</v>
      </c>
      <c r="G153" s="77">
        <v>158878.97</v>
      </c>
      <c r="H153" s="77">
        <v>0.68740000000000001</v>
      </c>
      <c r="I153" s="77">
        <v>1.0921340397799999</v>
      </c>
      <c r="J153" s="78">
        <v>5.0000000000000001E-4</v>
      </c>
      <c r="K153" s="78">
        <v>0</v>
      </c>
    </row>
    <row r="154" spans="2:11">
      <c r="B154" t="s">
        <v>2605</v>
      </c>
      <c r="C154" t="s">
        <v>2606</v>
      </c>
      <c r="D154" t="s">
        <v>123</v>
      </c>
      <c r="E154" t="s">
        <v>102</v>
      </c>
      <c r="F154" t="s">
        <v>232</v>
      </c>
      <c r="G154" s="77">
        <v>92766.75</v>
      </c>
      <c r="H154" s="77">
        <v>3.0687000000000002</v>
      </c>
      <c r="I154" s="77">
        <v>2.8467332572499999</v>
      </c>
      <c r="J154" s="78">
        <v>1.4E-3</v>
      </c>
      <c r="K154" s="78">
        <v>0</v>
      </c>
    </row>
    <row r="155" spans="2:11">
      <c r="B155" t="s">
        <v>2605</v>
      </c>
      <c r="C155" t="s">
        <v>2607</v>
      </c>
      <c r="D155" t="s">
        <v>123</v>
      </c>
      <c r="E155" t="s">
        <v>102</v>
      </c>
      <c r="F155" t="s">
        <v>232</v>
      </c>
      <c r="G155" s="77">
        <v>122897.51</v>
      </c>
      <c r="H155" s="77">
        <v>2.4447000000000001</v>
      </c>
      <c r="I155" s="77">
        <v>3.00447542697</v>
      </c>
      <c r="J155" s="78">
        <v>1.5E-3</v>
      </c>
      <c r="K155" s="78">
        <v>0</v>
      </c>
    </row>
    <row r="156" spans="2:11">
      <c r="B156" t="s">
        <v>2605</v>
      </c>
      <c r="C156" t="s">
        <v>2608</v>
      </c>
      <c r="D156" t="s">
        <v>123</v>
      </c>
      <c r="E156" t="s">
        <v>102</v>
      </c>
      <c r="F156" t="s">
        <v>232</v>
      </c>
      <c r="G156" s="77">
        <v>64718.84</v>
      </c>
      <c r="H156" s="77">
        <v>3.0687000000000002</v>
      </c>
      <c r="I156" s="77">
        <v>1.98602704308</v>
      </c>
      <c r="J156" s="78">
        <v>1E-3</v>
      </c>
      <c r="K156" s="78">
        <v>0</v>
      </c>
    </row>
    <row r="157" spans="2:11">
      <c r="B157" t="s">
        <v>2609</v>
      </c>
      <c r="C157" t="s">
        <v>2610</v>
      </c>
      <c r="D157" t="s">
        <v>123</v>
      </c>
      <c r="E157" t="s">
        <v>106</v>
      </c>
      <c r="F157" t="s">
        <v>232</v>
      </c>
      <c r="G157" s="77">
        <v>170889.91</v>
      </c>
      <c r="H157" s="77">
        <v>5.4972000000000003</v>
      </c>
      <c r="I157" s="77">
        <v>9.3941601325199997</v>
      </c>
      <c r="J157" s="78">
        <v>4.7000000000000002E-3</v>
      </c>
      <c r="K157" s="78">
        <v>0</v>
      </c>
    </row>
    <row r="158" spans="2:11">
      <c r="B158" t="s">
        <v>2609</v>
      </c>
      <c r="C158" t="s">
        <v>2611</v>
      </c>
      <c r="D158" t="s">
        <v>123</v>
      </c>
      <c r="E158" t="s">
        <v>106</v>
      </c>
      <c r="F158" t="s">
        <v>232</v>
      </c>
      <c r="G158" s="77">
        <v>27646.5</v>
      </c>
      <c r="H158" s="77">
        <v>9.1405999999999992</v>
      </c>
      <c r="I158" s="77">
        <v>2.527055979</v>
      </c>
      <c r="J158" s="78">
        <v>1.2999999999999999E-3</v>
      </c>
      <c r="K158" s="78">
        <v>0</v>
      </c>
    </row>
    <row r="159" spans="2:11">
      <c r="B159" t="s">
        <v>2609</v>
      </c>
      <c r="C159" t="s">
        <v>2612</v>
      </c>
      <c r="D159" t="s">
        <v>123</v>
      </c>
      <c r="E159" t="s">
        <v>106</v>
      </c>
      <c r="F159" t="s">
        <v>232</v>
      </c>
      <c r="G159" s="77">
        <v>204923.21</v>
      </c>
      <c r="H159" s="77">
        <v>5.4160000000000004</v>
      </c>
      <c r="I159" s="77">
        <v>11.0986410536</v>
      </c>
      <c r="J159" s="78">
        <v>5.4999999999999997E-3</v>
      </c>
      <c r="K159" s="78">
        <v>0</v>
      </c>
    </row>
    <row r="160" spans="2:11">
      <c r="B160" t="s">
        <v>2609</v>
      </c>
      <c r="C160" t="s">
        <v>2613</v>
      </c>
      <c r="D160" t="s">
        <v>123</v>
      </c>
      <c r="E160" t="s">
        <v>106</v>
      </c>
      <c r="F160" t="s">
        <v>232</v>
      </c>
      <c r="G160" s="77">
        <v>265508.34000000003</v>
      </c>
      <c r="H160" s="77">
        <v>5.3685999999999998</v>
      </c>
      <c r="I160" s="77">
        <v>14.254080741239999</v>
      </c>
      <c r="J160" s="78">
        <v>7.1000000000000004E-3</v>
      </c>
      <c r="K160" s="78">
        <v>1E-4</v>
      </c>
    </row>
    <row r="161" spans="2:11">
      <c r="B161" t="s">
        <v>2609</v>
      </c>
      <c r="C161" t="s">
        <v>2614</v>
      </c>
      <c r="D161" t="s">
        <v>123</v>
      </c>
      <c r="E161" t="s">
        <v>106</v>
      </c>
      <c r="F161" t="s">
        <v>232</v>
      </c>
      <c r="G161" s="77">
        <v>132096.72</v>
      </c>
      <c r="H161" s="77">
        <v>9.1559000000000008</v>
      </c>
      <c r="I161" s="77">
        <v>12.09464358648</v>
      </c>
      <c r="J161" s="78">
        <v>6.0000000000000001E-3</v>
      </c>
      <c r="K161" s="78">
        <v>1E-4</v>
      </c>
    </row>
    <row r="162" spans="2:11">
      <c r="B162" t="s">
        <v>2609</v>
      </c>
      <c r="C162" t="s">
        <v>2615</v>
      </c>
      <c r="D162" t="s">
        <v>123</v>
      </c>
      <c r="E162" t="s">
        <v>106</v>
      </c>
      <c r="F162" t="s">
        <v>232</v>
      </c>
      <c r="G162" s="77">
        <v>95062.82</v>
      </c>
      <c r="H162" s="77">
        <v>5.3163</v>
      </c>
      <c r="I162" s="77">
        <v>5.0538246996599998</v>
      </c>
      <c r="J162" s="78">
        <v>2.5000000000000001E-3</v>
      </c>
      <c r="K162" s="78">
        <v>0</v>
      </c>
    </row>
    <row r="163" spans="2:11">
      <c r="B163" t="s">
        <v>2609</v>
      </c>
      <c r="C163" t="s">
        <v>2616</v>
      </c>
      <c r="D163" t="s">
        <v>123</v>
      </c>
      <c r="E163" t="s">
        <v>106</v>
      </c>
      <c r="F163" t="s">
        <v>232</v>
      </c>
      <c r="G163" s="77">
        <v>95062.82</v>
      </c>
      <c r="H163" s="77">
        <v>5.3163</v>
      </c>
      <c r="I163" s="77">
        <v>5.0538246996599998</v>
      </c>
      <c r="J163" s="78">
        <v>2.5000000000000001E-3</v>
      </c>
      <c r="K163" s="78">
        <v>0</v>
      </c>
    </row>
    <row r="164" spans="2:11">
      <c r="B164" t="s">
        <v>2609</v>
      </c>
      <c r="C164" t="s">
        <v>2617</v>
      </c>
      <c r="D164" t="s">
        <v>123</v>
      </c>
      <c r="E164" t="s">
        <v>106</v>
      </c>
      <c r="F164" t="s">
        <v>232</v>
      </c>
      <c r="G164" s="77">
        <v>158302.69</v>
      </c>
      <c r="H164" s="77">
        <v>5.2244000000000002</v>
      </c>
      <c r="I164" s="77">
        <v>8.2703657363600005</v>
      </c>
      <c r="J164" s="78">
        <v>4.1000000000000003E-3</v>
      </c>
      <c r="K164" s="78">
        <v>0</v>
      </c>
    </row>
    <row r="165" spans="2:11">
      <c r="B165" t="s">
        <v>2609</v>
      </c>
      <c r="C165" t="s">
        <v>2618</v>
      </c>
      <c r="D165" t="s">
        <v>123</v>
      </c>
      <c r="E165" t="s">
        <v>106</v>
      </c>
      <c r="F165" t="s">
        <v>232</v>
      </c>
      <c r="G165" s="77">
        <v>63296.81</v>
      </c>
      <c r="H165" s="77">
        <v>5.1881000000000004</v>
      </c>
      <c r="I165" s="77">
        <v>3.2839017996100002</v>
      </c>
      <c r="J165" s="78">
        <v>1.6000000000000001E-3</v>
      </c>
      <c r="K165" s="78">
        <v>0</v>
      </c>
    </row>
    <row r="166" spans="2:11">
      <c r="B166" t="s">
        <v>2609</v>
      </c>
      <c r="C166" t="s">
        <v>2619</v>
      </c>
      <c r="D166" t="s">
        <v>123</v>
      </c>
      <c r="E166" t="s">
        <v>106</v>
      </c>
      <c r="F166" t="s">
        <v>232</v>
      </c>
      <c r="G166" s="77">
        <v>79088.34</v>
      </c>
      <c r="H166" s="77">
        <v>5.149</v>
      </c>
      <c r="I166" s="77">
        <v>4.0722586266</v>
      </c>
      <c r="J166" s="78">
        <v>2E-3</v>
      </c>
      <c r="K166" s="78">
        <v>0</v>
      </c>
    </row>
    <row r="167" spans="2:11">
      <c r="B167" t="s">
        <v>2609</v>
      </c>
      <c r="C167" t="s">
        <v>2620</v>
      </c>
      <c r="D167" t="s">
        <v>123</v>
      </c>
      <c r="E167" t="s">
        <v>106</v>
      </c>
      <c r="F167" t="s">
        <v>232</v>
      </c>
      <c r="G167" s="77">
        <v>157817.34</v>
      </c>
      <c r="H167" s="77">
        <v>5.0194999999999999</v>
      </c>
      <c r="I167" s="77">
        <v>7.9216413812999997</v>
      </c>
      <c r="J167" s="78">
        <v>3.8999999999999998E-3</v>
      </c>
      <c r="K167" s="78">
        <v>0</v>
      </c>
    </row>
    <row r="168" spans="2:11">
      <c r="B168" t="s">
        <v>2609</v>
      </c>
      <c r="C168" t="s">
        <v>2621</v>
      </c>
      <c r="D168" t="s">
        <v>123</v>
      </c>
      <c r="E168" t="s">
        <v>106</v>
      </c>
      <c r="F168" t="s">
        <v>232</v>
      </c>
      <c r="G168" s="77">
        <v>63098.94</v>
      </c>
      <c r="H168" s="77">
        <v>4.9774000000000003</v>
      </c>
      <c r="I168" s="77">
        <v>3.1406866395600002</v>
      </c>
      <c r="J168" s="78">
        <v>1.6000000000000001E-3</v>
      </c>
      <c r="K168" s="78">
        <v>0</v>
      </c>
    </row>
    <row r="169" spans="2:11">
      <c r="B169" t="s">
        <v>2609</v>
      </c>
      <c r="C169" t="s">
        <v>2622</v>
      </c>
      <c r="D169" t="s">
        <v>123</v>
      </c>
      <c r="E169" t="s">
        <v>106</v>
      </c>
      <c r="F169" t="s">
        <v>232</v>
      </c>
      <c r="G169" s="77">
        <v>63085.87</v>
      </c>
      <c r="H169" s="77">
        <v>4.9577</v>
      </c>
      <c r="I169" s="77">
        <v>3.1276081769899999</v>
      </c>
      <c r="J169" s="78">
        <v>1.6000000000000001E-3</v>
      </c>
      <c r="K169" s="78">
        <v>0</v>
      </c>
    </row>
    <row r="170" spans="2:11">
      <c r="B170" t="s">
        <v>2609</v>
      </c>
      <c r="C170" t="s">
        <v>2623</v>
      </c>
      <c r="D170" t="s">
        <v>123</v>
      </c>
      <c r="E170" t="s">
        <v>106</v>
      </c>
      <c r="F170" t="s">
        <v>232</v>
      </c>
      <c r="G170" s="77">
        <v>156174.63</v>
      </c>
      <c r="H170" s="77">
        <v>4.0216000000000003</v>
      </c>
      <c r="I170" s="77">
        <v>6.28071892008</v>
      </c>
      <c r="J170" s="78">
        <v>3.0999999999999999E-3</v>
      </c>
      <c r="K170" s="78">
        <v>0</v>
      </c>
    </row>
    <row r="171" spans="2:11">
      <c r="B171" t="s">
        <v>2609</v>
      </c>
      <c r="C171" t="s">
        <v>2624</v>
      </c>
      <c r="D171" t="s">
        <v>123</v>
      </c>
      <c r="E171" t="s">
        <v>106</v>
      </c>
      <c r="F171" t="s">
        <v>232</v>
      </c>
      <c r="G171" s="77">
        <v>55593.69</v>
      </c>
      <c r="H171" s="77">
        <v>3.8521999999999998</v>
      </c>
      <c r="I171" s="77">
        <v>2.14158012618</v>
      </c>
      <c r="J171" s="78">
        <v>1.1000000000000001E-3</v>
      </c>
      <c r="K171" s="78">
        <v>0</v>
      </c>
    </row>
    <row r="172" spans="2:11">
      <c r="B172" t="s">
        <v>2609</v>
      </c>
      <c r="C172" t="s">
        <v>2625</v>
      </c>
      <c r="D172" t="s">
        <v>123</v>
      </c>
      <c r="E172" t="s">
        <v>106</v>
      </c>
      <c r="F172" t="s">
        <v>232</v>
      </c>
      <c r="G172" s="77">
        <v>221179.69</v>
      </c>
      <c r="H172" s="77">
        <v>5.3681000000000001</v>
      </c>
      <c r="I172" s="77">
        <v>11.873146938890001</v>
      </c>
      <c r="J172" s="78">
        <v>5.8999999999999999E-3</v>
      </c>
      <c r="K172" s="78">
        <v>1E-4</v>
      </c>
    </row>
    <row r="173" spans="2:11">
      <c r="B173" t="s">
        <v>2609</v>
      </c>
      <c r="C173" t="s">
        <v>2626</v>
      </c>
      <c r="D173" t="s">
        <v>123</v>
      </c>
      <c r="E173" t="s">
        <v>106</v>
      </c>
      <c r="F173" t="s">
        <v>232</v>
      </c>
      <c r="G173" s="77">
        <v>253429.06</v>
      </c>
      <c r="H173" s="77">
        <v>5.8525</v>
      </c>
      <c r="I173" s="77">
        <v>14.8319357365</v>
      </c>
      <c r="J173" s="78">
        <v>7.4000000000000003E-3</v>
      </c>
      <c r="K173" s="78">
        <v>1E-4</v>
      </c>
    </row>
    <row r="174" spans="2:11">
      <c r="B174" t="s">
        <v>2609</v>
      </c>
      <c r="C174" t="s">
        <v>2627</v>
      </c>
      <c r="D174" t="s">
        <v>123</v>
      </c>
      <c r="E174" t="s">
        <v>106</v>
      </c>
      <c r="F174" t="s">
        <v>232</v>
      </c>
      <c r="G174" s="77">
        <v>267079.99</v>
      </c>
      <c r="H174" s="77">
        <v>5.9564000000000004</v>
      </c>
      <c r="I174" s="77">
        <v>15.90835252436</v>
      </c>
      <c r="J174" s="78">
        <v>7.9000000000000008E-3</v>
      </c>
      <c r="K174" s="78">
        <v>1E-4</v>
      </c>
    </row>
    <row r="175" spans="2:11">
      <c r="B175" t="s">
        <v>2609</v>
      </c>
      <c r="C175" t="s">
        <v>2628</v>
      </c>
      <c r="D175" t="s">
        <v>123</v>
      </c>
      <c r="E175" t="s">
        <v>106</v>
      </c>
      <c r="F175" t="s">
        <v>232</v>
      </c>
      <c r="G175" s="77">
        <v>267017.48</v>
      </c>
      <c r="H175" s="77">
        <v>5.9391999999999996</v>
      </c>
      <c r="I175" s="77">
        <v>15.858702172159999</v>
      </c>
      <c r="J175" s="78">
        <v>7.9000000000000008E-3</v>
      </c>
      <c r="K175" s="78">
        <v>1E-4</v>
      </c>
    </row>
    <row r="176" spans="2:11">
      <c r="B176" t="s">
        <v>2609</v>
      </c>
      <c r="C176" t="s">
        <v>2629</v>
      </c>
      <c r="D176" t="s">
        <v>123</v>
      </c>
      <c r="E176" t="s">
        <v>106</v>
      </c>
      <c r="F176" t="s">
        <v>232</v>
      </c>
      <c r="G176" s="77">
        <v>183244.38</v>
      </c>
      <c r="H176" s="77">
        <v>8.6245999999999992</v>
      </c>
      <c r="I176" s="77">
        <v>15.804094797479999</v>
      </c>
      <c r="J176" s="78">
        <v>7.9000000000000008E-3</v>
      </c>
      <c r="K176" s="78">
        <v>1E-4</v>
      </c>
    </row>
    <row r="177" spans="2:11">
      <c r="B177" t="s">
        <v>2609</v>
      </c>
      <c r="C177" t="s">
        <v>2630</v>
      </c>
      <c r="D177" t="s">
        <v>123</v>
      </c>
      <c r="E177" t="s">
        <v>106</v>
      </c>
      <c r="F177" t="s">
        <v>232</v>
      </c>
      <c r="G177" s="77">
        <v>127853.82</v>
      </c>
      <c r="H177" s="77">
        <v>5.5804</v>
      </c>
      <c r="I177" s="77">
        <v>7.1347545712800002</v>
      </c>
      <c r="J177" s="78">
        <v>3.5999999999999999E-3</v>
      </c>
      <c r="K177" s="78">
        <v>0</v>
      </c>
    </row>
    <row r="178" spans="2:11">
      <c r="B178" t="s">
        <v>2631</v>
      </c>
      <c r="C178" t="s">
        <v>2632</v>
      </c>
      <c r="D178" t="s">
        <v>123</v>
      </c>
      <c r="E178" t="s">
        <v>106</v>
      </c>
      <c r="F178" t="s">
        <v>232</v>
      </c>
      <c r="G178" s="77">
        <v>37334.44</v>
      </c>
      <c r="H178" s="77">
        <v>-7.9554999999999998</v>
      </c>
      <c r="I178" s="77">
        <v>-9.5490045180529997</v>
      </c>
      <c r="J178" s="78">
        <v>-4.7999999999999996E-3</v>
      </c>
      <c r="K178" s="78">
        <v>0</v>
      </c>
    </row>
    <row r="179" spans="2:11">
      <c r="B179" t="s">
        <v>2633</v>
      </c>
      <c r="C179" t="s">
        <v>2634</v>
      </c>
      <c r="D179" t="s">
        <v>123</v>
      </c>
      <c r="E179" t="s">
        <v>106</v>
      </c>
      <c r="F179" t="s">
        <v>2635</v>
      </c>
      <c r="G179" s="77">
        <v>-90000</v>
      </c>
      <c r="H179" s="77">
        <v>-33.872999999999998</v>
      </c>
      <c r="I179" s="77">
        <v>30.485700000000001</v>
      </c>
      <c r="J179" s="78">
        <v>1.52E-2</v>
      </c>
      <c r="K179" s="78">
        <v>1E-4</v>
      </c>
    </row>
    <row r="180" spans="2:11">
      <c r="B180" t="s">
        <v>2636</v>
      </c>
      <c r="C180" t="s">
        <v>2637</v>
      </c>
      <c r="D180" t="s">
        <v>123</v>
      </c>
      <c r="E180" t="s">
        <v>106</v>
      </c>
      <c r="F180" t="s">
        <v>2638</v>
      </c>
      <c r="G180" s="77">
        <v>-3385000</v>
      </c>
      <c r="H180" s="77">
        <v>-19.495581698211492</v>
      </c>
      <c r="I180" s="77">
        <v>659.92544048445905</v>
      </c>
      <c r="J180" s="78">
        <v>0.32900000000000001</v>
      </c>
      <c r="K180" s="78">
        <v>2.8999999999999998E-3</v>
      </c>
    </row>
    <row r="181" spans="2:11">
      <c r="B181" t="s">
        <v>2639</v>
      </c>
      <c r="C181" t="s">
        <v>2640</v>
      </c>
      <c r="D181" t="s">
        <v>123</v>
      </c>
      <c r="E181" t="s">
        <v>106</v>
      </c>
      <c r="F181" t="s">
        <v>2641</v>
      </c>
      <c r="G181" s="77">
        <v>-280000</v>
      </c>
      <c r="H181" s="77">
        <v>-20.338022222222214</v>
      </c>
      <c r="I181" s="77">
        <v>56.946462222222202</v>
      </c>
      <c r="J181" s="78">
        <v>2.8400000000000002E-2</v>
      </c>
      <c r="K181" s="78">
        <v>2.9999999999999997E-4</v>
      </c>
    </row>
    <row r="182" spans="2:11">
      <c r="B182" t="s">
        <v>2642</v>
      </c>
      <c r="C182" t="s">
        <v>2643</v>
      </c>
      <c r="D182" t="s">
        <v>123</v>
      </c>
      <c r="E182" t="s">
        <v>106</v>
      </c>
      <c r="F182" t="s">
        <v>2346</v>
      </c>
      <c r="G182" s="77">
        <v>250000</v>
      </c>
      <c r="H182" s="77">
        <v>-14.441472727272719</v>
      </c>
      <c r="I182" s="77">
        <v>-36.103681818181798</v>
      </c>
      <c r="J182" s="78">
        <v>-1.7999999999999999E-2</v>
      </c>
      <c r="K182" s="78">
        <v>-2.0000000000000001E-4</v>
      </c>
    </row>
    <row r="183" spans="2:11">
      <c r="B183" t="s">
        <v>2644</v>
      </c>
      <c r="C183" t="s">
        <v>2645</v>
      </c>
      <c r="D183" t="s">
        <v>123</v>
      </c>
      <c r="E183" t="s">
        <v>106</v>
      </c>
      <c r="F183" t="s">
        <v>2346</v>
      </c>
      <c r="G183" s="77">
        <v>-3186300</v>
      </c>
      <c r="H183" s="77">
        <v>-15.172288119841101</v>
      </c>
      <c r="I183" s="77">
        <v>483.43461636249702</v>
      </c>
      <c r="J183" s="78">
        <v>0.24099999999999999</v>
      </c>
      <c r="K183" s="78">
        <v>2.2000000000000001E-3</v>
      </c>
    </row>
    <row r="184" spans="2:11">
      <c r="B184" t="s">
        <v>2646</v>
      </c>
      <c r="C184" t="s">
        <v>2647</v>
      </c>
      <c r="D184" t="s">
        <v>123</v>
      </c>
      <c r="E184" t="s">
        <v>106</v>
      </c>
      <c r="F184" t="s">
        <v>2648</v>
      </c>
      <c r="G184" s="77">
        <v>250000</v>
      </c>
      <c r="H184" s="77">
        <v>-17.170157142857121</v>
      </c>
      <c r="I184" s="77">
        <v>-42.925392857142803</v>
      </c>
      <c r="J184" s="78">
        <v>-2.1399999999999999E-2</v>
      </c>
      <c r="K184" s="78">
        <v>-2.0000000000000001E-4</v>
      </c>
    </row>
    <row r="185" spans="2:11">
      <c r="B185" t="s">
        <v>2649</v>
      </c>
      <c r="C185" t="s">
        <v>2650</v>
      </c>
      <c r="D185" t="s">
        <v>123</v>
      </c>
      <c r="E185" t="s">
        <v>106</v>
      </c>
      <c r="F185" t="s">
        <v>2651</v>
      </c>
      <c r="G185" s="77">
        <v>200000</v>
      </c>
      <c r="H185" s="77">
        <v>-13.0299</v>
      </c>
      <c r="I185" s="77">
        <v>-26.059799999999999</v>
      </c>
      <c r="J185" s="78">
        <v>-1.2999999999999999E-2</v>
      </c>
      <c r="K185" s="78">
        <v>-1E-4</v>
      </c>
    </row>
    <row r="186" spans="2:11">
      <c r="B186" t="s">
        <v>2652</v>
      </c>
      <c r="C186" t="s">
        <v>2653</v>
      </c>
      <c r="D186" t="s">
        <v>123</v>
      </c>
      <c r="E186" t="s">
        <v>106</v>
      </c>
      <c r="F186" t="s">
        <v>2654</v>
      </c>
      <c r="G186" s="77">
        <v>160000</v>
      </c>
      <c r="H186" s="77">
        <v>-12.639474999999999</v>
      </c>
      <c r="I186" s="77">
        <v>-20.22316</v>
      </c>
      <c r="J186" s="78">
        <v>-1.01E-2</v>
      </c>
      <c r="K186" s="78">
        <v>-1E-4</v>
      </c>
    </row>
    <row r="187" spans="2:11">
      <c r="B187" t="s">
        <v>2655</v>
      </c>
      <c r="C187" t="s">
        <v>2656</v>
      </c>
      <c r="D187" t="s">
        <v>123</v>
      </c>
      <c r="E187" t="s">
        <v>106</v>
      </c>
      <c r="F187" t="s">
        <v>2657</v>
      </c>
      <c r="G187" s="77">
        <v>65000</v>
      </c>
      <c r="H187" s="77">
        <v>-10.875500000000001</v>
      </c>
      <c r="I187" s="77">
        <v>-7.0690749999999998</v>
      </c>
      <c r="J187" s="78">
        <v>-3.5000000000000001E-3</v>
      </c>
      <c r="K187" s="78">
        <v>0</v>
      </c>
    </row>
    <row r="188" spans="2:11">
      <c r="B188" t="s">
        <v>2658</v>
      </c>
      <c r="C188" t="s">
        <v>2659</v>
      </c>
      <c r="D188" t="s">
        <v>123</v>
      </c>
      <c r="E188" t="s">
        <v>106</v>
      </c>
      <c r="F188" t="s">
        <v>2278</v>
      </c>
      <c r="G188" s="77">
        <v>-400000</v>
      </c>
      <c r="H188" s="77">
        <v>-1.8946025</v>
      </c>
      <c r="I188" s="77">
        <v>7.5784099999999999</v>
      </c>
      <c r="J188" s="78">
        <v>3.8E-3</v>
      </c>
      <c r="K188" s="78">
        <v>0</v>
      </c>
    </row>
    <row r="189" spans="2:11">
      <c r="B189" s="79" t="s">
        <v>2377</v>
      </c>
      <c r="C189" s="16"/>
      <c r="D189" s="16"/>
      <c r="G189" s="81">
        <v>496730.2</v>
      </c>
      <c r="I189" s="81">
        <v>-314.25263944465672</v>
      </c>
      <c r="J189" s="80">
        <v>-0.15670000000000001</v>
      </c>
      <c r="K189" s="80">
        <v>-1.4E-3</v>
      </c>
    </row>
    <row r="190" spans="2:11">
      <c r="B190" t="s">
        <v>2660</v>
      </c>
      <c r="C190" t="s">
        <v>2661</v>
      </c>
      <c r="D190" t="s">
        <v>123</v>
      </c>
      <c r="E190" t="s">
        <v>106</v>
      </c>
      <c r="F190" t="s">
        <v>232</v>
      </c>
      <c r="G190" s="77">
        <v>64170.62</v>
      </c>
      <c r="H190" s="77">
        <v>-7.0830000000000002</v>
      </c>
      <c r="I190" s="77">
        <v>-14.612834121939001</v>
      </c>
      <c r="J190" s="78">
        <v>-7.3000000000000001E-3</v>
      </c>
      <c r="K190" s="78">
        <v>-1E-4</v>
      </c>
    </row>
    <row r="191" spans="2:11">
      <c r="B191" t="s">
        <v>2662</v>
      </c>
      <c r="C191" t="s">
        <v>2663</v>
      </c>
      <c r="D191" t="s">
        <v>123</v>
      </c>
      <c r="E191" t="s">
        <v>106</v>
      </c>
      <c r="F191" t="s">
        <v>232</v>
      </c>
      <c r="G191" s="77">
        <v>60871.839999999997</v>
      </c>
      <c r="H191" s="77">
        <v>-3.5242</v>
      </c>
      <c r="I191" s="77">
        <v>-6.8969639136751999</v>
      </c>
      <c r="J191" s="78">
        <v>-3.3999999999999998E-3</v>
      </c>
      <c r="K191" s="78">
        <v>0</v>
      </c>
    </row>
    <row r="192" spans="2:11">
      <c r="B192" t="s">
        <v>2664</v>
      </c>
      <c r="C192" t="s">
        <v>2665</v>
      </c>
      <c r="D192" t="s">
        <v>123</v>
      </c>
      <c r="E192" t="s">
        <v>106</v>
      </c>
      <c r="F192" t="s">
        <v>232</v>
      </c>
      <c r="G192" s="77">
        <v>32558.13</v>
      </c>
      <c r="H192" s="77">
        <v>-3.1244999999999998</v>
      </c>
      <c r="I192" s="77">
        <v>-3.2705512514977499</v>
      </c>
      <c r="J192" s="78">
        <v>-1.6000000000000001E-3</v>
      </c>
      <c r="K192" s="78">
        <v>0</v>
      </c>
    </row>
    <row r="193" spans="2:11">
      <c r="B193" t="s">
        <v>2666</v>
      </c>
      <c r="C193" t="s">
        <v>2667</v>
      </c>
      <c r="D193" t="s">
        <v>123</v>
      </c>
      <c r="E193" t="s">
        <v>106</v>
      </c>
      <c r="F193" t="s">
        <v>232</v>
      </c>
      <c r="G193" s="77">
        <v>60505.83</v>
      </c>
      <c r="H193" s="77">
        <v>-4.2159000000000004</v>
      </c>
      <c r="I193" s="77">
        <v>-8.2010318976085497</v>
      </c>
      <c r="J193" s="78">
        <v>-4.1000000000000003E-3</v>
      </c>
      <c r="K193" s="78">
        <v>0</v>
      </c>
    </row>
    <row r="194" spans="2:11">
      <c r="B194" t="s">
        <v>2668</v>
      </c>
      <c r="C194" t="s">
        <v>2669</v>
      </c>
      <c r="D194" t="s">
        <v>123</v>
      </c>
      <c r="E194" t="s">
        <v>106</v>
      </c>
      <c r="F194" t="s">
        <v>232</v>
      </c>
      <c r="G194" s="77">
        <v>34454.239999999998</v>
      </c>
      <c r="H194" s="77">
        <v>-3.8736000000000002</v>
      </c>
      <c r="I194" s="77">
        <v>-4.2908015016576</v>
      </c>
      <c r="J194" s="78">
        <v>-2.0999999999999999E-3</v>
      </c>
      <c r="K194" s="78">
        <v>0</v>
      </c>
    </row>
    <row r="195" spans="2:11">
      <c r="B195" t="s">
        <v>2670</v>
      </c>
      <c r="C195" t="s">
        <v>2671</v>
      </c>
      <c r="D195" t="s">
        <v>123</v>
      </c>
      <c r="E195" t="s">
        <v>106</v>
      </c>
      <c r="F195" t="s">
        <v>232</v>
      </c>
      <c r="G195" s="77">
        <v>55240.97</v>
      </c>
      <c r="H195" s="77">
        <v>-3.6648000000000001</v>
      </c>
      <c r="I195" s="77">
        <v>-6.5086744854203999</v>
      </c>
      <c r="J195" s="78">
        <v>-3.2000000000000002E-3</v>
      </c>
      <c r="K195" s="78">
        <v>0</v>
      </c>
    </row>
    <row r="196" spans="2:11">
      <c r="B196" t="s">
        <v>2670</v>
      </c>
      <c r="C196" t="s">
        <v>2672</v>
      </c>
      <c r="D196" t="s">
        <v>123</v>
      </c>
      <c r="E196" t="s">
        <v>106</v>
      </c>
      <c r="F196" t="s">
        <v>232</v>
      </c>
      <c r="G196" s="77">
        <v>44181.58</v>
      </c>
      <c r="H196" s="77">
        <v>-3.6911</v>
      </c>
      <c r="I196" s="77">
        <v>-5.2429779525067</v>
      </c>
      <c r="J196" s="78">
        <v>-2.5999999999999999E-3</v>
      </c>
      <c r="K196" s="78">
        <v>0</v>
      </c>
    </row>
    <row r="197" spans="2:11">
      <c r="B197" t="s">
        <v>2673</v>
      </c>
      <c r="C197" t="s">
        <v>2674</v>
      </c>
      <c r="D197" t="s">
        <v>123</v>
      </c>
      <c r="E197" t="s">
        <v>106</v>
      </c>
      <c r="F197" t="s">
        <v>232</v>
      </c>
      <c r="G197" s="77">
        <v>11083.2</v>
      </c>
      <c r="H197" s="77">
        <v>-3.3786</v>
      </c>
      <c r="I197" s="77">
        <v>-1.203879239568</v>
      </c>
      <c r="J197" s="78">
        <v>-5.9999999999999995E-4</v>
      </c>
      <c r="K197" s="78">
        <v>0</v>
      </c>
    </row>
    <row r="198" spans="2:11">
      <c r="B198" t="s">
        <v>2675</v>
      </c>
      <c r="C198" t="s">
        <v>2676</v>
      </c>
      <c r="D198" t="s">
        <v>123</v>
      </c>
      <c r="E198" t="s">
        <v>106</v>
      </c>
      <c r="F198" t="s">
        <v>232</v>
      </c>
      <c r="G198" s="77">
        <v>26737.88</v>
      </c>
      <c r="H198" s="77">
        <v>-2.8374000000000001</v>
      </c>
      <c r="I198" s="77">
        <v>-2.4390938518907999</v>
      </c>
      <c r="J198" s="78">
        <v>-1.1999999999999999E-3</v>
      </c>
      <c r="K198" s="78">
        <v>0</v>
      </c>
    </row>
    <row r="199" spans="2:11">
      <c r="B199" t="s">
        <v>2677</v>
      </c>
      <c r="C199" t="s">
        <v>2678</v>
      </c>
      <c r="D199" t="s">
        <v>123</v>
      </c>
      <c r="E199" t="s">
        <v>106</v>
      </c>
      <c r="F199" t="s">
        <v>232</v>
      </c>
      <c r="G199" s="77">
        <v>38337.1</v>
      </c>
      <c r="H199" s="77">
        <v>-4.6120000000000001</v>
      </c>
      <c r="I199" s="77">
        <v>-5.6844641721800002</v>
      </c>
      <c r="J199" s="78">
        <v>-2.8E-3</v>
      </c>
      <c r="K199" s="78">
        <v>0</v>
      </c>
    </row>
    <row r="200" spans="2:11">
      <c r="B200" t="s">
        <v>2679</v>
      </c>
      <c r="C200" t="s">
        <v>2680</v>
      </c>
      <c r="D200" t="s">
        <v>123</v>
      </c>
      <c r="E200" t="s">
        <v>106</v>
      </c>
      <c r="F200" t="s">
        <v>232</v>
      </c>
      <c r="G200" s="77">
        <v>55282.97</v>
      </c>
      <c r="H200" s="77">
        <v>-3.6928000000000001</v>
      </c>
      <c r="I200" s="77">
        <v>-6.5633887944543998</v>
      </c>
      <c r="J200" s="78">
        <v>-3.3E-3</v>
      </c>
      <c r="K200" s="78">
        <v>0</v>
      </c>
    </row>
    <row r="201" spans="2:11">
      <c r="B201" t="s">
        <v>2681</v>
      </c>
      <c r="C201" t="s">
        <v>2682</v>
      </c>
      <c r="D201" t="s">
        <v>123</v>
      </c>
      <c r="E201" t="s">
        <v>106</v>
      </c>
      <c r="F201" t="s">
        <v>232</v>
      </c>
      <c r="G201" s="77">
        <v>44515.72</v>
      </c>
      <c r="H201" s="77">
        <v>-2.8711000000000002</v>
      </c>
      <c r="I201" s="77">
        <v>-4.1090620406977996</v>
      </c>
      <c r="J201" s="78">
        <v>-2E-3</v>
      </c>
      <c r="K201" s="78">
        <v>0</v>
      </c>
    </row>
    <row r="202" spans="2:11">
      <c r="B202" t="s">
        <v>2683</v>
      </c>
      <c r="C202" t="s">
        <v>2684</v>
      </c>
      <c r="D202" t="s">
        <v>123</v>
      </c>
      <c r="E202" t="s">
        <v>106</v>
      </c>
      <c r="F202" t="s">
        <v>232</v>
      </c>
      <c r="G202" s="77">
        <v>24167.52</v>
      </c>
      <c r="H202" s="77">
        <v>6.4100000000000004E-2</v>
      </c>
      <c r="I202" s="77">
        <v>4.9804787728800003E-2</v>
      </c>
      <c r="J202" s="78">
        <v>0</v>
      </c>
      <c r="K202" s="78">
        <v>0</v>
      </c>
    </row>
    <row r="203" spans="2:11">
      <c r="B203" t="s">
        <v>2685</v>
      </c>
      <c r="C203" t="s">
        <v>2686</v>
      </c>
      <c r="D203" t="s">
        <v>123</v>
      </c>
      <c r="E203" t="s">
        <v>106</v>
      </c>
      <c r="F203" t="s">
        <v>232</v>
      </c>
      <c r="G203" s="77">
        <v>112381.33</v>
      </c>
      <c r="H203" s="77">
        <v>-2.2524999999999999</v>
      </c>
      <c r="I203" s="77">
        <v>-8.1384171082737495</v>
      </c>
      <c r="J203" s="78">
        <v>-4.1000000000000003E-3</v>
      </c>
      <c r="K203" s="78">
        <v>0</v>
      </c>
    </row>
    <row r="204" spans="2:11">
      <c r="B204" t="s">
        <v>2685</v>
      </c>
      <c r="C204" t="s">
        <v>2687</v>
      </c>
      <c r="D204" t="s">
        <v>123</v>
      </c>
      <c r="E204" t="s">
        <v>106</v>
      </c>
      <c r="F204" t="s">
        <v>232</v>
      </c>
      <c r="G204" s="77">
        <v>67429.919999999998</v>
      </c>
      <c r="H204" s="77">
        <v>-2.2507999999999999</v>
      </c>
      <c r="I204" s="77">
        <v>-4.8794461355424001</v>
      </c>
      <c r="J204" s="78">
        <v>-2.3999999999999998E-3</v>
      </c>
      <c r="K204" s="78">
        <v>0</v>
      </c>
    </row>
    <row r="205" spans="2:11">
      <c r="B205" t="s">
        <v>2688</v>
      </c>
      <c r="C205" t="s">
        <v>2689</v>
      </c>
      <c r="D205" t="s">
        <v>123</v>
      </c>
      <c r="E205" t="s">
        <v>106</v>
      </c>
      <c r="F205" t="s">
        <v>232</v>
      </c>
      <c r="G205" s="77">
        <v>33376.99</v>
      </c>
      <c r="H205" s="77">
        <v>-2.9169999999999998</v>
      </c>
      <c r="I205" s="77">
        <v>-3.1301458565344999</v>
      </c>
      <c r="J205" s="78">
        <v>-1.6000000000000001E-3</v>
      </c>
      <c r="K205" s="78">
        <v>0</v>
      </c>
    </row>
    <row r="206" spans="2:11">
      <c r="B206" t="s">
        <v>2690</v>
      </c>
      <c r="C206" t="s">
        <v>2691</v>
      </c>
      <c r="D206" t="s">
        <v>123</v>
      </c>
      <c r="E206" t="s">
        <v>106</v>
      </c>
      <c r="F206" t="s">
        <v>232</v>
      </c>
      <c r="G206" s="77">
        <v>36520.639999999999</v>
      </c>
      <c r="H206" s="77">
        <v>-4.7949999999999999</v>
      </c>
      <c r="I206" s="77">
        <v>-5.6299944719199999</v>
      </c>
      <c r="J206" s="78">
        <v>-2.8E-3</v>
      </c>
      <c r="K206" s="78">
        <v>0</v>
      </c>
    </row>
    <row r="207" spans="2:11">
      <c r="B207" t="s">
        <v>2692</v>
      </c>
      <c r="C207" t="s">
        <v>2693</v>
      </c>
      <c r="D207" t="s">
        <v>123</v>
      </c>
      <c r="E207" t="s">
        <v>106</v>
      </c>
      <c r="F207" t="s">
        <v>232</v>
      </c>
      <c r="G207" s="77">
        <v>24042.07</v>
      </c>
      <c r="H207" s="77">
        <v>-6.0781000000000001</v>
      </c>
      <c r="I207" s="77">
        <v>-4.69808289719405</v>
      </c>
      <c r="J207" s="78">
        <v>-2.3E-3</v>
      </c>
      <c r="K207" s="78">
        <v>0</v>
      </c>
    </row>
    <row r="208" spans="2:11">
      <c r="B208" t="s">
        <v>2692</v>
      </c>
      <c r="C208" t="s">
        <v>2694</v>
      </c>
      <c r="D208" t="s">
        <v>123</v>
      </c>
      <c r="E208" t="s">
        <v>106</v>
      </c>
      <c r="F208" t="s">
        <v>232</v>
      </c>
      <c r="G208" s="77">
        <v>34407.32</v>
      </c>
      <c r="H208" s="77">
        <v>-3.4228999999999998</v>
      </c>
      <c r="I208" s="77">
        <v>-3.7863960224401998</v>
      </c>
      <c r="J208" s="78">
        <v>-1.9E-3</v>
      </c>
      <c r="K208" s="78">
        <v>0</v>
      </c>
    </row>
    <row r="209" spans="2:11">
      <c r="B209" t="s">
        <v>2695</v>
      </c>
      <c r="C209" t="s">
        <v>2696</v>
      </c>
      <c r="D209" t="s">
        <v>123</v>
      </c>
      <c r="E209" t="s">
        <v>106</v>
      </c>
      <c r="F209" t="s">
        <v>232</v>
      </c>
      <c r="G209" s="77">
        <v>24211.01</v>
      </c>
      <c r="H209" s="77">
        <v>-5.383</v>
      </c>
      <c r="I209" s="77">
        <v>-4.1900409185844998</v>
      </c>
      <c r="J209" s="78">
        <v>-2.0999999999999999E-3</v>
      </c>
      <c r="K209" s="78">
        <v>0</v>
      </c>
    </row>
    <row r="210" spans="2:11">
      <c r="B210" t="s">
        <v>2697</v>
      </c>
      <c r="C210" t="s">
        <v>2698</v>
      </c>
      <c r="D210" t="s">
        <v>123</v>
      </c>
      <c r="E210" t="s">
        <v>106</v>
      </c>
      <c r="F210" t="s">
        <v>232</v>
      </c>
      <c r="G210" s="77">
        <v>1736.68</v>
      </c>
      <c r="H210" s="77">
        <v>-2.8418000000000001</v>
      </c>
      <c r="I210" s="77">
        <v>-0.1586698057516</v>
      </c>
      <c r="J210" s="78">
        <v>-1E-4</v>
      </c>
      <c r="K210" s="78">
        <v>0</v>
      </c>
    </row>
    <row r="211" spans="2:11">
      <c r="B211" t="s">
        <v>2699</v>
      </c>
      <c r="C211" t="s">
        <v>2700</v>
      </c>
      <c r="D211" t="s">
        <v>123</v>
      </c>
      <c r="E211" t="s">
        <v>106</v>
      </c>
      <c r="F211" t="s">
        <v>232</v>
      </c>
      <c r="G211" s="77">
        <v>24909.73</v>
      </c>
      <c r="H211" s="77">
        <v>-2.4746000000000001</v>
      </c>
      <c r="I211" s="77">
        <v>-1.9817780141346999</v>
      </c>
      <c r="J211" s="78">
        <v>-1E-3</v>
      </c>
      <c r="K211" s="78">
        <v>0</v>
      </c>
    </row>
    <row r="212" spans="2:11">
      <c r="B212" t="s">
        <v>2699</v>
      </c>
      <c r="C212" t="s">
        <v>2701</v>
      </c>
      <c r="D212" t="s">
        <v>123</v>
      </c>
      <c r="E212" t="s">
        <v>106</v>
      </c>
      <c r="F212" t="s">
        <v>232</v>
      </c>
      <c r="G212" s="77">
        <v>24770.47</v>
      </c>
      <c r="H212" s="77">
        <v>-3.05</v>
      </c>
      <c r="I212" s="77">
        <v>-2.428930362025</v>
      </c>
      <c r="J212" s="78">
        <v>-1.1999999999999999E-3</v>
      </c>
      <c r="K212" s="78">
        <v>0</v>
      </c>
    </row>
    <row r="213" spans="2:11">
      <c r="B213" t="s">
        <v>2699</v>
      </c>
      <c r="C213" t="s">
        <v>2702</v>
      </c>
      <c r="D213" t="s">
        <v>123</v>
      </c>
      <c r="E213" t="s">
        <v>106</v>
      </c>
      <c r="F213" t="s">
        <v>232</v>
      </c>
      <c r="G213" s="77">
        <v>26122.48</v>
      </c>
      <c r="H213" s="77">
        <v>-2.6029</v>
      </c>
      <c r="I213" s="77">
        <v>-2.1860136326227999</v>
      </c>
      <c r="J213" s="78">
        <v>-1.1000000000000001E-3</v>
      </c>
      <c r="K213" s="78">
        <v>0</v>
      </c>
    </row>
    <row r="214" spans="2:11">
      <c r="B214" t="s">
        <v>2699</v>
      </c>
      <c r="C214" t="s">
        <v>2703</v>
      </c>
      <c r="D214" t="s">
        <v>123</v>
      </c>
      <c r="E214" t="s">
        <v>106</v>
      </c>
      <c r="F214" t="s">
        <v>232</v>
      </c>
      <c r="G214" s="77">
        <v>26067.45</v>
      </c>
      <c r="H214" s="77">
        <v>-2.4746000000000001</v>
      </c>
      <c r="I214" s="77">
        <v>-2.0738843534055</v>
      </c>
      <c r="J214" s="78">
        <v>-1E-3</v>
      </c>
      <c r="K214" s="78">
        <v>0</v>
      </c>
    </row>
    <row r="215" spans="2:11">
      <c r="B215" t="s">
        <v>2704</v>
      </c>
      <c r="C215" t="s">
        <v>2705</v>
      </c>
      <c r="D215" t="s">
        <v>123</v>
      </c>
      <c r="E215" t="s">
        <v>106</v>
      </c>
      <c r="F215" t="s">
        <v>232</v>
      </c>
      <c r="G215" s="77">
        <v>34704.129999999997</v>
      </c>
      <c r="H215" s="77">
        <v>-1.486</v>
      </c>
      <c r="I215" s="77">
        <v>-1.6579863403370001</v>
      </c>
      <c r="J215" s="78">
        <v>-8.0000000000000004E-4</v>
      </c>
      <c r="K215" s="78">
        <v>0</v>
      </c>
    </row>
    <row r="216" spans="2:11">
      <c r="B216" t="s">
        <v>2704</v>
      </c>
      <c r="C216" t="s">
        <v>2706</v>
      </c>
      <c r="D216" t="s">
        <v>123</v>
      </c>
      <c r="E216" t="s">
        <v>106</v>
      </c>
      <c r="F216" t="s">
        <v>232</v>
      </c>
      <c r="G216" s="77">
        <v>25451.82</v>
      </c>
      <c r="H216" s="77">
        <v>-0.27539999999999998</v>
      </c>
      <c r="I216" s="77">
        <v>-0.2253532139802</v>
      </c>
      <c r="J216" s="78">
        <v>-1E-4</v>
      </c>
      <c r="K216" s="78">
        <v>0</v>
      </c>
    </row>
    <row r="217" spans="2:11">
      <c r="B217" t="s">
        <v>2704</v>
      </c>
      <c r="C217" t="s">
        <v>2707</v>
      </c>
      <c r="D217" t="s">
        <v>123</v>
      </c>
      <c r="E217" t="s">
        <v>106</v>
      </c>
      <c r="F217" t="s">
        <v>232</v>
      </c>
      <c r="G217" s="77">
        <v>17022.64</v>
      </c>
      <c r="H217" s="77">
        <v>-4.5941999999999998</v>
      </c>
      <c r="I217" s="77">
        <v>-2.5143040179192</v>
      </c>
      <c r="J217" s="78">
        <v>-1.2999999999999999E-3</v>
      </c>
      <c r="K217" s="78">
        <v>0</v>
      </c>
    </row>
    <row r="218" spans="2:11">
      <c r="B218" t="s">
        <v>2704</v>
      </c>
      <c r="C218" t="s">
        <v>2708</v>
      </c>
      <c r="D218" t="s">
        <v>123</v>
      </c>
      <c r="E218" t="s">
        <v>106</v>
      </c>
      <c r="F218" t="s">
        <v>232</v>
      </c>
      <c r="G218" s="77">
        <v>25545.68</v>
      </c>
      <c r="H218" s="77">
        <v>-4.5462999999999996</v>
      </c>
      <c r="I218" s="77">
        <v>-3.7338471482356002</v>
      </c>
      <c r="J218" s="78">
        <v>-1.9E-3</v>
      </c>
      <c r="K218" s="78">
        <v>0</v>
      </c>
    </row>
    <row r="219" spans="2:11">
      <c r="B219" t="s">
        <v>2709</v>
      </c>
      <c r="C219" t="s">
        <v>2710</v>
      </c>
      <c r="D219" t="s">
        <v>123</v>
      </c>
      <c r="E219" t="s">
        <v>106</v>
      </c>
      <c r="F219" t="s">
        <v>232</v>
      </c>
      <c r="G219" s="77">
        <v>48890.34</v>
      </c>
      <c r="H219" s="77">
        <v>-1.9597</v>
      </c>
      <c r="I219" s="77">
        <v>-3.0803043374307002</v>
      </c>
      <c r="J219" s="78">
        <v>-1.5E-3</v>
      </c>
      <c r="K219" s="78">
        <v>0</v>
      </c>
    </row>
    <row r="220" spans="2:11">
      <c r="B220" t="s">
        <v>2711</v>
      </c>
      <c r="C220" t="s">
        <v>2712</v>
      </c>
      <c r="D220" t="s">
        <v>123</v>
      </c>
      <c r="E220" t="s">
        <v>106</v>
      </c>
      <c r="F220" t="s">
        <v>232</v>
      </c>
      <c r="G220" s="77">
        <v>26572.560000000001</v>
      </c>
      <c r="H220" s="77">
        <v>-2.2439</v>
      </c>
      <c r="I220" s="77">
        <v>-1.9169812813956</v>
      </c>
      <c r="J220" s="78">
        <v>-1E-3</v>
      </c>
      <c r="K220" s="78">
        <v>0</v>
      </c>
    </row>
    <row r="221" spans="2:11">
      <c r="B221" t="s">
        <v>2713</v>
      </c>
      <c r="C221" t="s">
        <v>2714</v>
      </c>
      <c r="D221" t="s">
        <v>123</v>
      </c>
      <c r="E221" t="s">
        <v>106</v>
      </c>
      <c r="F221" t="s">
        <v>232</v>
      </c>
      <c r="G221" s="77">
        <v>39983.550000000003</v>
      </c>
      <c r="H221" s="77">
        <v>-2.6949999999999998</v>
      </c>
      <c r="I221" s="77">
        <v>-3.4643447020874998</v>
      </c>
      <c r="J221" s="78">
        <v>-1.6999999999999999E-3</v>
      </c>
      <c r="K221" s="78">
        <v>0</v>
      </c>
    </row>
    <row r="222" spans="2:11">
      <c r="B222" t="s">
        <v>2715</v>
      </c>
      <c r="C222" t="s">
        <v>2716</v>
      </c>
      <c r="D222" t="s">
        <v>123</v>
      </c>
      <c r="E222" t="s">
        <v>106</v>
      </c>
      <c r="F222" t="s">
        <v>232</v>
      </c>
      <c r="G222" s="77">
        <v>22153.26</v>
      </c>
      <c r="H222" s="77">
        <v>-2.2248000000000001</v>
      </c>
      <c r="I222" s="77">
        <v>-1.5845633170632001</v>
      </c>
      <c r="J222" s="78">
        <v>-8.0000000000000004E-4</v>
      </c>
      <c r="K222" s="78">
        <v>0</v>
      </c>
    </row>
    <row r="223" spans="2:11">
      <c r="B223" t="s">
        <v>2717</v>
      </c>
      <c r="C223" t="s">
        <v>2718</v>
      </c>
      <c r="D223" t="s">
        <v>123</v>
      </c>
      <c r="E223" t="s">
        <v>106</v>
      </c>
      <c r="F223" t="s">
        <v>232</v>
      </c>
      <c r="G223" s="77">
        <v>41631.129999999997</v>
      </c>
      <c r="H223" s="77">
        <v>-2.2665000000000002</v>
      </c>
      <c r="I223" s="77">
        <v>-3.0335761400617498</v>
      </c>
      <c r="J223" s="78">
        <v>-1.5E-3</v>
      </c>
      <c r="K223" s="78">
        <v>0</v>
      </c>
    </row>
    <row r="224" spans="2:11">
      <c r="B224" t="s">
        <v>2719</v>
      </c>
      <c r="C224" t="s">
        <v>2720</v>
      </c>
      <c r="D224" t="s">
        <v>123</v>
      </c>
      <c r="E224" t="s">
        <v>106</v>
      </c>
      <c r="F224" t="s">
        <v>232</v>
      </c>
      <c r="G224" s="77">
        <v>35489.01</v>
      </c>
      <c r="H224" s="77">
        <v>-2.1652999999999998</v>
      </c>
      <c r="I224" s="77">
        <v>-2.4705459602989501</v>
      </c>
      <c r="J224" s="78">
        <v>-1.1999999999999999E-3</v>
      </c>
      <c r="K224" s="78">
        <v>0</v>
      </c>
    </row>
    <row r="225" spans="2:11">
      <c r="B225" t="s">
        <v>2721</v>
      </c>
      <c r="C225" t="s">
        <v>2722</v>
      </c>
      <c r="D225" t="s">
        <v>123</v>
      </c>
      <c r="E225" t="s">
        <v>106</v>
      </c>
      <c r="F225" t="s">
        <v>232</v>
      </c>
      <c r="G225" s="77">
        <v>33552.78</v>
      </c>
      <c r="H225" s="77">
        <v>-0.79500000000000004</v>
      </c>
      <c r="I225" s="77">
        <v>-0.85758389221499998</v>
      </c>
      <c r="J225" s="78">
        <v>-4.0000000000000002E-4</v>
      </c>
      <c r="K225" s="78">
        <v>0</v>
      </c>
    </row>
    <row r="226" spans="2:11">
      <c r="B226" t="s">
        <v>2723</v>
      </c>
      <c r="C226" t="s">
        <v>2724</v>
      </c>
      <c r="D226" t="s">
        <v>123</v>
      </c>
      <c r="E226" t="s">
        <v>110</v>
      </c>
      <c r="F226" t="s">
        <v>232</v>
      </c>
      <c r="G226" s="77">
        <v>37334.44</v>
      </c>
      <c r="H226" s="77">
        <v>0.51219999999999999</v>
      </c>
      <c r="I226" s="77">
        <v>0.75421841732608796</v>
      </c>
      <c r="J226" s="78">
        <v>4.0000000000000002E-4</v>
      </c>
      <c r="K226" s="78">
        <v>0</v>
      </c>
    </row>
    <row r="227" spans="2:11">
      <c r="B227" t="s">
        <v>2725</v>
      </c>
      <c r="C227" t="s">
        <v>2726</v>
      </c>
      <c r="D227" t="s">
        <v>123</v>
      </c>
      <c r="E227" t="s">
        <v>110</v>
      </c>
      <c r="F227" t="s">
        <v>232</v>
      </c>
      <c r="G227" s="77">
        <v>24678.98</v>
      </c>
      <c r="H227" s="77">
        <v>2.3307000000000042</v>
      </c>
      <c r="I227" s="77">
        <v>2.2686186594745301</v>
      </c>
      <c r="J227" s="78">
        <v>1.1000000000000001E-3</v>
      </c>
      <c r="K227" s="78">
        <v>0</v>
      </c>
    </row>
    <row r="228" spans="2:11">
      <c r="B228" t="s">
        <v>2727</v>
      </c>
      <c r="C228" t="s">
        <v>2728</v>
      </c>
      <c r="D228" t="s">
        <v>123</v>
      </c>
      <c r="E228" t="s">
        <v>200</v>
      </c>
      <c r="F228" t="s">
        <v>232</v>
      </c>
      <c r="G228" s="77">
        <v>7303.55</v>
      </c>
      <c r="H228" s="77">
        <v>208.88</v>
      </c>
      <c r="I228" s="77">
        <v>0.47583914259083998</v>
      </c>
      <c r="J228" s="78">
        <v>2.0000000000000001E-4</v>
      </c>
      <c r="K228" s="78">
        <v>0</v>
      </c>
    </row>
    <row r="229" spans="2:11">
      <c r="B229" t="s">
        <v>2729</v>
      </c>
      <c r="C229" t="s">
        <v>2730</v>
      </c>
      <c r="D229" t="s">
        <v>123</v>
      </c>
      <c r="E229" t="s">
        <v>200</v>
      </c>
      <c r="F229" t="s">
        <v>232</v>
      </c>
      <c r="G229" s="77">
        <v>51334.86</v>
      </c>
      <c r="H229" s="77">
        <v>89.95</v>
      </c>
      <c r="I229" s="77">
        <v>1.4402664636248701</v>
      </c>
      <c r="J229" s="78">
        <v>6.9999999999999999E-4</v>
      </c>
      <c r="K229" s="78">
        <v>0</v>
      </c>
    </row>
    <row r="230" spans="2:11">
      <c r="B230" t="s">
        <v>2731</v>
      </c>
      <c r="C230" t="s">
        <v>2732</v>
      </c>
      <c r="D230" t="s">
        <v>123</v>
      </c>
      <c r="E230" t="s">
        <v>200</v>
      </c>
      <c r="F230" t="s">
        <v>232</v>
      </c>
      <c r="G230" s="77">
        <v>28000.83</v>
      </c>
      <c r="H230" s="77">
        <v>86.84</v>
      </c>
      <c r="I230" s="77">
        <v>0.75843788479945196</v>
      </c>
      <c r="J230" s="78">
        <v>4.0000000000000002E-4</v>
      </c>
      <c r="K230" s="78">
        <v>0</v>
      </c>
    </row>
    <row r="231" spans="2:11">
      <c r="B231" t="s">
        <v>2731</v>
      </c>
      <c r="C231" t="s">
        <v>2733</v>
      </c>
      <c r="D231" t="s">
        <v>123</v>
      </c>
      <c r="E231" t="s">
        <v>106</v>
      </c>
      <c r="F231" t="s">
        <v>232</v>
      </c>
      <c r="G231" s="77">
        <v>42318.59</v>
      </c>
      <c r="H231" s="77">
        <v>0.2495</v>
      </c>
      <c r="I231" s="77">
        <v>0.33945539579075001</v>
      </c>
      <c r="J231" s="78">
        <v>2.0000000000000001E-4</v>
      </c>
      <c r="K231" s="78">
        <v>0</v>
      </c>
    </row>
    <row r="232" spans="2:11">
      <c r="B232" t="s">
        <v>2734</v>
      </c>
      <c r="C232" t="s">
        <v>2735</v>
      </c>
      <c r="D232" t="s">
        <v>123</v>
      </c>
      <c r="E232" t="s">
        <v>200</v>
      </c>
      <c r="F232" t="s">
        <v>232</v>
      </c>
      <c r="G232" s="77">
        <v>34114.339999999997</v>
      </c>
      <c r="H232" s="77">
        <v>61.64</v>
      </c>
      <c r="I232" s="77">
        <v>0.655886817578616</v>
      </c>
      <c r="J232" s="78">
        <v>2.9999999999999997E-4</v>
      </c>
      <c r="K232" s="78">
        <v>0</v>
      </c>
    </row>
    <row r="233" spans="2:11">
      <c r="B233" t="s">
        <v>2734</v>
      </c>
      <c r="C233" t="s">
        <v>2736</v>
      </c>
      <c r="D233" t="s">
        <v>123</v>
      </c>
      <c r="E233" t="s">
        <v>106</v>
      </c>
      <c r="F233" t="s">
        <v>232</v>
      </c>
      <c r="G233" s="77">
        <v>25784.1</v>
      </c>
      <c r="H233" s="77">
        <v>0.23430000000000001</v>
      </c>
      <c r="I233" s="77">
        <v>0.1942250503545</v>
      </c>
      <c r="J233" s="78">
        <v>1E-4</v>
      </c>
      <c r="K233" s="78">
        <v>0</v>
      </c>
    </row>
    <row r="234" spans="2:11">
      <c r="B234" t="s">
        <v>2737</v>
      </c>
      <c r="C234" t="s">
        <v>2738</v>
      </c>
      <c r="D234" t="s">
        <v>123</v>
      </c>
      <c r="E234" t="s">
        <v>106</v>
      </c>
      <c r="F234" t="s">
        <v>232</v>
      </c>
      <c r="G234" s="77">
        <v>486.65</v>
      </c>
      <c r="H234" s="77">
        <v>0.21740000000000001</v>
      </c>
      <c r="I234" s="77">
        <v>3.4013963765000001E-3</v>
      </c>
      <c r="J234" s="78">
        <v>0</v>
      </c>
      <c r="K234" s="78">
        <v>0</v>
      </c>
    </row>
    <row r="235" spans="2:11">
      <c r="B235" t="s">
        <v>2739</v>
      </c>
      <c r="C235" t="s">
        <v>2740</v>
      </c>
      <c r="D235" t="s">
        <v>123</v>
      </c>
      <c r="E235" t="s">
        <v>106</v>
      </c>
      <c r="F235" t="s">
        <v>232</v>
      </c>
      <c r="G235" s="77">
        <v>129917.28</v>
      </c>
      <c r="H235" s="77">
        <v>0.37080000000000002</v>
      </c>
      <c r="I235" s="77">
        <v>1.5487724766816</v>
      </c>
      <c r="J235" s="78">
        <v>8.0000000000000004E-4</v>
      </c>
      <c r="K235" s="78">
        <v>0</v>
      </c>
    </row>
    <row r="236" spans="2:11">
      <c r="B236" t="s">
        <v>2741</v>
      </c>
      <c r="C236" t="s">
        <v>2742</v>
      </c>
      <c r="D236" t="s">
        <v>123</v>
      </c>
      <c r="E236" t="s">
        <v>106</v>
      </c>
      <c r="F236" t="s">
        <v>232</v>
      </c>
      <c r="G236" s="77">
        <v>92730.07</v>
      </c>
      <c r="H236" s="77">
        <v>10.4162</v>
      </c>
      <c r="I236" s="77">
        <v>31.0535228075581</v>
      </c>
      <c r="J236" s="78">
        <v>1.55E-2</v>
      </c>
      <c r="K236" s="78">
        <v>1E-4</v>
      </c>
    </row>
    <row r="237" spans="2:11">
      <c r="B237" t="s">
        <v>2743</v>
      </c>
      <c r="C237" t="s">
        <v>2744</v>
      </c>
      <c r="D237" t="s">
        <v>123</v>
      </c>
      <c r="E237" t="s">
        <v>113</v>
      </c>
      <c r="F237" t="s">
        <v>2322</v>
      </c>
      <c r="G237" s="77">
        <v>-196900</v>
      </c>
      <c r="H237" s="77">
        <v>29.928826998689384</v>
      </c>
      <c r="I237" s="77">
        <v>-58.929860360419397</v>
      </c>
      <c r="J237" s="78">
        <v>-2.9399999999999999E-2</v>
      </c>
      <c r="K237" s="78">
        <v>-2.9999999999999997E-4</v>
      </c>
    </row>
    <row r="238" spans="2:11">
      <c r="B238" t="s">
        <v>2745</v>
      </c>
      <c r="C238" t="s">
        <v>2746</v>
      </c>
      <c r="D238" t="s">
        <v>123</v>
      </c>
      <c r="E238" t="s">
        <v>110</v>
      </c>
      <c r="F238" t="s">
        <v>2352</v>
      </c>
      <c r="G238" s="77">
        <v>-453800</v>
      </c>
      <c r="H238" s="77">
        <v>16.984264705882392</v>
      </c>
      <c r="I238" s="77">
        <v>-77.074593235294302</v>
      </c>
      <c r="J238" s="78">
        <v>-3.8399999999999997E-2</v>
      </c>
      <c r="K238" s="78">
        <v>-2.9999999999999997E-4</v>
      </c>
    </row>
    <row r="239" spans="2:11">
      <c r="B239" t="s">
        <v>2747</v>
      </c>
      <c r="C239" t="s">
        <v>2748</v>
      </c>
      <c r="D239" t="s">
        <v>123</v>
      </c>
      <c r="E239" t="s">
        <v>110</v>
      </c>
      <c r="F239" t="s">
        <v>2749</v>
      </c>
      <c r="G239" s="77">
        <v>-12800</v>
      </c>
      <c r="H239" s="77">
        <v>14.590078125</v>
      </c>
      <c r="I239" s="77">
        <v>-1.8675299999999999</v>
      </c>
      <c r="J239" s="78">
        <v>-8.9999999999999998E-4</v>
      </c>
      <c r="K239" s="78">
        <v>0</v>
      </c>
    </row>
    <row r="240" spans="2:11">
      <c r="B240" t="s">
        <v>2750</v>
      </c>
      <c r="C240" t="s">
        <v>2751</v>
      </c>
      <c r="D240" t="s">
        <v>123</v>
      </c>
      <c r="E240" t="s">
        <v>106</v>
      </c>
      <c r="F240" t="s">
        <v>2752</v>
      </c>
      <c r="G240" s="77">
        <v>38045.919999999998</v>
      </c>
      <c r="H240" s="77">
        <v>-7.1289237991752339</v>
      </c>
      <c r="I240" s="77">
        <v>-2.71226464549517</v>
      </c>
      <c r="J240" s="78">
        <v>-1.4E-3</v>
      </c>
      <c r="K240" s="78">
        <v>0</v>
      </c>
    </row>
    <row r="241" spans="2:11">
      <c r="B241" t="s">
        <v>2753</v>
      </c>
      <c r="C241" t="s">
        <v>2754</v>
      </c>
      <c r="D241" t="s">
        <v>123</v>
      </c>
      <c r="E241" t="s">
        <v>110</v>
      </c>
      <c r="F241" t="s">
        <v>2657</v>
      </c>
      <c r="G241" s="77">
        <v>-506700</v>
      </c>
      <c r="H241" s="77">
        <v>11.772893835616401</v>
      </c>
      <c r="I241" s="77">
        <v>-59.653253065068299</v>
      </c>
      <c r="J241" s="78">
        <v>-2.9700000000000001E-2</v>
      </c>
      <c r="K241" s="78">
        <v>-2.9999999999999997E-4</v>
      </c>
    </row>
    <row r="242" spans="2:11">
      <c r="B242" t="s">
        <v>2755</v>
      </c>
      <c r="C242" t="s">
        <v>2756</v>
      </c>
      <c r="D242" t="s">
        <v>123</v>
      </c>
      <c r="E242" t="s">
        <v>120</v>
      </c>
      <c r="F242" t="s">
        <v>2757</v>
      </c>
      <c r="G242" s="77">
        <v>-160000</v>
      </c>
      <c r="H242" s="77">
        <v>9.9045964285714376</v>
      </c>
      <c r="I242" s="77">
        <v>-15.847354285714299</v>
      </c>
      <c r="J242" s="78">
        <v>-7.9000000000000008E-3</v>
      </c>
      <c r="K242" s="78">
        <v>-1E-4</v>
      </c>
    </row>
    <row r="243" spans="2:11">
      <c r="B243" t="s">
        <v>2758</v>
      </c>
      <c r="C243" t="s">
        <v>2759</v>
      </c>
      <c r="D243" t="s">
        <v>123</v>
      </c>
      <c r="E243" t="s">
        <v>110</v>
      </c>
      <c r="F243" t="s">
        <v>2760</v>
      </c>
      <c r="G243" s="77">
        <v>-24200</v>
      </c>
      <c r="H243" s="77">
        <v>3.575702479338839</v>
      </c>
      <c r="I243" s="77">
        <v>-0.86531999999999898</v>
      </c>
      <c r="J243" s="78">
        <v>-4.0000000000000002E-4</v>
      </c>
      <c r="K243" s="78">
        <v>0</v>
      </c>
    </row>
    <row r="244" spans="2:11">
      <c r="B244" s="79" t="s">
        <v>2149</v>
      </c>
      <c r="C244" s="16"/>
      <c r="D244" s="16"/>
      <c r="G244" s="81">
        <v>603495.75</v>
      </c>
      <c r="I244" s="81">
        <v>2.4947391632542502</v>
      </c>
      <c r="J244" s="80">
        <v>1.1999999999999999E-3</v>
      </c>
      <c r="K244" s="80">
        <v>0</v>
      </c>
    </row>
    <row r="245" spans="2:11">
      <c r="B245" t="s">
        <v>2761</v>
      </c>
      <c r="C245" t="s">
        <v>2762</v>
      </c>
      <c r="D245" t="s">
        <v>311</v>
      </c>
      <c r="E245" t="s">
        <v>102</v>
      </c>
      <c r="F245" t="s">
        <v>232</v>
      </c>
      <c r="G245" s="77">
        <v>408147.6</v>
      </c>
      <c r="H245" s="77">
        <v>0.90159999999999996</v>
      </c>
      <c r="I245" s="77">
        <v>3.6798587615999998</v>
      </c>
      <c r="J245" s="78">
        <v>1.8E-3</v>
      </c>
      <c r="K245" s="78">
        <v>0</v>
      </c>
    </row>
    <row r="246" spans="2:11">
      <c r="B246" t="s">
        <v>2763</v>
      </c>
      <c r="C246" t="s">
        <v>2764</v>
      </c>
      <c r="D246" t="s">
        <v>311</v>
      </c>
      <c r="E246" t="s">
        <v>106</v>
      </c>
      <c r="F246" t="s">
        <v>232</v>
      </c>
      <c r="G246" s="77">
        <v>195348.15</v>
      </c>
      <c r="H246" s="77">
        <v>-0.18870000000000001</v>
      </c>
      <c r="I246" s="77">
        <v>-1.1851195983457501</v>
      </c>
      <c r="J246" s="78">
        <v>-5.9999999999999995E-4</v>
      </c>
      <c r="K246" s="78">
        <v>0</v>
      </c>
    </row>
    <row r="247" spans="2:11">
      <c r="B247" s="79" t="s">
        <v>869</v>
      </c>
      <c r="C247" s="16"/>
      <c r="D247" s="16"/>
      <c r="G247" s="81">
        <v>0</v>
      </c>
      <c r="I247" s="81">
        <v>0</v>
      </c>
      <c r="J247" s="80">
        <v>0</v>
      </c>
      <c r="K247" s="80">
        <v>0</v>
      </c>
    </row>
    <row r="248" spans="2:11">
      <c r="B248" t="s">
        <v>210</v>
      </c>
      <c r="C248" t="s">
        <v>210</v>
      </c>
      <c r="D248" t="s">
        <v>210</v>
      </c>
      <c r="E248" t="s">
        <v>210</v>
      </c>
      <c r="G248" s="77">
        <v>0</v>
      </c>
      <c r="H248" s="77">
        <v>0</v>
      </c>
      <c r="I248" s="77">
        <v>0</v>
      </c>
      <c r="J248" s="78">
        <v>0</v>
      </c>
      <c r="K248" s="78">
        <v>0</v>
      </c>
    </row>
    <row r="249" spans="2:11">
      <c r="B249" s="79" t="s">
        <v>224</v>
      </c>
      <c r="C249" s="16"/>
      <c r="D249" s="16"/>
      <c r="G249" s="81">
        <v>1448217.23</v>
      </c>
      <c r="I249" s="81">
        <v>261.00196668563183</v>
      </c>
      <c r="J249" s="80">
        <v>0.13009999999999999</v>
      </c>
      <c r="K249" s="80">
        <v>1.1999999999999999E-3</v>
      </c>
    </row>
    <row r="250" spans="2:11">
      <c r="B250" s="79" t="s">
        <v>2139</v>
      </c>
      <c r="C250" s="16"/>
      <c r="D250" s="16"/>
      <c r="G250" s="81">
        <v>1448217.23</v>
      </c>
      <c r="I250" s="81">
        <v>261.00196668563183</v>
      </c>
      <c r="J250" s="80">
        <v>0.13009999999999999</v>
      </c>
      <c r="K250" s="80">
        <v>1.1999999999999999E-3</v>
      </c>
    </row>
    <row r="251" spans="2:11">
      <c r="B251" t="s">
        <v>2765</v>
      </c>
      <c r="C251" t="s">
        <v>2766</v>
      </c>
      <c r="D251" t="s">
        <v>311</v>
      </c>
      <c r="E251" t="s">
        <v>110</v>
      </c>
      <c r="F251" t="s">
        <v>232</v>
      </c>
      <c r="G251" s="77">
        <v>161963.79999999999</v>
      </c>
      <c r="H251" s="77">
        <v>4.0137000000000063</v>
      </c>
      <c r="I251" s="77">
        <v>25.639572738230498</v>
      </c>
      <c r="J251" s="78">
        <v>1.2800000000000001E-2</v>
      </c>
      <c r="K251" s="78">
        <v>1E-4</v>
      </c>
    </row>
    <row r="252" spans="2:11">
      <c r="B252" t="s">
        <v>2767</v>
      </c>
      <c r="C252" t="s">
        <v>2768</v>
      </c>
      <c r="D252" t="s">
        <v>311</v>
      </c>
      <c r="E252" t="s">
        <v>106</v>
      </c>
      <c r="F252" t="s">
        <v>232</v>
      </c>
      <c r="G252" s="77">
        <v>71968.66</v>
      </c>
      <c r="H252" s="77">
        <v>4.7557</v>
      </c>
      <c r="I252" s="77">
        <v>11.003702607038299</v>
      </c>
      <c r="J252" s="78">
        <v>5.4999999999999997E-3</v>
      </c>
      <c r="K252" s="78">
        <v>0</v>
      </c>
    </row>
    <row r="253" spans="2:11">
      <c r="B253" t="s">
        <v>2769</v>
      </c>
      <c r="C253" t="s">
        <v>2770</v>
      </c>
      <c r="D253" t="s">
        <v>311</v>
      </c>
      <c r="E253" t="s">
        <v>106</v>
      </c>
      <c r="F253" t="s">
        <v>232</v>
      </c>
      <c r="G253" s="77">
        <v>29390.76</v>
      </c>
      <c r="H253" s="77">
        <v>4.6501000000000001</v>
      </c>
      <c r="I253" s="77">
        <v>4.3939396343933996</v>
      </c>
      <c r="J253" s="78">
        <v>2.2000000000000001E-3</v>
      </c>
      <c r="K253" s="78">
        <v>0</v>
      </c>
    </row>
    <row r="254" spans="2:11">
      <c r="B254" t="s">
        <v>2771</v>
      </c>
      <c r="C254" t="s">
        <v>2772</v>
      </c>
      <c r="D254" t="s">
        <v>311</v>
      </c>
      <c r="E254" t="s">
        <v>106</v>
      </c>
      <c r="F254" t="s">
        <v>232</v>
      </c>
      <c r="G254" s="77">
        <v>397170.57</v>
      </c>
      <c r="H254" s="77">
        <v>4.9870999999999963</v>
      </c>
      <c r="I254" s="77">
        <v>63.680448591150999</v>
      </c>
      <c r="J254" s="78">
        <v>3.1699999999999999E-2</v>
      </c>
      <c r="K254" s="78">
        <v>2.9999999999999997E-4</v>
      </c>
    </row>
    <row r="255" spans="2:11">
      <c r="B255" t="s">
        <v>2773</v>
      </c>
      <c r="C255" t="s">
        <v>2774</v>
      </c>
      <c r="D255" t="s">
        <v>311</v>
      </c>
      <c r="E255" t="s">
        <v>106</v>
      </c>
      <c r="F255" t="s">
        <v>232</v>
      </c>
      <c r="G255" s="77">
        <v>50655.74</v>
      </c>
      <c r="H255" s="77">
        <v>2.4209000000000001</v>
      </c>
      <c r="I255" s="77">
        <v>3.9426342630568998</v>
      </c>
      <c r="J255" s="78">
        <v>2E-3</v>
      </c>
      <c r="K255" s="78">
        <v>0</v>
      </c>
    </row>
    <row r="256" spans="2:11">
      <c r="B256" t="s">
        <v>2775</v>
      </c>
      <c r="C256" t="s">
        <v>2776</v>
      </c>
      <c r="D256" t="s">
        <v>311</v>
      </c>
      <c r="E256" t="s">
        <v>106</v>
      </c>
      <c r="F256" t="s">
        <v>232</v>
      </c>
      <c r="G256" s="77">
        <v>46668.05</v>
      </c>
      <c r="H256" s="77">
        <v>20.3246</v>
      </c>
      <c r="I256" s="77">
        <v>30.494578786314499</v>
      </c>
      <c r="J256" s="78">
        <v>1.52E-2</v>
      </c>
      <c r="K256" s="78">
        <v>1E-4</v>
      </c>
    </row>
    <row r="257" spans="2:11">
      <c r="B257" t="s">
        <v>2777</v>
      </c>
      <c r="C257" t="s">
        <v>2778</v>
      </c>
      <c r="D257" t="s">
        <v>311</v>
      </c>
      <c r="E257" t="s">
        <v>106</v>
      </c>
      <c r="F257" t="s">
        <v>232</v>
      </c>
      <c r="G257" s="77">
        <v>64657.05</v>
      </c>
      <c r="H257" s="77">
        <v>13.863499999999975</v>
      </c>
      <c r="I257" s="77">
        <v>28.8183923575012</v>
      </c>
      <c r="J257" s="78">
        <v>1.44E-2</v>
      </c>
      <c r="K257" s="78">
        <v>1E-4</v>
      </c>
    </row>
    <row r="258" spans="2:11">
      <c r="B258" t="s">
        <v>2779</v>
      </c>
      <c r="C258" t="s">
        <v>2780</v>
      </c>
      <c r="D258" t="s">
        <v>311</v>
      </c>
      <c r="E258" t="s">
        <v>106</v>
      </c>
      <c r="F258" t="s">
        <v>232</v>
      </c>
      <c r="G258" s="77">
        <v>157288.95000000001</v>
      </c>
      <c r="H258" s="77">
        <v>8.8178000000000001</v>
      </c>
      <c r="I258" s="77">
        <v>44.5902014814165</v>
      </c>
      <c r="J258" s="78">
        <v>2.2200000000000001E-2</v>
      </c>
      <c r="K258" s="78">
        <v>2.0000000000000001E-4</v>
      </c>
    </row>
    <row r="259" spans="2:11">
      <c r="B259" t="s">
        <v>2781</v>
      </c>
      <c r="C259" t="s">
        <v>2782</v>
      </c>
      <c r="D259" t="s">
        <v>311</v>
      </c>
      <c r="E259" t="s">
        <v>106</v>
      </c>
      <c r="F259" t="s">
        <v>232</v>
      </c>
      <c r="G259" s="77">
        <v>468453.65</v>
      </c>
      <c r="H259" s="77">
        <v>3.2162000000000002</v>
      </c>
      <c r="I259" s="77">
        <v>48.438496226529502</v>
      </c>
      <c r="J259" s="78">
        <v>2.41E-2</v>
      </c>
      <c r="K259" s="78">
        <v>2.0000000000000001E-4</v>
      </c>
    </row>
    <row r="260" spans="2:11">
      <c r="B260" s="79" t="s">
        <v>2158</v>
      </c>
      <c r="C260" s="16"/>
      <c r="D260" s="16"/>
      <c r="G260" s="81">
        <v>0</v>
      </c>
      <c r="I260" s="81">
        <v>0</v>
      </c>
      <c r="J260" s="80">
        <v>0</v>
      </c>
      <c r="K260" s="80">
        <v>0</v>
      </c>
    </row>
    <row r="261" spans="2:11">
      <c r="B261" t="s">
        <v>210</v>
      </c>
      <c r="C261" t="s">
        <v>210</v>
      </c>
      <c r="D261" t="s">
        <v>210</v>
      </c>
      <c r="E261" t="s">
        <v>210</v>
      </c>
      <c r="G261" s="77">
        <v>0</v>
      </c>
      <c r="H261" s="77">
        <v>0</v>
      </c>
      <c r="I261" s="77">
        <v>0</v>
      </c>
      <c r="J261" s="78">
        <v>0</v>
      </c>
      <c r="K261" s="78">
        <v>0</v>
      </c>
    </row>
    <row r="262" spans="2:11">
      <c r="B262" s="79" t="s">
        <v>2149</v>
      </c>
      <c r="C262" s="16"/>
      <c r="D262" s="16"/>
      <c r="G262" s="81">
        <v>0</v>
      </c>
      <c r="I262" s="81">
        <v>0</v>
      </c>
      <c r="J262" s="80">
        <v>0</v>
      </c>
      <c r="K262" s="80">
        <v>0</v>
      </c>
    </row>
    <row r="263" spans="2:11">
      <c r="B263" t="s">
        <v>210</v>
      </c>
      <c r="C263" t="s">
        <v>210</v>
      </c>
      <c r="D263" t="s">
        <v>210</v>
      </c>
      <c r="E263" t="s">
        <v>210</v>
      </c>
      <c r="G263" s="77">
        <v>0</v>
      </c>
      <c r="H263" s="77">
        <v>0</v>
      </c>
      <c r="I263" s="77">
        <v>0</v>
      </c>
      <c r="J263" s="78">
        <v>0</v>
      </c>
      <c r="K263" s="78">
        <v>0</v>
      </c>
    </row>
    <row r="264" spans="2:11">
      <c r="B264" s="79" t="s">
        <v>869</v>
      </c>
      <c r="C264" s="16"/>
      <c r="D264" s="16"/>
      <c r="G264" s="81">
        <v>0</v>
      </c>
      <c r="I264" s="81">
        <v>0</v>
      </c>
      <c r="J264" s="80">
        <v>0</v>
      </c>
      <c r="K264" s="80">
        <v>0</v>
      </c>
    </row>
    <row r="265" spans="2:11">
      <c r="B265" t="s">
        <v>210</v>
      </c>
      <c r="C265" t="s">
        <v>210</v>
      </c>
      <c r="D265" t="s">
        <v>210</v>
      </c>
      <c r="E265" t="s">
        <v>210</v>
      </c>
      <c r="G265" s="77">
        <v>0</v>
      </c>
      <c r="H265" s="77">
        <v>0</v>
      </c>
      <c r="I265" s="77">
        <v>0</v>
      </c>
      <c r="J265" s="78">
        <v>0</v>
      </c>
      <c r="K265" s="78">
        <v>0</v>
      </c>
    </row>
    <row r="266" spans="2:11">
      <c r="B266" t="s">
        <v>226</v>
      </c>
      <c r="C266" s="16"/>
      <c r="D266" s="16"/>
    </row>
    <row r="267" spans="2:11">
      <c r="B267" t="s">
        <v>300</v>
      </c>
      <c r="C267" s="16"/>
      <c r="D267" s="16"/>
    </row>
    <row r="268" spans="2:11">
      <c r="B268" t="s">
        <v>301</v>
      </c>
      <c r="C268" s="16"/>
      <c r="D268" s="16"/>
    </row>
    <row r="269" spans="2:11">
      <c r="B269" t="s">
        <v>302</v>
      </c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44196</v>
      </c>
    </row>
    <row r="2" spans="2:78" s="1" customFormat="1">
      <c r="B2" s="2" t="s">
        <v>1</v>
      </c>
      <c r="C2" s="12" t="s">
        <v>3184</v>
      </c>
    </row>
    <row r="3" spans="2:78" s="1" customFormat="1">
      <c r="B3" s="2" t="s">
        <v>2</v>
      </c>
      <c r="C3" s="26" t="s">
        <v>3185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2164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2170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2171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2172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2173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2174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2175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2164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2170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2171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2172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2173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2174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2175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88"/>
  <sheetViews>
    <sheetView rightToLeft="1" topLeftCell="A8" workbookViewId="0">
      <selection activeCell="E14" sqref="E14:E28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3184</v>
      </c>
    </row>
    <row r="3" spans="2:60" s="1" customFormat="1">
      <c r="B3" s="2" t="s">
        <v>2</v>
      </c>
      <c r="C3" s="26" t="s">
        <v>3185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4.99</v>
      </c>
      <c r="J11" s="18"/>
      <c r="K11" s="18"/>
      <c r="L11" s="18"/>
      <c r="M11" s="76">
        <v>1.8100000000000002E-2</v>
      </c>
      <c r="N11" s="75">
        <v>14021659.140000001</v>
      </c>
      <c r="O11" s="7"/>
      <c r="P11" s="75">
        <v>20155.773721667018</v>
      </c>
      <c r="Q11" s="76">
        <v>1</v>
      </c>
      <c r="R11" s="76">
        <v>8.9800000000000005E-2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5.31</v>
      </c>
      <c r="M12" s="80">
        <v>1.47E-2</v>
      </c>
      <c r="N12" s="81">
        <v>12314253.279999999</v>
      </c>
      <c r="P12" s="81">
        <v>14474.326581871597</v>
      </c>
      <c r="Q12" s="80">
        <v>0.71809999999999996</v>
      </c>
      <c r="R12" s="80">
        <v>6.4500000000000002E-2</v>
      </c>
    </row>
    <row r="13" spans="2:60">
      <c r="B13" s="79" t="s">
        <v>2783</v>
      </c>
      <c r="I13" s="81">
        <v>2.97</v>
      </c>
      <c r="M13" s="80">
        <v>1.04E-2</v>
      </c>
      <c r="N13" s="81">
        <v>8170499.2000000002</v>
      </c>
      <c r="P13" s="81">
        <v>8410.4526265403802</v>
      </c>
      <c r="Q13" s="80">
        <v>0.4173</v>
      </c>
      <c r="R13" s="80">
        <v>3.7499999999999999E-2</v>
      </c>
    </row>
    <row r="14" spans="2:60">
      <c r="B14" t="s">
        <v>2784</v>
      </c>
      <c r="C14" t="s">
        <v>2785</v>
      </c>
      <c r="D14" t="s">
        <v>2786</v>
      </c>
      <c r="E14"/>
      <c r="F14" t="s">
        <v>904</v>
      </c>
      <c r="G14" t="s">
        <v>2752</v>
      </c>
      <c r="H14" t="s">
        <v>2787</v>
      </c>
      <c r="I14" s="77">
        <v>2.97</v>
      </c>
      <c r="J14" t="s">
        <v>128</v>
      </c>
      <c r="K14" t="s">
        <v>102</v>
      </c>
      <c r="L14" s="78">
        <v>0</v>
      </c>
      <c r="M14" s="78">
        <v>1.04E-2</v>
      </c>
      <c r="N14" s="77">
        <v>8170499.2000000002</v>
      </c>
      <c r="O14" s="77">
        <v>102.93682699999995</v>
      </c>
      <c r="P14" s="77">
        <v>8410.4526265403802</v>
      </c>
      <c r="Q14" s="78">
        <v>0.4173</v>
      </c>
      <c r="R14" s="78">
        <v>3.7499999999999999E-2</v>
      </c>
    </row>
    <row r="15" spans="2:60">
      <c r="B15" s="79" t="s">
        <v>2788</v>
      </c>
      <c r="I15" s="81">
        <v>22.48</v>
      </c>
      <c r="M15" s="80">
        <v>3.2800000000000003E-2</v>
      </c>
      <c r="N15" s="81">
        <v>1018747.39</v>
      </c>
      <c r="P15" s="81">
        <v>1081.3160509404568</v>
      </c>
      <c r="Q15" s="80">
        <v>5.3600000000000002E-2</v>
      </c>
      <c r="R15" s="80">
        <v>4.7999999999999996E-3</v>
      </c>
    </row>
    <row r="16" spans="2:60">
      <c r="B16" t="s">
        <v>2789</v>
      </c>
      <c r="C16" t="s">
        <v>2785</v>
      </c>
      <c r="D16" t="s">
        <v>2790</v>
      </c>
      <c r="E16"/>
      <c r="F16" t="s">
        <v>210</v>
      </c>
      <c r="G16" t="s">
        <v>232</v>
      </c>
      <c r="H16" t="s">
        <v>211</v>
      </c>
      <c r="I16" s="77">
        <v>24.02</v>
      </c>
      <c r="J16" t="s">
        <v>649</v>
      </c>
      <c r="K16" t="s">
        <v>102</v>
      </c>
      <c r="L16" s="78">
        <v>2.6599999999999999E-2</v>
      </c>
      <c r="M16" s="78">
        <v>2.53E-2</v>
      </c>
      <c r="N16" s="77">
        <v>30186.42</v>
      </c>
      <c r="O16" s="77">
        <v>108.77</v>
      </c>
      <c r="P16" s="77">
        <v>32.833769033999999</v>
      </c>
      <c r="Q16" s="78">
        <v>1.6000000000000001E-3</v>
      </c>
      <c r="R16" s="78">
        <v>1E-4</v>
      </c>
    </row>
    <row r="17" spans="2:18">
      <c r="B17" t="s">
        <v>2789</v>
      </c>
      <c r="C17" t="s">
        <v>2785</v>
      </c>
      <c r="D17" t="s">
        <v>2791</v>
      </c>
      <c r="E17"/>
      <c r="F17" t="s">
        <v>210</v>
      </c>
      <c r="G17" t="s">
        <v>232</v>
      </c>
      <c r="H17" t="s">
        <v>211</v>
      </c>
      <c r="I17" s="77">
        <v>24.1</v>
      </c>
      <c r="J17" t="s">
        <v>649</v>
      </c>
      <c r="K17" t="s">
        <v>102</v>
      </c>
      <c r="L17" s="78">
        <v>2.4500000000000001E-2</v>
      </c>
      <c r="M17" s="78">
        <v>2.3699999999999999E-2</v>
      </c>
      <c r="N17" s="77">
        <v>41777.879999999997</v>
      </c>
      <c r="O17" s="77">
        <v>101.159955</v>
      </c>
      <c r="P17" s="77">
        <v>42.262484607954001</v>
      </c>
      <c r="Q17" s="78">
        <v>2.0999999999999999E-3</v>
      </c>
      <c r="R17" s="78">
        <v>2.0000000000000001E-4</v>
      </c>
    </row>
    <row r="18" spans="2:18">
      <c r="B18" t="s">
        <v>2789</v>
      </c>
      <c r="C18" t="s">
        <v>2785</v>
      </c>
      <c r="D18" t="s">
        <v>2792</v>
      </c>
      <c r="E18"/>
      <c r="F18" t="s">
        <v>210</v>
      </c>
      <c r="G18" t="s">
        <v>232</v>
      </c>
      <c r="H18" t="s">
        <v>211</v>
      </c>
      <c r="I18" s="77">
        <v>24.1</v>
      </c>
      <c r="J18" t="s">
        <v>127</v>
      </c>
      <c r="K18" t="s">
        <v>102</v>
      </c>
      <c r="L18" s="78">
        <v>3.7100000000000001E-2</v>
      </c>
      <c r="M18" s="78">
        <v>5.6099999999999997E-2</v>
      </c>
      <c r="N18" s="77">
        <v>60415.25</v>
      </c>
      <c r="O18" s="77">
        <v>112.81</v>
      </c>
      <c r="P18" s="77">
        <v>68.154443525000005</v>
      </c>
      <c r="Q18" s="78">
        <v>3.3999999999999998E-3</v>
      </c>
      <c r="R18" s="78">
        <v>2.9999999999999997E-4</v>
      </c>
    </row>
    <row r="19" spans="2:18">
      <c r="B19" t="s">
        <v>2789</v>
      </c>
      <c r="C19" t="s">
        <v>2785</v>
      </c>
      <c r="D19" t="s">
        <v>2793</v>
      </c>
      <c r="E19"/>
      <c r="F19" t="s">
        <v>210</v>
      </c>
      <c r="G19" t="s">
        <v>232</v>
      </c>
      <c r="H19" t="s">
        <v>211</v>
      </c>
      <c r="I19" s="77">
        <v>24.1</v>
      </c>
      <c r="J19" t="s">
        <v>127</v>
      </c>
      <c r="K19" t="s">
        <v>102</v>
      </c>
      <c r="L19" s="78">
        <v>3.2899999999999999E-2</v>
      </c>
      <c r="M19" s="78">
        <v>6.9699999999999998E-2</v>
      </c>
      <c r="N19" s="77">
        <v>83813.429999999993</v>
      </c>
      <c r="O19" s="77">
        <v>98.71</v>
      </c>
      <c r="P19" s="77">
        <v>82.732236752999995</v>
      </c>
      <c r="Q19" s="78">
        <v>4.1000000000000003E-3</v>
      </c>
      <c r="R19" s="78">
        <v>4.0000000000000002E-4</v>
      </c>
    </row>
    <row r="20" spans="2:18">
      <c r="B20" t="s">
        <v>2789</v>
      </c>
      <c r="C20" t="s">
        <v>2785</v>
      </c>
      <c r="D20" t="s">
        <v>2794</v>
      </c>
      <c r="E20"/>
      <c r="F20" t="s">
        <v>210</v>
      </c>
      <c r="G20" t="s">
        <v>232</v>
      </c>
      <c r="H20" t="s">
        <v>211</v>
      </c>
      <c r="I20" s="77">
        <v>24.02</v>
      </c>
      <c r="J20" t="s">
        <v>649</v>
      </c>
      <c r="K20" t="s">
        <v>102</v>
      </c>
      <c r="L20" s="78">
        <v>2.3E-2</v>
      </c>
      <c r="M20" s="78">
        <v>2.24E-2</v>
      </c>
      <c r="N20" s="77">
        <v>24396.080000000002</v>
      </c>
      <c r="O20" s="77">
        <v>108.96</v>
      </c>
      <c r="P20" s="77">
        <v>26.581968767999999</v>
      </c>
      <c r="Q20" s="78">
        <v>1.2999999999999999E-3</v>
      </c>
      <c r="R20" s="78">
        <v>1E-4</v>
      </c>
    </row>
    <row r="21" spans="2:18">
      <c r="B21" t="s">
        <v>2789</v>
      </c>
      <c r="C21" t="s">
        <v>2785</v>
      </c>
      <c r="D21" t="s">
        <v>2795</v>
      </c>
      <c r="E21"/>
      <c r="F21" t="s">
        <v>210</v>
      </c>
      <c r="G21" t="s">
        <v>232</v>
      </c>
      <c r="H21" t="s">
        <v>211</v>
      </c>
      <c r="I21" s="77">
        <v>24.1</v>
      </c>
      <c r="J21" t="s">
        <v>649</v>
      </c>
      <c r="K21" t="s">
        <v>102</v>
      </c>
      <c r="L21" s="78">
        <v>1.8499999999999999E-2</v>
      </c>
      <c r="M21" s="78">
        <v>1.9400000000000001E-2</v>
      </c>
      <c r="N21" s="77">
        <v>33778.07</v>
      </c>
      <c r="O21" s="77">
        <v>106.86</v>
      </c>
      <c r="P21" s="77">
        <v>36.095245601999999</v>
      </c>
      <c r="Q21" s="78">
        <v>1.8E-3</v>
      </c>
      <c r="R21" s="78">
        <v>2.0000000000000001E-4</v>
      </c>
    </row>
    <row r="22" spans="2:18">
      <c r="B22" t="s">
        <v>2789</v>
      </c>
      <c r="C22" t="s">
        <v>2785</v>
      </c>
      <c r="D22" t="s">
        <v>2796</v>
      </c>
      <c r="E22"/>
      <c r="F22" t="s">
        <v>210</v>
      </c>
      <c r="G22" t="s">
        <v>232</v>
      </c>
      <c r="H22" t="s">
        <v>211</v>
      </c>
      <c r="I22" s="77">
        <v>24.1</v>
      </c>
      <c r="J22" t="s">
        <v>127</v>
      </c>
      <c r="K22" t="s">
        <v>102</v>
      </c>
      <c r="L22" s="78">
        <v>3.27E-2</v>
      </c>
      <c r="M22" s="78">
        <v>5.04E-2</v>
      </c>
      <c r="N22" s="77">
        <v>74970.55</v>
      </c>
      <c r="O22" s="77">
        <v>108.26</v>
      </c>
      <c r="P22" s="77">
        <v>81.16311743</v>
      </c>
      <c r="Q22" s="78">
        <v>4.0000000000000001E-3</v>
      </c>
      <c r="R22" s="78">
        <v>4.0000000000000002E-4</v>
      </c>
    </row>
    <row r="23" spans="2:18">
      <c r="B23" t="s">
        <v>2789</v>
      </c>
      <c r="C23" t="s">
        <v>2785</v>
      </c>
      <c r="D23" t="s">
        <v>2797</v>
      </c>
      <c r="E23"/>
      <c r="F23" t="s">
        <v>210</v>
      </c>
      <c r="G23" t="s">
        <v>232</v>
      </c>
      <c r="H23" t="s">
        <v>211</v>
      </c>
      <c r="I23" s="77">
        <v>24.1</v>
      </c>
      <c r="J23" t="s">
        <v>127</v>
      </c>
      <c r="K23" t="s">
        <v>102</v>
      </c>
      <c r="L23" s="78">
        <v>3.0099999999999998E-2</v>
      </c>
      <c r="M23" s="78">
        <v>6.6100000000000006E-2</v>
      </c>
      <c r="N23" s="77">
        <v>83411.12</v>
      </c>
      <c r="O23" s="77">
        <v>100.16</v>
      </c>
      <c r="P23" s="77">
        <v>83.544577791999998</v>
      </c>
      <c r="Q23" s="78">
        <v>4.1000000000000003E-3</v>
      </c>
      <c r="R23" s="78">
        <v>4.0000000000000002E-4</v>
      </c>
    </row>
    <row r="24" spans="2:18">
      <c r="B24" t="s">
        <v>2789</v>
      </c>
      <c r="C24" t="s">
        <v>2785</v>
      </c>
      <c r="D24" t="s">
        <v>2798</v>
      </c>
      <c r="E24"/>
      <c r="F24" t="s">
        <v>210</v>
      </c>
      <c r="G24" t="s">
        <v>650</v>
      </c>
      <c r="H24" t="s">
        <v>211</v>
      </c>
      <c r="I24" s="77">
        <v>0.01</v>
      </c>
      <c r="J24" t="s">
        <v>356</v>
      </c>
      <c r="K24" t="s">
        <v>102</v>
      </c>
      <c r="L24" s="78">
        <v>0</v>
      </c>
      <c r="M24" s="78">
        <v>0</v>
      </c>
      <c r="N24" s="77">
        <v>-1.57</v>
      </c>
      <c r="O24" s="77">
        <v>9.9999999999999995E-7</v>
      </c>
      <c r="P24" s="77">
        <v>-1.5700000000000001E-11</v>
      </c>
      <c r="Q24" s="78">
        <v>0</v>
      </c>
      <c r="R24" s="78">
        <v>0</v>
      </c>
    </row>
    <row r="25" spans="2:18">
      <c r="B25" t="s">
        <v>2789</v>
      </c>
      <c r="C25" t="s">
        <v>2785</v>
      </c>
      <c r="D25" t="s">
        <v>2799</v>
      </c>
      <c r="E25"/>
      <c r="F25" t="s">
        <v>210</v>
      </c>
      <c r="G25" t="s">
        <v>650</v>
      </c>
      <c r="H25" t="s">
        <v>211</v>
      </c>
      <c r="I25" s="77">
        <v>0.01</v>
      </c>
      <c r="J25" t="s">
        <v>356</v>
      </c>
      <c r="K25" t="s">
        <v>102</v>
      </c>
      <c r="L25" s="78">
        <v>0</v>
      </c>
      <c r="M25" s="78">
        <v>0</v>
      </c>
      <c r="N25" s="77">
        <v>-2.54</v>
      </c>
      <c r="O25" s="77">
        <v>9.9999999999999995E-7</v>
      </c>
      <c r="P25" s="77">
        <v>-2.5400000000000001E-11</v>
      </c>
      <c r="Q25" s="78">
        <v>0</v>
      </c>
      <c r="R25" s="78">
        <v>0</v>
      </c>
    </row>
    <row r="26" spans="2:18">
      <c r="B26" t="s">
        <v>2789</v>
      </c>
      <c r="C26" t="s">
        <v>2785</v>
      </c>
      <c r="D26" t="s">
        <v>2800</v>
      </c>
      <c r="E26"/>
      <c r="F26" t="s">
        <v>210</v>
      </c>
      <c r="G26" t="s">
        <v>650</v>
      </c>
      <c r="H26" t="s">
        <v>211</v>
      </c>
      <c r="I26" s="77">
        <v>0.01</v>
      </c>
      <c r="J26" t="s">
        <v>356</v>
      </c>
      <c r="K26" t="s">
        <v>102</v>
      </c>
      <c r="L26" s="78">
        <v>0</v>
      </c>
      <c r="M26" s="78">
        <v>0</v>
      </c>
      <c r="N26" s="77">
        <v>-5.04</v>
      </c>
      <c r="O26" s="77">
        <v>9.9999999999999995E-7</v>
      </c>
      <c r="P26" s="77">
        <v>-5.0400000000000002E-11</v>
      </c>
      <c r="Q26" s="78">
        <v>0</v>
      </c>
      <c r="R26" s="78">
        <v>0</v>
      </c>
    </row>
    <row r="27" spans="2:18">
      <c r="B27" t="s">
        <v>2789</v>
      </c>
      <c r="C27" t="s">
        <v>2785</v>
      </c>
      <c r="D27" t="s">
        <v>2801</v>
      </c>
      <c r="E27"/>
      <c r="F27" t="s">
        <v>210</v>
      </c>
      <c r="G27" t="s">
        <v>650</v>
      </c>
      <c r="H27" t="s">
        <v>211</v>
      </c>
      <c r="I27" s="77">
        <v>0.01</v>
      </c>
      <c r="J27" t="s">
        <v>356</v>
      </c>
      <c r="K27" t="s">
        <v>102</v>
      </c>
      <c r="L27" s="78">
        <v>0</v>
      </c>
      <c r="M27" s="78">
        <v>0</v>
      </c>
      <c r="N27" s="77">
        <v>-4.1500000000000004</v>
      </c>
      <c r="O27" s="77">
        <v>9.9999999999999995E-7</v>
      </c>
      <c r="P27" s="77">
        <v>-4.1499999999999999E-11</v>
      </c>
      <c r="Q27" s="78">
        <v>0</v>
      </c>
      <c r="R27" s="78">
        <v>0</v>
      </c>
    </row>
    <row r="28" spans="2:18">
      <c r="B28" t="s">
        <v>2789</v>
      </c>
      <c r="C28" t="s">
        <v>2785</v>
      </c>
      <c r="D28" t="s">
        <v>2802</v>
      </c>
      <c r="E28"/>
      <c r="F28" t="s">
        <v>210</v>
      </c>
      <c r="G28" t="s">
        <v>650</v>
      </c>
      <c r="H28" t="s">
        <v>211</v>
      </c>
      <c r="I28" s="77">
        <v>0.01</v>
      </c>
      <c r="J28" t="s">
        <v>356</v>
      </c>
      <c r="K28" t="s">
        <v>102</v>
      </c>
      <c r="L28" s="78">
        <v>0</v>
      </c>
      <c r="M28" s="78">
        <v>0</v>
      </c>
      <c r="N28" s="77">
        <v>-4.45</v>
      </c>
      <c r="O28" s="77">
        <v>9.9999999999999995E-7</v>
      </c>
      <c r="P28" s="77">
        <v>-4.4500000000000001E-11</v>
      </c>
      <c r="Q28" s="78">
        <v>0</v>
      </c>
      <c r="R28" s="78">
        <v>0</v>
      </c>
    </row>
    <row r="29" spans="2:18">
      <c r="B29" t="s">
        <v>2789</v>
      </c>
      <c r="C29" t="s">
        <v>2785</v>
      </c>
      <c r="D29" t="s">
        <v>2803</v>
      </c>
      <c r="E29"/>
      <c r="F29" t="s">
        <v>210</v>
      </c>
      <c r="G29" t="s">
        <v>650</v>
      </c>
      <c r="H29" t="s">
        <v>211</v>
      </c>
      <c r="I29" s="77">
        <v>0.01</v>
      </c>
      <c r="J29" t="s">
        <v>356</v>
      </c>
      <c r="K29" t="s">
        <v>102</v>
      </c>
      <c r="L29" s="78">
        <v>0</v>
      </c>
      <c r="M29" s="78">
        <v>0</v>
      </c>
      <c r="N29" s="77">
        <v>-3.31</v>
      </c>
      <c r="O29" s="77">
        <v>9.9999999999999995E-7</v>
      </c>
      <c r="P29" s="77">
        <v>-3.3100000000000001E-11</v>
      </c>
      <c r="Q29" s="78">
        <v>0</v>
      </c>
      <c r="R29" s="78">
        <v>0</v>
      </c>
    </row>
    <row r="30" spans="2:18">
      <c r="B30" t="s">
        <v>2789</v>
      </c>
      <c r="C30" t="s">
        <v>2785</v>
      </c>
      <c r="D30" t="s">
        <v>2804</v>
      </c>
      <c r="E30"/>
      <c r="F30" t="s">
        <v>210</v>
      </c>
      <c r="G30" t="s">
        <v>650</v>
      </c>
      <c r="H30" t="s">
        <v>211</v>
      </c>
      <c r="I30" s="77">
        <v>0.01</v>
      </c>
      <c r="J30" t="s">
        <v>356</v>
      </c>
      <c r="K30" t="s">
        <v>102</v>
      </c>
      <c r="L30" s="78">
        <v>0</v>
      </c>
      <c r="M30" s="78">
        <v>1E-4</v>
      </c>
      <c r="N30" s="77">
        <v>-5.61</v>
      </c>
      <c r="O30" s="77">
        <v>47.302664</v>
      </c>
      <c r="P30" s="77">
        <v>-2.6536794504000002E-3</v>
      </c>
      <c r="Q30" s="78">
        <v>0</v>
      </c>
      <c r="R30" s="78">
        <v>0</v>
      </c>
    </row>
    <row r="31" spans="2:18">
      <c r="B31" t="s">
        <v>2789</v>
      </c>
      <c r="C31" t="s">
        <v>2785</v>
      </c>
      <c r="D31" t="s">
        <v>2805</v>
      </c>
      <c r="E31"/>
      <c r="F31" t="s">
        <v>210</v>
      </c>
      <c r="G31" t="s">
        <v>650</v>
      </c>
      <c r="H31" t="s">
        <v>211</v>
      </c>
      <c r="I31" s="77">
        <v>0.01</v>
      </c>
      <c r="J31" t="s">
        <v>356</v>
      </c>
      <c r="K31" t="s">
        <v>102</v>
      </c>
      <c r="L31" s="78">
        <v>0</v>
      </c>
      <c r="M31" s="78">
        <v>1E-4</v>
      </c>
      <c r="N31" s="77">
        <v>-4.9000000000000004</v>
      </c>
      <c r="O31" s="77">
        <v>22.971931000000001</v>
      </c>
      <c r="P31" s="77">
        <v>-1.1256246189999999E-3</v>
      </c>
      <c r="Q31" s="78">
        <v>0</v>
      </c>
      <c r="R31" s="78">
        <v>0</v>
      </c>
    </row>
    <row r="32" spans="2:18">
      <c r="B32" t="s">
        <v>2789</v>
      </c>
      <c r="C32" t="s">
        <v>2785</v>
      </c>
      <c r="D32" t="s">
        <v>2806</v>
      </c>
      <c r="E32"/>
      <c r="F32" t="s">
        <v>210</v>
      </c>
      <c r="G32" t="s">
        <v>232</v>
      </c>
      <c r="H32" t="s">
        <v>211</v>
      </c>
      <c r="I32" s="77">
        <v>8.56</v>
      </c>
      <c r="J32" t="s">
        <v>649</v>
      </c>
      <c r="K32" t="s">
        <v>102</v>
      </c>
      <c r="L32" s="78">
        <v>2.1399999999999999E-2</v>
      </c>
      <c r="M32" s="78">
        <v>1.17E-2</v>
      </c>
      <c r="N32" s="77">
        <v>30608.61</v>
      </c>
      <c r="O32" s="77">
        <v>114.48</v>
      </c>
      <c r="P32" s="77">
        <v>35.040736727999999</v>
      </c>
      <c r="Q32" s="78">
        <v>1.6999999999999999E-3</v>
      </c>
      <c r="R32" s="78">
        <v>2.0000000000000001E-4</v>
      </c>
    </row>
    <row r="33" spans="2:18">
      <c r="B33" t="s">
        <v>2789</v>
      </c>
      <c r="C33" t="s">
        <v>2785</v>
      </c>
      <c r="D33" t="s">
        <v>2807</v>
      </c>
      <c r="E33"/>
      <c r="F33" t="s">
        <v>210</v>
      </c>
      <c r="G33" t="s">
        <v>232</v>
      </c>
      <c r="H33" t="s">
        <v>211</v>
      </c>
      <c r="I33" s="77">
        <v>9.9600000000000009</v>
      </c>
      <c r="J33" t="s">
        <v>649</v>
      </c>
      <c r="K33" t="s">
        <v>102</v>
      </c>
      <c r="L33" s="78">
        <v>2.8400000000000002E-2</v>
      </c>
      <c r="M33" s="78">
        <v>0.01</v>
      </c>
      <c r="N33" s="77">
        <v>39699.9</v>
      </c>
      <c r="O33" s="77">
        <v>109.95</v>
      </c>
      <c r="P33" s="77">
        <v>43.650040050000001</v>
      </c>
      <c r="Q33" s="78">
        <v>2.2000000000000001E-3</v>
      </c>
      <c r="R33" s="78">
        <v>2.0000000000000001E-4</v>
      </c>
    </row>
    <row r="34" spans="2:18">
      <c r="B34" t="s">
        <v>2789</v>
      </c>
      <c r="C34" t="s">
        <v>2785</v>
      </c>
      <c r="D34" t="s">
        <v>2808</v>
      </c>
      <c r="E34"/>
      <c r="F34" t="s">
        <v>210</v>
      </c>
      <c r="G34" t="s">
        <v>232</v>
      </c>
      <c r="H34" t="s">
        <v>211</v>
      </c>
      <c r="I34" s="77">
        <v>25.02</v>
      </c>
      <c r="J34" t="s">
        <v>649</v>
      </c>
      <c r="K34" t="s">
        <v>102</v>
      </c>
      <c r="L34" s="78">
        <v>3.0099999999999998E-2</v>
      </c>
      <c r="M34" s="78">
        <v>2.0500000000000001E-2</v>
      </c>
      <c r="N34" s="77">
        <v>129250.62</v>
      </c>
      <c r="O34" s="77">
        <v>102</v>
      </c>
      <c r="P34" s="77">
        <v>131.83563240000001</v>
      </c>
      <c r="Q34" s="78">
        <v>6.4999999999999997E-3</v>
      </c>
      <c r="R34" s="78">
        <v>5.9999999999999995E-4</v>
      </c>
    </row>
    <row r="35" spans="2:18">
      <c r="B35" t="s">
        <v>2789</v>
      </c>
      <c r="C35" t="s">
        <v>2785</v>
      </c>
      <c r="D35" t="s">
        <v>2809</v>
      </c>
      <c r="E35"/>
      <c r="F35" t="s">
        <v>210</v>
      </c>
      <c r="G35" t="s">
        <v>232</v>
      </c>
      <c r="H35" t="s">
        <v>211</v>
      </c>
      <c r="I35" s="77">
        <v>25.02</v>
      </c>
      <c r="J35" t="s">
        <v>649</v>
      </c>
      <c r="K35" t="s">
        <v>102</v>
      </c>
      <c r="L35" s="78">
        <v>3.4099999999999998E-2</v>
      </c>
      <c r="M35" s="78">
        <v>2.01E-2</v>
      </c>
      <c r="N35" s="77">
        <v>168064.65</v>
      </c>
      <c r="O35" s="77">
        <v>111.31</v>
      </c>
      <c r="P35" s="77">
        <v>187.072761915</v>
      </c>
      <c r="Q35" s="78">
        <v>9.2999999999999992E-3</v>
      </c>
      <c r="R35" s="78">
        <v>8.0000000000000004E-4</v>
      </c>
    </row>
    <row r="36" spans="2:18">
      <c r="B36" t="s">
        <v>2789</v>
      </c>
      <c r="C36" t="s">
        <v>2785</v>
      </c>
      <c r="D36" t="s">
        <v>2810</v>
      </c>
      <c r="E36"/>
      <c r="F36" t="s">
        <v>210</v>
      </c>
      <c r="G36" t="s">
        <v>232</v>
      </c>
      <c r="H36" t="s">
        <v>211</v>
      </c>
      <c r="I36" s="77">
        <v>9.2200000000000006</v>
      </c>
      <c r="J36" t="s">
        <v>649</v>
      </c>
      <c r="K36" t="s">
        <v>102</v>
      </c>
      <c r="L36" s="78">
        <v>3.9600000000000003E-2</v>
      </c>
      <c r="M36" s="78">
        <v>3.1E-2</v>
      </c>
      <c r="N36" s="77">
        <v>33561.269999999997</v>
      </c>
      <c r="O36" s="77">
        <v>102.27</v>
      </c>
      <c r="P36" s="77">
        <v>34.323110829000001</v>
      </c>
      <c r="Q36" s="78">
        <v>1.6999999999999999E-3</v>
      </c>
      <c r="R36" s="78">
        <v>2.0000000000000001E-4</v>
      </c>
    </row>
    <row r="37" spans="2:18">
      <c r="B37" t="s">
        <v>2789</v>
      </c>
      <c r="C37" t="s">
        <v>2785</v>
      </c>
      <c r="D37" t="s">
        <v>2811</v>
      </c>
      <c r="E37"/>
      <c r="F37" t="s">
        <v>210</v>
      </c>
      <c r="G37" t="s">
        <v>650</v>
      </c>
      <c r="H37" t="s">
        <v>211</v>
      </c>
      <c r="I37" s="77">
        <v>0.01</v>
      </c>
      <c r="J37" t="s">
        <v>356</v>
      </c>
      <c r="K37" t="s">
        <v>102</v>
      </c>
      <c r="L37" s="78">
        <v>0</v>
      </c>
      <c r="M37" s="78">
        <v>1E-4</v>
      </c>
      <c r="N37" s="77">
        <v>-4.72</v>
      </c>
      <c r="O37" s="77">
        <v>9.9999999999999995E-7</v>
      </c>
      <c r="P37" s="77">
        <v>-4.7200000000000002E-11</v>
      </c>
      <c r="Q37" s="78">
        <v>0</v>
      </c>
      <c r="R37" s="78">
        <v>0</v>
      </c>
    </row>
    <row r="38" spans="2:18">
      <c r="B38" t="s">
        <v>2789</v>
      </c>
      <c r="C38" t="s">
        <v>2785</v>
      </c>
      <c r="D38" t="s">
        <v>2812</v>
      </c>
      <c r="E38"/>
      <c r="F38" t="s">
        <v>210</v>
      </c>
      <c r="G38" t="s">
        <v>650</v>
      </c>
      <c r="H38" t="s">
        <v>211</v>
      </c>
      <c r="I38" s="77">
        <v>0.01</v>
      </c>
      <c r="J38" t="s">
        <v>356</v>
      </c>
      <c r="K38" t="s">
        <v>102</v>
      </c>
      <c r="L38" s="78">
        <v>0</v>
      </c>
      <c r="M38" s="78">
        <v>1E-4</v>
      </c>
      <c r="N38" s="77">
        <v>-4.09</v>
      </c>
      <c r="O38" s="77">
        <v>9.9999999999999995E-7</v>
      </c>
      <c r="P38" s="77">
        <v>-4.0900000000000002E-11</v>
      </c>
      <c r="Q38" s="78">
        <v>0</v>
      </c>
      <c r="R38" s="78">
        <v>0</v>
      </c>
    </row>
    <row r="39" spans="2:18">
      <c r="B39" t="s">
        <v>2789</v>
      </c>
      <c r="C39" t="s">
        <v>2785</v>
      </c>
      <c r="D39" t="s">
        <v>2813</v>
      </c>
      <c r="E39"/>
      <c r="F39" t="s">
        <v>210</v>
      </c>
      <c r="G39" t="s">
        <v>650</v>
      </c>
      <c r="H39" t="s">
        <v>211</v>
      </c>
      <c r="I39" s="77">
        <v>0.01</v>
      </c>
      <c r="J39" t="s">
        <v>356</v>
      </c>
      <c r="K39" t="s">
        <v>102</v>
      </c>
      <c r="L39" s="78">
        <v>0</v>
      </c>
      <c r="M39" s="78">
        <v>1E-4</v>
      </c>
      <c r="N39" s="77">
        <v>-3.54</v>
      </c>
      <c r="O39" s="77">
        <v>9.9999999999999995E-7</v>
      </c>
      <c r="P39" s="77">
        <v>-3.5400000000000002E-11</v>
      </c>
      <c r="Q39" s="78">
        <v>0</v>
      </c>
      <c r="R39" s="78">
        <v>0</v>
      </c>
    </row>
    <row r="40" spans="2:18">
      <c r="B40" t="s">
        <v>2789</v>
      </c>
      <c r="C40" t="s">
        <v>2785</v>
      </c>
      <c r="D40" t="s">
        <v>2814</v>
      </c>
      <c r="E40"/>
      <c r="F40" t="s">
        <v>210</v>
      </c>
      <c r="G40" t="s">
        <v>650</v>
      </c>
      <c r="H40" t="s">
        <v>211</v>
      </c>
      <c r="I40" s="77">
        <v>0.01</v>
      </c>
      <c r="J40" t="s">
        <v>356</v>
      </c>
      <c r="K40" t="s">
        <v>102</v>
      </c>
      <c r="L40" s="78">
        <v>0</v>
      </c>
      <c r="M40" s="78">
        <v>1E-4</v>
      </c>
      <c r="N40" s="77">
        <v>-6.65</v>
      </c>
      <c r="O40" s="77">
        <v>9.9999999999999995E-7</v>
      </c>
      <c r="P40" s="77">
        <v>-6.6500000000000003E-11</v>
      </c>
      <c r="Q40" s="78">
        <v>0</v>
      </c>
      <c r="R40" s="78">
        <v>0</v>
      </c>
    </row>
    <row r="41" spans="2:18">
      <c r="B41" t="s">
        <v>2789</v>
      </c>
      <c r="C41" t="s">
        <v>2785</v>
      </c>
      <c r="D41" t="s">
        <v>2815</v>
      </c>
      <c r="E41"/>
      <c r="F41" t="s">
        <v>210</v>
      </c>
      <c r="G41" t="s">
        <v>650</v>
      </c>
      <c r="H41" t="s">
        <v>211</v>
      </c>
      <c r="I41" s="77">
        <v>0.01</v>
      </c>
      <c r="J41" t="s">
        <v>356</v>
      </c>
      <c r="K41" t="s">
        <v>102</v>
      </c>
      <c r="L41" s="78">
        <v>0</v>
      </c>
      <c r="M41" s="78">
        <v>0</v>
      </c>
      <c r="N41" s="77">
        <v>-1.77</v>
      </c>
      <c r="O41" s="77">
        <v>9.9999999999999995E-7</v>
      </c>
      <c r="P41" s="77">
        <v>-1.7700000000000001E-11</v>
      </c>
      <c r="Q41" s="78">
        <v>0</v>
      </c>
      <c r="R41" s="78">
        <v>0</v>
      </c>
    </row>
    <row r="42" spans="2:18">
      <c r="B42" t="s">
        <v>2789</v>
      </c>
      <c r="C42" t="s">
        <v>2785</v>
      </c>
      <c r="D42" t="s">
        <v>2816</v>
      </c>
      <c r="E42"/>
      <c r="F42" t="s">
        <v>210</v>
      </c>
      <c r="G42" t="s">
        <v>232</v>
      </c>
      <c r="H42" t="s">
        <v>211</v>
      </c>
      <c r="I42" s="77">
        <v>20.85</v>
      </c>
      <c r="J42" t="s">
        <v>649</v>
      </c>
      <c r="K42" t="s">
        <v>102</v>
      </c>
      <c r="L42" s="78">
        <v>3.1E-2</v>
      </c>
      <c r="M42" s="78">
        <v>1.14E-2</v>
      </c>
      <c r="N42" s="77">
        <v>21165.1</v>
      </c>
      <c r="O42" s="77">
        <v>115.8</v>
      </c>
      <c r="P42" s="77">
        <v>24.509185800000001</v>
      </c>
      <c r="Q42" s="78">
        <v>1.1999999999999999E-3</v>
      </c>
      <c r="R42" s="78">
        <v>1E-4</v>
      </c>
    </row>
    <row r="43" spans="2:18">
      <c r="B43" t="s">
        <v>2789</v>
      </c>
      <c r="C43" t="s">
        <v>2785</v>
      </c>
      <c r="D43" t="s">
        <v>2817</v>
      </c>
      <c r="E43"/>
      <c r="F43" t="s">
        <v>210</v>
      </c>
      <c r="G43" t="s">
        <v>232</v>
      </c>
      <c r="H43" t="s">
        <v>211</v>
      </c>
      <c r="I43" s="77">
        <v>21.68</v>
      </c>
      <c r="J43" t="s">
        <v>649</v>
      </c>
      <c r="K43" t="s">
        <v>102</v>
      </c>
      <c r="L43" s="78">
        <v>0.01</v>
      </c>
      <c r="M43" s="78">
        <v>8.9999999999999998E-4</v>
      </c>
      <c r="N43" s="77">
        <v>32324.84</v>
      </c>
      <c r="O43" s="77">
        <v>107.02</v>
      </c>
      <c r="P43" s="77">
        <v>34.594043767999999</v>
      </c>
      <c r="Q43" s="78">
        <v>1.6999999999999999E-3</v>
      </c>
      <c r="R43" s="78">
        <v>2.0000000000000001E-4</v>
      </c>
    </row>
    <row r="44" spans="2:18">
      <c r="B44" t="s">
        <v>2789</v>
      </c>
      <c r="C44" t="s">
        <v>2785</v>
      </c>
      <c r="D44" t="s">
        <v>2818</v>
      </c>
      <c r="E44"/>
      <c r="F44" t="s">
        <v>210</v>
      </c>
      <c r="G44" t="s">
        <v>232</v>
      </c>
      <c r="H44" t="s">
        <v>211</v>
      </c>
      <c r="I44" s="77">
        <v>22.18</v>
      </c>
      <c r="J44" t="s">
        <v>649</v>
      </c>
      <c r="K44" t="s">
        <v>102</v>
      </c>
      <c r="L44" s="78">
        <v>1.29E-2</v>
      </c>
      <c r="M44" s="78">
        <v>1.1000000000000001E-3</v>
      </c>
      <c r="N44" s="77">
        <v>22943.73</v>
      </c>
      <c r="O44" s="77">
        <v>108.2</v>
      </c>
      <c r="P44" s="77">
        <v>24.82511586</v>
      </c>
      <c r="Q44" s="78">
        <v>1.1999999999999999E-3</v>
      </c>
      <c r="R44" s="78">
        <v>1E-4</v>
      </c>
    </row>
    <row r="45" spans="2:18">
      <c r="B45" t="s">
        <v>2789</v>
      </c>
      <c r="C45" t="s">
        <v>2785</v>
      </c>
      <c r="D45" t="s">
        <v>2819</v>
      </c>
      <c r="E45"/>
      <c r="F45" t="s">
        <v>210</v>
      </c>
      <c r="G45" t="s">
        <v>232</v>
      </c>
      <c r="H45" t="s">
        <v>211</v>
      </c>
      <c r="I45" s="77">
        <v>22.18</v>
      </c>
      <c r="J45" t="s">
        <v>649</v>
      </c>
      <c r="K45" t="s">
        <v>102</v>
      </c>
      <c r="L45" s="78">
        <v>1.6400000000000001E-2</v>
      </c>
      <c r="M45" s="78">
        <v>1E-3</v>
      </c>
      <c r="N45" s="77">
        <v>9142.81</v>
      </c>
      <c r="O45" s="77">
        <v>110.48</v>
      </c>
      <c r="P45" s="77">
        <v>10.100976488000001</v>
      </c>
      <c r="Q45" s="78">
        <v>5.0000000000000001E-4</v>
      </c>
      <c r="R45" s="78">
        <v>0</v>
      </c>
    </row>
    <row r="46" spans="2:18">
      <c r="B46" t="s">
        <v>2789</v>
      </c>
      <c r="C46" t="s">
        <v>2785</v>
      </c>
      <c r="D46" t="s">
        <v>2820</v>
      </c>
      <c r="E46"/>
      <c r="F46" t="s">
        <v>210</v>
      </c>
      <c r="G46" t="s">
        <v>232</v>
      </c>
      <c r="H46" t="s">
        <v>211</v>
      </c>
      <c r="I46" s="77">
        <v>20.51</v>
      </c>
      <c r="J46" t="s">
        <v>127</v>
      </c>
      <c r="K46" t="s">
        <v>102</v>
      </c>
      <c r="L46" s="78">
        <v>5.5399999999999998E-2</v>
      </c>
      <c r="M46" s="78">
        <v>4.0099999999999997E-2</v>
      </c>
      <c r="N46" s="77">
        <v>8523.6</v>
      </c>
      <c r="O46" s="77">
        <v>112.52</v>
      </c>
      <c r="P46" s="77">
        <v>9.5907547199999996</v>
      </c>
      <c r="Q46" s="78">
        <v>5.0000000000000001E-4</v>
      </c>
      <c r="R46" s="78">
        <v>0</v>
      </c>
    </row>
    <row r="47" spans="2:18">
      <c r="B47" t="s">
        <v>2789</v>
      </c>
      <c r="C47" t="s">
        <v>2785</v>
      </c>
      <c r="D47" t="s">
        <v>2821</v>
      </c>
      <c r="E47"/>
      <c r="F47" t="s">
        <v>210</v>
      </c>
      <c r="G47" t="s">
        <v>232</v>
      </c>
      <c r="H47" t="s">
        <v>211</v>
      </c>
      <c r="I47" s="77">
        <v>22.93</v>
      </c>
      <c r="J47" t="s">
        <v>127</v>
      </c>
      <c r="K47" t="s">
        <v>102</v>
      </c>
      <c r="L47" s="78">
        <v>2.5600000000000001E-2</v>
      </c>
      <c r="M47" s="78">
        <v>4.41E-2</v>
      </c>
      <c r="N47" s="77">
        <v>90766.75</v>
      </c>
      <c r="O47" s="77">
        <v>101.81</v>
      </c>
      <c r="P47" s="77">
        <v>92.409628174999995</v>
      </c>
      <c r="Q47" s="78">
        <v>4.5999999999999999E-3</v>
      </c>
      <c r="R47" s="78">
        <v>4.0000000000000002E-4</v>
      </c>
    </row>
    <row r="48" spans="2:18">
      <c r="B48" t="s">
        <v>2789</v>
      </c>
      <c r="C48" t="s">
        <v>2785</v>
      </c>
      <c r="D48" t="s">
        <v>2822</v>
      </c>
      <c r="E48"/>
      <c r="F48" t="s">
        <v>210</v>
      </c>
      <c r="G48" t="s">
        <v>650</v>
      </c>
      <c r="H48" t="s">
        <v>211</v>
      </c>
      <c r="I48" s="77">
        <v>0.01</v>
      </c>
      <c r="J48" t="s">
        <v>356</v>
      </c>
      <c r="K48" t="s">
        <v>102</v>
      </c>
      <c r="L48" s="78">
        <v>0</v>
      </c>
      <c r="M48" s="78">
        <v>0</v>
      </c>
      <c r="N48" s="77">
        <v>-0.38</v>
      </c>
      <c r="O48" s="77">
        <v>9.9999999999999995E-7</v>
      </c>
      <c r="P48" s="77">
        <v>-3.8E-12</v>
      </c>
      <c r="Q48" s="78">
        <v>0</v>
      </c>
      <c r="R48" s="78">
        <v>0</v>
      </c>
    </row>
    <row r="49" spans="2:18">
      <c r="B49" t="s">
        <v>2789</v>
      </c>
      <c r="C49" t="s">
        <v>2785</v>
      </c>
      <c r="D49" t="s">
        <v>2823</v>
      </c>
      <c r="E49"/>
      <c r="F49" t="s">
        <v>210</v>
      </c>
      <c r="G49" t="s">
        <v>650</v>
      </c>
      <c r="H49" t="s">
        <v>211</v>
      </c>
      <c r="I49" s="77">
        <v>0.01</v>
      </c>
      <c r="J49" t="s">
        <v>356</v>
      </c>
      <c r="K49" t="s">
        <v>102</v>
      </c>
      <c r="L49" s="78">
        <v>0</v>
      </c>
      <c r="M49" s="78">
        <v>0</v>
      </c>
      <c r="N49" s="77">
        <v>-0.2</v>
      </c>
      <c r="O49" s="77">
        <v>9.9999999999999995E-7</v>
      </c>
      <c r="P49" s="77">
        <v>-2E-12</v>
      </c>
      <c r="Q49" s="78">
        <v>0</v>
      </c>
      <c r="R49" s="78">
        <v>0</v>
      </c>
    </row>
    <row r="50" spans="2:18">
      <c r="B50" t="s">
        <v>2789</v>
      </c>
      <c r="C50" t="s">
        <v>2785</v>
      </c>
      <c r="D50" t="s">
        <v>2824</v>
      </c>
      <c r="E50"/>
      <c r="F50" t="s">
        <v>210</v>
      </c>
      <c r="G50" t="s">
        <v>650</v>
      </c>
      <c r="H50" t="s">
        <v>211</v>
      </c>
      <c r="I50" s="77">
        <v>0.01</v>
      </c>
      <c r="J50" t="s">
        <v>356</v>
      </c>
      <c r="K50" t="s">
        <v>102</v>
      </c>
      <c r="L50" s="78">
        <v>0</v>
      </c>
      <c r="M50" s="78">
        <v>0</v>
      </c>
      <c r="N50" s="77">
        <v>-0.37</v>
      </c>
      <c r="O50" s="77">
        <v>9.9999999999999995E-7</v>
      </c>
      <c r="P50" s="77">
        <v>-3.7E-12</v>
      </c>
      <c r="Q50" s="78">
        <v>0</v>
      </c>
      <c r="R50" s="78">
        <v>0</v>
      </c>
    </row>
    <row r="51" spans="2:18">
      <c r="B51" s="79" t="s">
        <v>2825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210</v>
      </c>
      <c r="D52" t="s">
        <v>210</v>
      </c>
      <c r="F52" t="s">
        <v>210</v>
      </c>
      <c r="I52" s="77">
        <v>0</v>
      </c>
      <c r="J52" t="s">
        <v>210</v>
      </c>
      <c r="K52" t="s">
        <v>210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2826</v>
      </c>
      <c r="I53" s="81">
        <v>5.53</v>
      </c>
      <c r="M53" s="80">
        <v>1.7999999999999999E-2</v>
      </c>
      <c r="N53" s="81">
        <v>3125006.69</v>
      </c>
      <c r="P53" s="81">
        <v>4982.5579043907601</v>
      </c>
      <c r="Q53" s="80">
        <v>0.2472</v>
      </c>
      <c r="R53" s="80">
        <v>2.2200000000000001E-2</v>
      </c>
    </row>
    <row r="54" spans="2:18">
      <c r="B54" t="s">
        <v>2827</v>
      </c>
      <c r="C54" t="s">
        <v>2785</v>
      </c>
      <c r="D54" t="s">
        <v>2828</v>
      </c>
      <c r="E54"/>
      <c r="F54" t="s">
        <v>346</v>
      </c>
      <c r="G54" t="s">
        <v>232</v>
      </c>
      <c r="H54" t="s">
        <v>208</v>
      </c>
      <c r="I54" s="77">
        <v>6.86</v>
      </c>
      <c r="J54" t="s">
        <v>751</v>
      </c>
      <c r="K54" t="s">
        <v>102</v>
      </c>
      <c r="L54" s="78">
        <v>3.1899999999999998E-2</v>
      </c>
      <c r="M54" s="78">
        <v>2.8E-3</v>
      </c>
      <c r="N54" s="77">
        <v>7494.94</v>
      </c>
      <c r="O54" s="77">
        <v>121.94</v>
      </c>
      <c r="P54" s="77">
        <v>9.1393298359999999</v>
      </c>
      <c r="Q54" s="78">
        <v>5.0000000000000001E-4</v>
      </c>
      <c r="R54" s="78">
        <v>0</v>
      </c>
    </row>
    <row r="55" spans="2:18">
      <c r="B55" t="s">
        <v>2827</v>
      </c>
      <c r="C55" t="s">
        <v>2785</v>
      </c>
      <c r="D55" t="s">
        <v>2829</v>
      </c>
      <c r="E55"/>
      <c r="F55" t="s">
        <v>346</v>
      </c>
      <c r="G55" t="s">
        <v>232</v>
      </c>
      <c r="H55" t="s">
        <v>208</v>
      </c>
      <c r="I55" s="77">
        <v>6.86</v>
      </c>
      <c r="J55" t="s">
        <v>751</v>
      </c>
      <c r="K55" t="s">
        <v>102</v>
      </c>
      <c r="L55" s="78">
        <v>3.1899999999999998E-2</v>
      </c>
      <c r="M55" s="78">
        <v>2.8E-3</v>
      </c>
      <c r="N55" s="77">
        <v>1070.71</v>
      </c>
      <c r="O55" s="77">
        <v>122.43</v>
      </c>
      <c r="P55" s="77">
        <v>1.310870253</v>
      </c>
      <c r="Q55" s="78">
        <v>1E-4</v>
      </c>
      <c r="R55" s="78">
        <v>0</v>
      </c>
    </row>
    <row r="56" spans="2:18">
      <c r="B56" t="s">
        <v>2827</v>
      </c>
      <c r="C56" t="s">
        <v>2785</v>
      </c>
      <c r="D56" t="s">
        <v>2830</v>
      </c>
      <c r="E56"/>
      <c r="F56" t="s">
        <v>346</v>
      </c>
      <c r="G56" t="s">
        <v>232</v>
      </c>
      <c r="H56" t="s">
        <v>208</v>
      </c>
      <c r="I56" s="77">
        <v>6.83</v>
      </c>
      <c r="J56" t="s">
        <v>751</v>
      </c>
      <c r="K56" t="s">
        <v>102</v>
      </c>
      <c r="L56" s="78">
        <v>3.1699999999999999E-2</v>
      </c>
      <c r="M56" s="78">
        <v>4.7000000000000002E-3</v>
      </c>
      <c r="N56" s="77">
        <v>5353.53</v>
      </c>
      <c r="O56" s="77">
        <v>127.05</v>
      </c>
      <c r="P56" s="77">
        <v>6.8016598650000004</v>
      </c>
      <c r="Q56" s="78">
        <v>2.9999999999999997E-4</v>
      </c>
      <c r="R56" s="78">
        <v>0</v>
      </c>
    </row>
    <row r="57" spans="2:18">
      <c r="B57" t="s">
        <v>2827</v>
      </c>
      <c r="C57" t="s">
        <v>2785</v>
      </c>
      <c r="D57" t="s">
        <v>2831</v>
      </c>
      <c r="E57"/>
      <c r="F57" t="s">
        <v>346</v>
      </c>
      <c r="G57" t="s">
        <v>232</v>
      </c>
      <c r="H57" t="s">
        <v>208</v>
      </c>
      <c r="I57" s="77">
        <v>6.83</v>
      </c>
      <c r="J57" t="s">
        <v>751</v>
      </c>
      <c r="K57" t="s">
        <v>102</v>
      </c>
      <c r="L57" s="78">
        <v>3.1699999999999999E-2</v>
      </c>
      <c r="M57" s="78">
        <v>4.4000000000000003E-3</v>
      </c>
      <c r="N57" s="77">
        <v>7494.94</v>
      </c>
      <c r="O57" s="77">
        <v>127.21</v>
      </c>
      <c r="P57" s="77">
        <v>9.5343131739999993</v>
      </c>
      <c r="Q57" s="78">
        <v>5.0000000000000001E-4</v>
      </c>
      <c r="R57" s="78">
        <v>0</v>
      </c>
    </row>
    <row r="58" spans="2:18">
      <c r="B58" t="s">
        <v>2827</v>
      </c>
      <c r="C58" t="s">
        <v>2785</v>
      </c>
      <c r="D58" t="s">
        <v>2832</v>
      </c>
      <c r="E58"/>
      <c r="F58" t="s">
        <v>346</v>
      </c>
      <c r="G58" t="s">
        <v>232</v>
      </c>
      <c r="H58" t="s">
        <v>208</v>
      </c>
      <c r="I58" s="77">
        <v>6.87</v>
      </c>
      <c r="J58" t="s">
        <v>751</v>
      </c>
      <c r="K58" t="s">
        <v>102</v>
      </c>
      <c r="L58" s="78">
        <v>3.15E-2</v>
      </c>
      <c r="M58" s="78">
        <v>2.7000000000000001E-3</v>
      </c>
      <c r="N58" s="77">
        <v>5353.53</v>
      </c>
      <c r="O58" s="77">
        <v>119.92</v>
      </c>
      <c r="P58" s="77">
        <v>6.4199531759999999</v>
      </c>
      <c r="Q58" s="78">
        <v>2.9999999999999997E-4</v>
      </c>
      <c r="R58" s="78">
        <v>0</v>
      </c>
    </row>
    <row r="59" spans="2:18">
      <c r="B59" t="s">
        <v>2827</v>
      </c>
      <c r="C59" t="s">
        <v>2785</v>
      </c>
      <c r="D59" t="s">
        <v>2833</v>
      </c>
      <c r="E59"/>
      <c r="F59" t="s">
        <v>346</v>
      </c>
      <c r="G59" t="s">
        <v>232</v>
      </c>
      <c r="H59" t="s">
        <v>208</v>
      </c>
      <c r="I59" s="77">
        <v>6.88</v>
      </c>
      <c r="J59" t="s">
        <v>751</v>
      </c>
      <c r="K59" t="s">
        <v>102</v>
      </c>
      <c r="L59" s="78">
        <v>2.6599999999999999E-2</v>
      </c>
      <c r="M59" s="78">
        <v>5.3E-3</v>
      </c>
      <c r="N59" s="77">
        <v>11270.59</v>
      </c>
      <c r="O59" s="77">
        <v>111.71</v>
      </c>
      <c r="P59" s="77">
        <v>12.590376088999999</v>
      </c>
      <c r="Q59" s="78">
        <v>5.9999999999999995E-4</v>
      </c>
      <c r="R59" s="78">
        <v>1E-4</v>
      </c>
    </row>
    <row r="60" spans="2:18">
      <c r="B60" t="s">
        <v>2827</v>
      </c>
      <c r="C60" t="s">
        <v>2785</v>
      </c>
      <c r="D60" t="s">
        <v>2834</v>
      </c>
      <c r="E60"/>
      <c r="F60" t="s">
        <v>346</v>
      </c>
      <c r="G60" t="s">
        <v>232</v>
      </c>
      <c r="H60" t="s">
        <v>208</v>
      </c>
      <c r="I60" s="77">
        <v>6.78</v>
      </c>
      <c r="J60" t="s">
        <v>751</v>
      </c>
      <c r="K60" t="s">
        <v>102</v>
      </c>
      <c r="L60" s="78">
        <v>1.89E-2</v>
      </c>
      <c r="M60" s="78">
        <v>1.66E-2</v>
      </c>
      <c r="N60" s="77">
        <v>11414.78</v>
      </c>
      <c r="O60" s="77">
        <v>102.26</v>
      </c>
      <c r="P60" s="77">
        <v>11.672754028</v>
      </c>
      <c r="Q60" s="78">
        <v>5.9999999999999995E-4</v>
      </c>
      <c r="R60" s="78">
        <v>1E-4</v>
      </c>
    </row>
    <row r="61" spans="2:18">
      <c r="B61" t="s">
        <v>2835</v>
      </c>
      <c r="C61" t="s">
        <v>2785</v>
      </c>
      <c r="D61" t="s">
        <v>2836</v>
      </c>
      <c r="E61"/>
      <c r="F61" t="s">
        <v>2837</v>
      </c>
      <c r="G61" t="s">
        <v>232</v>
      </c>
      <c r="H61" t="s">
        <v>2787</v>
      </c>
      <c r="I61" s="77">
        <v>4.47</v>
      </c>
      <c r="J61" t="s">
        <v>356</v>
      </c>
      <c r="K61" t="s">
        <v>102</v>
      </c>
      <c r="L61" s="78">
        <v>4.4999999999999998E-2</v>
      </c>
      <c r="M61" s="78">
        <v>-3.3999999999999998E-3</v>
      </c>
      <c r="N61" s="77">
        <v>48661.52</v>
      </c>
      <c r="O61" s="77">
        <v>128.21</v>
      </c>
      <c r="P61" s="77">
        <v>62.388934792000001</v>
      </c>
      <c r="Q61" s="78">
        <v>3.0999999999999999E-3</v>
      </c>
      <c r="R61" s="78">
        <v>2.9999999999999997E-4</v>
      </c>
    </row>
    <row r="62" spans="2:18">
      <c r="B62" t="s">
        <v>2835</v>
      </c>
      <c r="C62" t="s">
        <v>2785</v>
      </c>
      <c r="D62" t="s">
        <v>2838</v>
      </c>
      <c r="E62"/>
      <c r="F62" t="s">
        <v>387</v>
      </c>
      <c r="G62" t="s">
        <v>232</v>
      </c>
      <c r="H62" t="s">
        <v>208</v>
      </c>
      <c r="I62" s="77">
        <v>4.43</v>
      </c>
      <c r="J62" t="s">
        <v>356</v>
      </c>
      <c r="K62" t="s">
        <v>102</v>
      </c>
      <c r="L62" s="78">
        <v>4.2000000000000003E-2</v>
      </c>
      <c r="M62" s="78">
        <v>-1E-3</v>
      </c>
      <c r="N62" s="77">
        <v>4150.84</v>
      </c>
      <c r="O62" s="77">
        <v>125.05</v>
      </c>
      <c r="P62" s="77">
        <v>5.1906254199999999</v>
      </c>
      <c r="Q62" s="78">
        <v>2.9999999999999997E-4</v>
      </c>
      <c r="R62" s="78">
        <v>0</v>
      </c>
    </row>
    <row r="63" spans="2:18">
      <c r="B63" t="s">
        <v>2839</v>
      </c>
      <c r="C63" t="s">
        <v>2785</v>
      </c>
      <c r="D63" t="s">
        <v>2840</v>
      </c>
      <c r="E63"/>
      <c r="F63" t="s">
        <v>387</v>
      </c>
      <c r="G63" t="s">
        <v>232</v>
      </c>
      <c r="H63" t="s">
        <v>208</v>
      </c>
      <c r="I63" s="77">
        <v>1.7</v>
      </c>
      <c r="J63" t="s">
        <v>649</v>
      </c>
      <c r="K63" t="s">
        <v>102</v>
      </c>
      <c r="L63" s="78">
        <v>4.4999999999999998E-2</v>
      </c>
      <c r="M63" s="78">
        <v>8.9999999999999998E-4</v>
      </c>
      <c r="N63" s="77">
        <v>12600.94</v>
      </c>
      <c r="O63" s="77">
        <v>108.35</v>
      </c>
      <c r="P63" s="77">
        <v>13.653118490000001</v>
      </c>
      <c r="Q63" s="78">
        <v>6.9999999999999999E-4</v>
      </c>
      <c r="R63" s="78">
        <v>1E-4</v>
      </c>
    </row>
    <row r="64" spans="2:18">
      <c r="B64" t="s">
        <v>2839</v>
      </c>
      <c r="C64" t="s">
        <v>2785</v>
      </c>
      <c r="D64" t="s">
        <v>2841</v>
      </c>
      <c r="E64"/>
      <c r="F64" t="s">
        <v>387</v>
      </c>
      <c r="G64" t="s">
        <v>232</v>
      </c>
      <c r="H64" t="s">
        <v>208</v>
      </c>
      <c r="I64" s="77">
        <v>1.7</v>
      </c>
      <c r="J64" t="s">
        <v>649</v>
      </c>
      <c r="K64" t="s">
        <v>102</v>
      </c>
      <c r="L64" s="78">
        <v>4.7500000000000001E-2</v>
      </c>
      <c r="M64" s="78">
        <v>1E-3</v>
      </c>
      <c r="N64" s="77">
        <v>7408.49</v>
      </c>
      <c r="O64" s="77">
        <v>108.54</v>
      </c>
      <c r="P64" s="77">
        <v>8.0411750459999993</v>
      </c>
      <c r="Q64" s="78">
        <v>4.0000000000000002E-4</v>
      </c>
      <c r="R64" s="78">
        <v>0</v>
      </c>
    </row>
    <row r="65" spans="2:18">
      <c r="B65" t="s">
        <v>2839</v>
      </c>
      <c r="C65" t="s">
        <v>2785</v>
      </c>
      <c r="D65" t="s">
        <v>2842</v>
      </c>
      <c r="E65"/>
      <c r="F65" t="s">
        <v>387</v>
      </c>
      <c r="G65" t="s">
        <v>232</v>
      </c>
      <c r="H65" t="s">
        <v>208</v>
      </c>
      <c r="I65" s="77">
        <v>2.91</v>
      </c>
      <c r="J65" t="s">
        <v>649</v>
      </c>
      <c r="K65" t="s">
        <v>102</v>
      </c>
      <c r="L65" s="78">
        <v>2.6100000000000002E-2</v>
      </c>
      <c r="M65" s="78">
        <v>1.46E-2</v>
      </c>
      <c r="N65" s="77">
        <v>14147.44</v>
      </c>
      <c r="O65" s="77">
        <v>103.2</v>
      </c>
      <c r="P65" s="77">
        <v>14.60015808</v>
      </c>
      <c r="Q65" s="78">
        <v>6.9999999999999999E-4</v>
      </c>
      <c r="R65" s="78">
        <v>1E-4</v>
      </c>
    </row>
    <row r="66" spans="2:18">
      <c r="B66" t="s">
        <v>2839</v>
      </c>
      <c r="C66" t="s">
        <v>2785</v>
      </c>
      <c r="D66" t="s">
        <v>2843</v>
      </c>
      <c r="E66"/>
      <c r="F66" t="s">
        <v>387</v>
      </c>
      <c r="G66" t="s">
        <v>232</v>
      </c>
      <c r="H66" t="s">
        <v>208</v>
      </c>
      <c r="I66" s="77">
        <v>2.91</v>
      </c>
      <c r="J66" t="s">
        <v>649</v>
      </c>
      <c r="K66" t="s">
        <v>102</v>
      </c>
      <c r="L66" s="78">
        <v>2.6100000000000002E-2</v>
      </c>
      <c r="M66" s="78">
        <v>1.37E-2</v>
      </c>
      <c r="N66" s="77">
        <v>19806.41</v>
      </c>
      <c r="O66" s="77">
        <v>102.86</v>
      </c>
      <c r="P66" s="77">
        <v>20.372873326000001</v>
      </c>
      <c r="Q66" s="78">
        <v>1E-3</v>
      </c>
      <c r="R66" s="78">
        <v>1E-4</v>
      </c>
    </row>
    <row r="67" spans="2:18">
      <c r="B67" t="s">
        <v>2844</v>
      </c>
      <c r="C67" t="s">
        <v>2785</v>
      </c>
      <c r="D67" t="s">
        <v>2845</v>
      </c>
      <c r="E67"/>
      <c r="F67" t="s">
        <v>2837</v>
      </c>
      <c r="G67" t="s">
        <v>232</v>
      </c>
      <c r="H67" t="s">
        <v>2787</v>
      </c>
      <c r="I67" s="77">
        <v>0.02</v>
      </c>
      <c r="J67" t="s">
        <v>127</v>
      </c>
      <c r="K67" t="s">
        <v>102</v>
      </c>
      <c r="L67" s="78">
        <v>2.3E-2</v>
      </c>
      <c r="M67" s="78">
        <v>1.12E-2</v>
      </c>
      <c r="N67" s="77">
        <v>115241.38</v>
      </c>
      <c r="O67" s="77">
        <v>101.14000399999982</v>
      </c>
      <c r="P67" s="77">
        <v>116.555136341655</v>
      </c>
      <c r="Q67" s="78">
        <v>5.7999999999999996E-3</v>
      </c>
      <c r="R67" s="78">
        <v>5.0000000000000001E-4</v>
      </c>
    </row>
    <row r="68" spans="2:18">
      <c r="B68" t="s">
        <v>2846</v>
      </c>
      <c r="C68" t="s">
        <v>2785</v>
      </c>
      <c r="D68" t="s">
        <v>2847</v>
      </c>
      <c r="E68"/>
      <c r="F68" t="s">
        <v>476</v>
      </c>
      <c r="G68" t="s">
        <v>232</v>
      </c>
      <c r="H68" t="s">
        <v>208</v>
      </c>
      <c r="I68" s="77">
        <v>7.24</v>
      </c>
      <c r="J68" t="s">
        <v>411</v>
      </c>
      <c r="K68" t="s">
        <v>102</v>
      </c>
      <c r="L68" s="78">
        <v>3.5200000000000002E-2</v>
      </c>
      <c r="M68" s="78">
        <v>1.83E-2</v>
      </c>
      <c r="N68" s="77">
        <v>42235.32</v>
      </c>
      <c r="O68" s="77">
        <v>116.03</v>
      </c>
      <c r="P68" s="77">
        <v>49.005641795999999</v>
      </c>
      <c r="Q68" s="78">
        <v>2.3999999999999998E-3</v>
      </c>
      <c r="R68" s="78">
        <v>2.0000000000000001E-4</v>
      </c>
    </row>
    <row r="69" spans="2:18">
      <c r="B69" t="s">
        <v>2846</v>
      </c>
      <c r="C69" t="s">
        <v>2785</v>
      </c>
      <c r="D69" t="s">
        <v>2848</v>
      </c>
      <c r="E69"/>
      <c r="F69" t="s">
        <v>476</v>
      </c>
      <c r="G69" t="s">
        <v>232</v>
      </c>
      <c r="H69" t="s">
        <v>208</v>
      </c>
      <c r="I69" s="77">
        <v>7.17</v>
      </c>
      <c r="J69" t="s">
        <v>411</v>
      </c>
      <c r="K69" t="s">
        <v>102</v>
      </c>
      <c r="L69" s="78">
        <v>3.6200000000000003E-2</v>
      </c>
      <c r="M69" s="78">
        <v>2.1100000000000001E-2</v>
      </c>
      <c r="N69" s="77">
        <v>8838.2999999999993</v>
      </c>
      <c r="O69" s="77">
        <v>115.48</v>
      </c>
      <c r="P69" s="77">
        <v>10.206468839999999</v>
      </c>
      <c r="Q69" s="78">
        <v>5.0000000000000001E-4</v>
      </c>
      <c r="R69" s="78">
        <v>0</v>
      </c>
    </row>
    <row r="70" spans="2:18">
      <c r="B70" t="s">
        <v>2846</v>
      </c>
      <c r="C70" t="s">
        <v>2785</v>
      </c>
      <c r="D70" t="s">
        <v>2849</v>
      </c>
      <c r="E70"/>
      <c r="F70" t="s">
        <v>476</v>
      </c>
      <c r="G70" t="s">
        <v>232</v>
      </c>
      <c r="H70" t="s">
        <v>208</v>
      </c>
      <c r="I70" s="77">
        <v>8.7100000000000009</v>
      </c>
      <c r="J70" t="s">
        <v>411</v>
      </c>
      <c r="K70" t="s">
        <v>102</v>
      </c>
      <c r="L70" s="78">
        <v>4.0000000000000002E-4</v>
      </c>
      <c r="M70" s="78">
        <v>1.04E-2</v>
      </c>
      <c r="N70" s="77">
        <v>8870.8700000000008</v>
      </c>
      <c r="O70" s="77">
        <v>120.43</v>
      </c>
      <c r="P70" s="77">
        <v>10.683188741</v>
      </c>
      <c r="Q70" s="78">
        <v>5.0000000000000001E-4</v>
      </c>
      <c r="R70" s="78">
        <v>0</v>
      </c>
    </row>
    <row r="71" spans="2:18">
      <c r="B71" t="s">
        <v>2846</v>
      </c>
      <c r="C71" t="s">
        <v>2785</v>
      </c>
      <c r="D71" t="s">
        <v>2850</v>
      </c>
      <c r="E71"/>
      <c r="F71" t="s">
        <v>476</v>
      </c>
      <c r="G71" t="s">
        <v>232</v>
      </c>
      <c r="H71" t="s">
        <v>208</v>
      </c>
      <c r="I71" s="77">
        <v>7.18</v>
      </c>
      <c r="J71" t="s">
        <v>411</v>
      </c>
      <c r="K71" t="s">
        <v>102</v>
      </c>
      <c r="L71" s="78">
        <v>3.7499999999999999E-2</v>
      </c>
      <c r="M71" s="78">
        <v>2.1700000000000001E-2</v>
      </c>
      <c r="N71" s="77">
        <v>16650.62</v>
      </c>
      <c r="O71" s="77">
        <v>120.06</v>
      </c>
      <c r="P71" s="77">
        <v>19.990734371999999</v>
      </c>
      <c r="Q71" s="78">
        <v>1E-3</v>
      </c>
      <c r="R71" s="78">
        <v>1E-4</v>
      </c>
    </row>
    <row r="72" spans="2:18">
      <c r="B72" t="s">
        <v>2846</v>
      </c>
      <c r="C72" t="s">
        <v>2785</v>
      </c>
      <c r="D72" t="s">
        <v>2851</v>
      </c>
      <c r="E72"/>
      <c r="F72" t="s">
        <v>476</v>
      </c>
      <c r="G72" t="s">
        <v>232</v>
      </c>
      <c r="H72" t="s">
        <v>208</v>
      </c>
      <c r="I72" s="77">
        <v>10.7</v>
      </c>
      <c r="J72" t="s">
        <v>411</v>
      </c>
      <c r="K72" t="s">
        <v>102</v>
      </c>
      <c r="L72" s="78">
        <v>2.9999999999999997E-4</v>
      </c>
      <c r="M72" s="78">
        <v>-6.0000000000000001E-3</v>
      </c>
      <c r="N72" s="77">
        <v>16790.919999999998</v>
      </c>
      <c r="O72" s="77">
        <v>115.91</v>
      </c>
      <c r="P72" s="77">
        <v>19.462355372000001</v>
      </c>
      <c r="Q72" s="78">
        <v>1E-3</v>
      </c>
      <c r="R72" s="78">
        <v>1E-4</v>
      </c>
    </row>
    <row r="73" spans="2:18">
      <c r="B73" t="s">
        <v>2846</v>
      </c>
      <c r="C73" t="s">
        <v>2785</v>
      </c>
      <c r="D73" t="s">
        <v>2852</v>
      </c>
      <c r="E73"/>
      <c r="F73" t="s">
        <v>476</v>
      </c>
      <c r="G73" t="s">
        <v>232</v>
      </c>
      <c r="H73" t="s">
        <v>208</v>
      </c>
      <c r="I73" s="77">
        <v>7.76</v>
      </c>
      <c r="J73" t="s">
        <v>411</v>
      </c>
      <c r="K73" t="s">
        <v>102</v>
      </c>
      <c r="L73" s="78">
        <v>3.2000000000000001E-2</v>
      </c>
      <c r="M73" s="78">
        <v>2.3199999999999998E-2</v>
      </c>
      <c r="N73" s="77">
        <v>15587.08</v>
      </c>
      <c r="O73" s="77">
        <v>111.83</v>
      </c>
      <c r="P73" s="77">
        <v>17.431031564000001</v>
      </c>
      <c r="Q73" s="78">
        <v>8.9999999999999998E-4</v>
      </c>
      <c r="R73" s="78">
        <v>1E-4</v>
      </c>
    </row>
    <row r="74" spans="2:18">
      <c r="B74" t="s">
        <v>2846</v>
      </c>
      <c r="C74" t="s">
        <v>2785</v>
      </c>
      <c r="D74" t="s">
        <v>2853</v>
      </c>
      <c r="E74"/>
      <c r="F74" t="s">
        <v>476</v>
      </c>
      <c r="G74" t="s">
        <v>232</v>
      </c>
      <c r="H74" t="s">
        <v>208</v>
      </c>
      <c r="I74" s="77">
        <v>1.51</v>
      </c>
      <c r="J74" t="s">
        <v>411</v>
      </c>
      <c r="K74" t="s">
        <v>102</v>
      </c>
      <c r="L74" s="78">
        <v>2.6800000000000001E-2</v>
      </c>
      <c r="M74" s="78">
        <v>9.7000000000000003E-3</v>
      </c>
      <c r="N74" s="77">
        <v>1106.8599999999999</v>
      </c>
      <c r="O74" s="77">
        <v>107.13</v>
      </c>
      <c r="P74" s="77">
        <v>1.1857791179999999</v>
      </c>
      <c r="Q74" s="78">
        <v>1E-4</v>
      </c>
      <c r="R74" s="78">
        <v>0</v>
      </c>
    </row>
    <row r="75" spans="2:18">
      <c r="B75" t="s">
        <v>2846</v>
      </c>
      <c r="C75" t="s">
        <v>2785</v>
      </c>
      <c r="D75" t="s">
        <v>2854</v>
      </c>
      <c r="E75"/>
      <c r="F75" t="s">
        <v>476</v>
      </c>
      <c r="G75" t="s">
        <v>232</v>
      </c>
      <c r="H75" t="s">
        <v>208</v>
      </c>
      <c r="I75" s="77">
        <v>7.57</v>
      </c>
      <c r="J75" t="s">
        <v>411</v>
      </c>
      <c r="K75" t="s">
        <v>102</v>
      </c>
      <c r="L75" s="78">
        <v>2.7300000000000001E-2</v>
      </c>
      <c r="M75" s="78">
        <v>5.45E-2</v>
      </c>
      <c r="N75" s="77">
        <v>16357.17</v>
      </c>
      <c r="O75" s="77">
        <v>104.44</v>
      </c>
      <c r="P75" s="77">
        <v>17.083428348000002</v>
      </c>
      <c r="Q75" s="78">
        <v>8.0000000000000004E-4</v>
      </c>
      <c r="R75" s="78">
        <v>1E-4</v>
      </c>
    </row>
    <row r="76" spans="2:18">
      <c r="B76" t="s">
        <v>2846</v>
      </c>
      <c r="C76" t="s">
        <v>2785</v>
      </c>
      <c r="D76" t="s">
        <v>2855</v>
      </c>
      <c r="E76"/>
      <c r="F76" t="s">
        <v>476</v>
      </c>
      <c r="G76" t="s">
        <v>232</v>
      </c>
      <c r="H76" t="s">
        <v>208</v>
      </c>
      <c r="I76" s="77">
        <v>5.18</v>
      </c>
      <c r="J76" t="s">
        <v>411</v>
      </c>
      <c r="K76" t="s">
        <v>102</v>
      </c>
      <c r="L76" s="78">
        <v>2.6800000000000001E-2</v>
      </c>
      <c r="M76" s="78">
        <v>3.4099999999999998E-2</v>
      </c>
      <c r="N76" s="77">
        <v>16977.080000000002</v>
      </c>
      <c r="O76" s="77">
        <v>102.58</v>
      </c>
      <c r="P76" s="77">
        <v>17.415088663999999</v>
      </c>
      <c r="Q76" s="78">
        <v>8.9999999999999998E-4</v>
      </c>
      <c r="R76" s="78">
        <v>1E-4</v>
      </c>
    </row>
    <row r="77" spans="2:18">
      <c r="B77" t="s">
        <v>2846</v>
      </c>
      <c r="C77" t="s">
        <v>2785</v>
      </c>
      <c r="D77" t="s">
        <v>2856</v>
      </c>
      <c r="E77"/>
      <c r="F77" t="s">
        <v>476</v>
      </c>
      <c r="G77" t="s">
        <v>232</v>
      </c>
      <c r="H77" t="s">
        <v>208</v>
      </c>
      <c r="I77" s="77">
        <v>8.25</v>
      </c>
      <c r="J77" t="s">
        <v>411</v>
      </c>
      <c r="K77" t="s">
        <v>102</v>
      </c>
      <c r="L77" s="78">
        <v>3.0700000000000002E-2</v>
      </c>
      <c r="M77" s="78">
        <v>8.2699999999999996E-2</v>
      </c>
      <c r="N77" s="77">
        <v>10161.790000000001</v>
      </c>
      <c r="O77" s="77">
        <v>113.72</v>
      </c>
      <c r="P77" s="77">
        <v>11.555987588000001</v>
      </c>
      <c r="Q77" s="78">
        <v>5.9999999999999995E-4</v>
      </c>
      <c r="R77" s="78">
        <v>1E-4</v>
      </c>
    </row>
    <row r="78" spans="2:18">
      <c r="B78" t="s">
        <v>2846</v>
      </c>
      <c r="C78" t="s">
        <v>2785</v>
      </c>
      <c r="D78" t="s">
        <v>2857</v>
      </c>
      <c r="E78"/>
      <c r="F78" t="s">
        <v>476</v>
      </c>
      <c r="G78" t="s">
        <v>232</v>
      </c>
      <c r="H78" t="s">
        <v>208</v>
      </c>
      <c r="I78" s="77">
        <v>8.07</v>
      </c>
      <c r="J78" t="s">
        <v>411</v>
      </c>
      <c r="K78" t="s">
        <v>102</v>
      </c>
      <c r="L78" s="78">
        <v>2.5999999999999999E-2</v>
      </c>
      <c r="M78" s="78">
        <v>8.1500000000000003E-2</v>
      </c>
      <c r="N78" s="77">
        <v>4262.32</v>
      </c>
      <c r="O78" s="77">
        <v>104.36</v>
      </c>
      <c r="P78" s="77">
        <v>4.4481571520000003</v>
      </c>
      <c r="Q78" s="78">
        <v>2.0000000000000001E-4</v>
      </c>
      <c r="R78" s="78">
        <v>0</v>
      </c>
    </row>
    <row r="79" spans="2:18">
      <c r="B79" t="s">
        <v>2846</v>
      </c>
      <c r="C79" t="s">
        <v>2785</v>
      </c>
      <c r="D79" t="s">
        <v>2858</v>
      </c>
      <c r="E79"/>
      <c r="F79" t="s">
        <v>476</v>
      </c>
      <c r="G79" t="s">
        <v>232</v>
      </c>
      <c r="H79" t="s">
        <v>208</v>
      </c>
      <c r="I79" s="77">
        <v>7.85</v>
      </c>
      <c r="J79" t="s">
        <v>411</v>
      </c>
      <c r="K79" t="s">
        <v>102</v>
      </c>
      <c r="L79" s="78">
        <v>2.5000000000000001E-2</v>
      </c>
      <c r="M79" s="78">
        <v>2.4199999999999999E-2</v>
      </c>
      <c r="N79" s="77">
        <v>6683.16</v>
      </c>
      <c r="O79" s="77">
        <v>105.92</v>
      </c>
      <c r="P79" s="77">
        <v>7.0788030720000004</v>
      </c>
      <c r="Q79" s="78">
        <v>4.0000000000000002E-4</v>
      </c>
      <c r="R79" s="78">
        <v>0</v>
      </c>
    </row>
    <row r="80" spans="2:18">
      <c r="B80" t="s">
        <v>2846</v>
      </c>
      <c r="C80" t="s">
        <v>2785</v>
      </c>
      <c r="D80" t="s">
        <v>2859</v>
      </c>
      <c r="E80"/>
      <c r="F80" t="s">
        <v>2860</v>
      </c>
      <c r="G80" t="s">
        <v>232</v>
      </c>
      <c r="H80" t="s">
        <v>212</v>
      </c>
      <c r="I80" s="77">
        <v>8.2899999999999991</v>
      </c>
      <c r="J80" t="s">
        <v>411</v>
      </c>
      <c r="K80" t="s">
        <v>102</v>
      </c>
      <c r="L80" s="78">
        <v>2.6800000000000001E-2</v>
      </c>
      <c r="M80" s="78">
        <v>1.18E-2</v>
      </c>
      <c r="N80" s="77">
        <v>8690.91</v>
      </c>
      <c r="O80" s="77">
        <v>105.12</v>
      </c>
      <c r="P80" s="77">
        <v>9.135884592</v>
      </c>
      <c r="Q80" s="78">
        <v>5.0000000000000001E-4</v>
      </c>
      <c r="R80" s="78">
        <v>0</v>
      </c>
    </row>
    <row r="81" spans="2:18">
      <c r="B81" t="s">
        <v>2861</v>
      </c>
      <c r="C81" t="s">
        <v>2785</v>
      </c>
      <c r="D81" t="s">
        <v>2862</v>
      </c>
      <c r="E81"/>
      <c r="F81" t="s">
        <v>493</v>
      </c>
      <c r="G81" t="s">
        <v>232</v>
      </c>
      <c r="H81" t="s">
        <v>150</v>
      </c>
      <c r="I81" s="77">
        <v>9.27</v>
      </c>
      <c r="J81" t="s">
        <v>751</v>
      </c>
      <c r="K81" t="s">
        <v>102</v>
      </c>
      <c r="L81" s="78">
        <v>1.6E-2</v>
      </c>
      <c r="M81" s="78">
        <v>1.4999999999999999E-2</v>
      </c>
      <c r="N81" s="77">
        <v>11859.13</v>
      </c>
      <c r="O81" s="77">
        <v>100.94589999999999</v>
      </c>
      <c r="P81" s="77">
        <v>11.97130551067</v>
      </c>
      <c r="Q81" s="78">
        <v>5.9999999999999995E-4</v>
      </c>
      <c r="R81" s="78">
        <v>1E-4</v>
      </c>
    </row>
    <row r="82" spans="2:18">
      <c r="B82" t="s">
        <v>2863</v>
      </c>
      <c r="C82" t="s">
        <v>2785</v>
      </c>
      <c r="D82" t="s">
        <v>2864</v>
      </c>
      <c r="E82"/>
      <c r="F82" t="s">
        <v>476</v>
      </c>
      <c r="G82" t="s">
        <v>232</v>
      </c>
      <c r="H82" t="s">
        <v>208</v>
      </c>
      <c r="I82" s="77">
        <v>5.61</v>
      </c>
      <c r="J82" t="s">
        <v>356</v>
      </c>
      <c r="K82" t="s">
        <v>102</v>
      </c>
      <c r="L82" s="78">
        <v>2.69E-2</v>
      </c>
      <c r="M82" s="78">
        <v>2.3199999999999998E-2</v>
      </c>
      <c r="N82" s="77">
        <v>12887.06</v>
      </c>
      <c r="O82" s="77">
        <v>112.96265</v>
      </c>
      <c r="P82" s="77">
        <v>14.557564483089999</v>
      </c>
      <c r="Q82" s="78">
        <v>6.9999999999999999E-4</v>
      </c>
      <c r="R82" s="78">
        <v>1E-4</v>
      </c>
    </row>
    <row r="83" spans="2:18">
      <c r="B83" t="s">
        <v>2863</v>
      </c>
      <c r="C83" t="s">
        <v>2785</v>
      </c>
      <c r="D83" t="s">
        <v>2865</v>
      </c>
      <c r="E83"/>
      <c r="F83" t="s">
        <v>476</v>
      </c>
      <c r="G83" t="s">
        <v>232</v>
      </c>
      <c r="H83" t="s">
        <v>208</v>
      </c>
      <c r="I83" s="77">
        <v>5.34</v>
      </c>
      <c r="J83" t="s">
        <v>356</v>
      </c>
      <c r="K83" t="s">
        <v>102</v>
      </c>
      <c r="L83" s="78">
        <v>2.69E-2</v>
      </c>
      <c r="M83" s="78">
        <v>2.5499999999999998E-2</v>
      </c>
      <c r="N83" s="77">
        <v>12887.06</v>
      </c>
      <c r="O83" s="77">
        <v>113.16265</v>
      </c>
      <c r="P83" s="77">
        <v>14.583338603090001</v>
      </c>
      <c r="Q83" s="78">
        <v>6.9999999999999999E-4</v>
      </c>
      <c r="R83" s="78">
        <v>1E-4</v>
      </c>
    </row>
    <row r="84" spans="2:18">
      <c r="B84" t="s">
        <v>2863</v>
      </c>
      <c r="C84" t="s">
        <v>2785</v>
      </c>
      <c r="D84" t="s">
        <v>2866</v>
      </c>
      <c r="E84"/>
      <c r="F84" t="s">
        <v>2860</v>
      </c>
      <c r="G84" t="s">
        <v>232</v>
      </c>
      <c r="H84" t="s">
        <v>2787</v>
      </c>
      <c r="I84" s="77">
        <v>9.93</v>
      </c>
      <c r="J84" t="s">
        <v>356</v>
      </c>
      <c r="K84" t="s">
        <v>102</v>
      </c>
      <c r="L84" s="78">
        <v>1.9099999999999999E-2</v>
      </c>
      <c r="M84" s="78">
        <v>1.95E-2</v>
      </c>
      <c r="N84" s="77">
        <v>23196.71</v>
      </c>
      <c r="O84" s="77">
        <v>107.36479</v>
      </c>
      <c r="P84" s="77">
        <v>24.905098978409001</v>
      </c>
      <c r="Q84" s="78">
        <v>1.1999999999999999E-3</v>
      </c>
      <c r="R84" s="78">
        <v>1E-4</v>
      </c>
    </row>
    <row r="85" spans="2:18">
      <c r="B85" t="s">
        <v>2863</v>
      </c>
      <c r="C85" t="s">
        <v>2785</v>
      </c>
      <c r="D85" t="s">
        <v>2867</v>
      </c>
      <c r="E85"/>
      <c r="F85" t="s">
        <v>2860</v>
      </c>
      <c r="G85" t="s">
        <v>232</v>
      </c>
      <c r="H85" t="s">
        <v>2787</v>
      </c>
      <c r="I85" s="77">
        <v>9.5399999999999991</v>
      </c>
      <c r="J85" t="s">
        <v>356</v>
      </c>
      <c r="K85" t="s">
        <v>102</v>
      </c>
      <c r="L85" s="78">
        <v>1.8800000000000001E-2</v>
      </c>
      <c r="M85" s="78">
        <v>1.9199999999999998E-2</v>
      </c>
      <c r="N85" s="77">
        <v>15464.47</v>
      </c>
      <c r="O85" s="77">
        <v>107.65487</v>
      </c>
      <c r="P85" s="77">
        <v>16.648255074689001</v>
      </c>
      <c r="Q85" s="78">
        <v>8.0000000000000004E-4</v>
      </c>
      <c r="R85" s="78">
        <v>1E-4</v>
      </c>
    </row>
    <row r="86" spans="2:18">
      <c r="B86" t="s">
        <v>2863</v>
      </c>
      <c r="C86" t="s">
        <v>2785</v>
      </c>
      <c r="D86" t="s">
        <v>2868</v>
      </c>
      <c r="E86"/>
      <c r="F86" t="s">
        <v>2860</v>
      </c>
      <c r="G86" t="s">
        <v>232</v>
      </c>
      <c r="H86" t="s">
        <v>2787</v>
      </c>
      <c r="I86" s="77">
        <v>9.9600000000000009</v>
      </c>
      <c r="J86" t="s">
        <v>356</v>
      </c>
      <c r="K86" t="s">
        <v>102</v>
      </c>
      <c r="L86" s="78">
        <v>1.8499999999999999E-2</v>
      </c>
      <c r="M86" s="78">
        <v>1.89E-2</v>
      </c>
      <c r="N86" s="77">
        <v>13209.24</v>
      </c>
      <c r="O86" s="77">
        <v>103.86494999999999</v>
      </c>
      <c r="P86" s="77">
        <v>13.719770521379999</v>
      </c>
      <c r="Q86" s="78">
        <v>6.9999999999999999E-4</v>
      </c>
      <c r="R86" s="78">
        <v>1E-4</v>
      </c>
    </row>
    <row r="87" spans="2:18">
      <c r="B87" t="s">
        <v>2863</v>
      </c>
      <c r="C87" t="s">
        <v>2785</v>
      </c>
      <c r="D87" t="s">
        <v>2869</v>
      </c>
      <c r="E87"/>
      <c r="F87" t="s">
        <v>2860</v>
      </c>
      <c r="G87" t="s">
        <v>232</v>
      </c>
      <c r="H87" t="s">
        <v>2787</v>
      </c>
      <c r="I87" s="77">
        <v>9.57</v>
      </c>
      <c r="J87" t="s">
        <v>356</v>
      </c>
      <c r="K87" t="s">
        <v>102</v>
      </c>
      <c r="L87" s="78">
        <v>1.8200000000000001E-2</v>
      </c>
      <c r="M87" s="78">
        <v>1.55E-2</v>
      </c>
      <c r="N87" s="77">
        <v>5477</v>
      </c>
      <c r="O87" s="77">
        <v>103.84502000000001</v>
      </c>
      <c r="P87" s="77">
        <v>5.6875917453999998</v>
      </c>
      <c r="Q87" s="78">
        <v>2.9999999999999997E-4</v>
      </c>
      <c r="R87" s="78">
        <v>0</v>
      </c>
    </row>
    <row r="88" spans="2:18">
      <c r="B88" t="s">
        <v>2863</v>
      </c>
      <c r="C88" t="s">
        <v>2785</v>
      </c>
      <c r="D88" t="s">
        <v>2870</v>
      </c>
      <c r="E88"/>
      <c r="F88" t="s">
        <v>2860</v>
      </c>
      <c r="G88" t="s">
        <v>232</v>
      </c>
      <c r="H88" t="s">
        <v>2787</v>
      </c>
      <c r="I88" s="77">
        <v>9.9600000000000009</v>
      </c>
      <c r="J88" t="s">
        <v>356</v>
      </c>
      <c r="K88" t="s">
        <v>102</v>
      </c>
      <c r="L88" s="78">
        <v>1.8800000000000001E-2</v>
      </c>
      <c r="M88" s="78">
        <v>1.9199999999999998E-2</v>
      </c>
      <c r="N88" s="77">
        <v>14820.12</v>
      </c>
      <c r="O88" s="77">
        <v>99.744839999999996</v>
      </c>
      <c r="P88" s="77">
        <v>14.782304981808</v>
      </c>
      <c r="Q88" s="78">
        <v>6.9999999999999999E-4</v>
      </c>
      <c r="R88" s="78">
        <v>1E-4</v>
      </c>
    </row>
    <row r="89" spans="2:18">
      <c r="B89" t="s">
        <v>2863</v>
      </c>
      <c r="C89" t="s">
        <v>2785</v>
      </c>
      <c r="D89" t="s">
        <v>2871</v>
      </c>
      <c r="E89"/>
      <c r="F89" t="s">
        <v>2860</v>
      </c>
      <c r="G89" t="s">
        <v>232</v>
      </c>
      <c r="H89" t="s">
        <v>2787</v>
      </c>
      <c r="I89" s="77">
        <v>9.57</v>
      </c>
      <c r="J89" t="s">
        <v>356</v>
      </c>
      <c r="K89" t="s">
        <v>102</v>
      </c>
      <c r="L89" s="78">
        <v>1.8499999999999999E-2</v>
      </c>
      <c r="M89" s="78">
        <v>1.89E-2</v>
      </c>
      <c r="N89" s="77">
        <v>12242.71</v>
      </c>
      <c r="O89" s="77">
        <v>99.755070000000003</v>
      </c>
      <c r="P89" s="77">
        <v>12.212723930397001</v>
      </c>
      <c r="Q89" s="78">
        <v>5.9999999999999995E-4</v>
      </c>
      <c r="R89" s="78">
        <v>1E-4</v>
      </c>
    </row>
    <row r="90" spans="2:18">
      <c r="B90" t="s">
        <v>2872</v>
      </c>
      <c r="C90" t="s">
        <v>2785</v>
      </c>
      <c r="D90" t="s">
        <v>2873</v>
      </c>
      <c r="E90"/>
      <c r="F90" t="s">
        <v>2860</v>
      </c>
      <c r="G90" t="s">
        <v>2272</v>
      </c>
      <c r="H90" t="s">
        <v>212</v>
      </c>
      <c r="I90" s="77">
        <v>11.48</v>
      </c>
      <c r="J90" t="s">
        <v>649</v>
      </c>
      <c r="K90" t="s">
        <v>102</v>
      </c>
      <c r="L90" s="78">
        <v>2.35E-2</v>
      </c>
      <c r="M90" s="78">
        <v>2.4E-2</v>
      </c>
      <c r="N90" s="77">
        <v>124090.35</v>
      </c>
      <c r="O90" s="77">
        <v>102.32</v>
      </c>
      <c r="P90" s="77">
        <v>126.96924611999999</v>
      </c>
      <c r="Q90" s="78">
        <v>6.3E-3</v>
      </c>
      <c r="R90" s="78">
        <v>5.9999999999999995E-4</v>
      </c>
    </row>
    <row r="91" spans="2:18">
      <c r="B91" t="s">
        <v>2872</v>
      </c>
      <c r="C91" t="s">
        <v>2785</v>
      </c>
      <c r="D91" t="s">
        <v>2874</v>
      </c>
      <c r="E91"/>
      <c r="F91" t="s">
        <v>2860</v>
      </c>
      <c r="G91" t="s">
        <v>2272</v>
      </c>
      <c r="H91" t="s">
        <v>2787</v>
      </c>
      <c r="I91" s="77">
        <v>10.029999999999999</v>
      </c>
      <c r="J91" t="s">
        <v>649</v>
      </c>
      <c r="K91" t="s">
        <v>102</v>
      </c>
      <c r="L91" s="78">
        <v>2.47E-2</v>
      </c>
      <c r="M91" s="78">
        <v>2.4299999999999999E-2</v>
      </c>
      <c r="N91" s="77">
        <v>15471.66</v>
      </c>
      <c r="O91" s="77">
        <v>100.85</v>
      </c>
      <c r="P91" s="77">
        <v>15.60316911</v>
      </c>
      <c r="Q91" s="78">
        <v>8.0000000000000004E-4</v>
      </c>
      <c r="R91" s="78">
        <v>1E-4</v>
      </c>
    </row>
    <row r="92" spans="2:18">
      <c r="B92" t="s">
        <v>2875</v>
      </c>
      <c r="C92" t="s">
        <v>2785</v>
      </c>
      <c r="D92" t="s">
        <v>197</v>
      </c>
      <c r="E92"/>
      <c r="F92" t="s">
        <v>2860</v>
      </c>
      <c r="G92" t="s">
        <v>232</v>
      </c>
      <c r="H92" t="s">
        <v>2787</v>
      </c>
      <c r="I92" s="77">
        <v>6.74</v>
      </c>
      <c r="J92" t="s">
        <v>356</v>
      </c>
      <c r="K92" t="s">
        <v>102</v>
      </c>
      <c r="L92" s="78">
        <v>1.7899999999999999E-2</v>
      </c>
      <c r="M92" s="78">
        <v>1.83E-2</v>
      </c>
      <c r="N92" s="77">
        <v>33585.19</v>
      </c>
      <c r="O92" s="77">
        <v>105.39000299999999</v>
      </c>
      <c r="P92" s="77">
        <v>35.395432748555699</v>
      </c>
      <c r="Q92" s="78">
        <v>1.8E-3</v>
      </c>
      <c r="R92" s="78">
        <v>2.0000000000000001E-4</v>
      </c>
    </row>
    <row r="93" spans="2:18">
      <c r="B93" t="s">
        <v>2875</v>
      </c>
      <c r="C93" t="s">
        <v>2785</v>
      </c>
      <c r="D93" t="s">
        <v>2876</v>
      </c>
      <c r="E93"/>
      <c r="F93" t="s">
        <v>2860</v>
      </c>
      <c r="G93" t="s">
        <v>232</v>
      </c>
      <c r="H93" t="s">
        <v>2787</v>
      </c>
      <c r="I93" s="77">
        <v>10.09</v>
      </c>
      <c r="J93" t="s">
        <v>356</v>
      </c>
      <c r="K93" t="s">
        <v>102</v>
      </c>
      <c r="L93" s="78">
        <v>2.9000000000000001E-2</v>
      </c>
      <c r="M93" s="78">
        <v>2.9499999999999998E-2</v>
      </c>
      <c r="N93" s="77">
        <v>6852.67</v>
      </c>
      <c r="O93" s="77">
        <v>104.049997</v>
      </c>
      <c r="P93" s="77">
        <v>7.1302029294198999</v>
      </c>
      <c r="Q93" s="78">
        <v>4.0000000000000002E-4</v>
      </c>
      <c r="R93" s="78">
        <v>0</v>
      </c>
    </row>
    <row r="94" spans="2:18">
      <c r="B94" t="s">
        <v>2877</v>
      </c>
      <c r="C94" t="s">
        <v>2785</v>
      </c>
      <c r="D94" t="s">
        <v>2878</v>
      </c>
      <c r="E94"/>
      <c r="F94" t="s">
        <v>493</v>
      </c>
      <c r="G94" t="s">
        <v>232</v>
      </c>
      <c r="H94" t="s">
        <v>150</v>
      </c>
      <c r="I94" s="77">
        <v>5.48</v>
      </c>
      <c r="J94" t="s">
        <v>670</v>
      </c>
      <c r="K94" t="s">
        <v>102</v>
      </c>
      <c r="L94" s="78">
        <v>2.5600000000000001E-2</v>
      </c>
      <c r="M94" s="78">
        <v>2.7000000000000001E-3</v>
      </c>
      <c r="N94" s="77">
        <v>131466.67000000001</v>
      </c>
      <c r="O94" s="77">
        <v>110.8</v>
      </c>
      <c r="P94" s="77">
        <v>145.66507035999999</v>
      </c>
      <c r="Q94" s="78">
        <v>7.1999999999999998E-3</v>
      </c>
      <c r="R94" s="78">
        <v>5.9999999999999995E-4</v>
      </c>
    </row>
    <row r="95" spans="2:18">
      <c r="B95" t="s">
        <v>2879</v>
      </c>
      <c r="C95" t="s">
        <v>2785</v>
      </c>
      <c r="D95" t="s">
        <v>2880</v>
      </c>
      <c r="E95"/>
      <c r="F95" t="s">
        <v>476</v>
      </c>
      <c r="G95" t="s">
        <v>232</v>
      </c>
      <c r="H95" t="s">
        <v>208</v>
      </c>
      <c r="I95" s="77">
        <v>1.46</v>
      </c>
      <c r="J95" t="s">
        <v>127</v>
      </c>
      <c r="K95" t="s">
        <v>102</v>
      </c>
      <c r="L95" s="78">
        <v>3.6999999999999998E-2</v>
      </c>
      <c r="M95" s="78">
        <v>1.8E-3</v>
      </c>
      <c r="N95" s="77">
        <v>40338.58</v>
      </c>
      <c r="O95" s="77">
        <v>107.06</v>
      </c>
      <c r="P95" s="77">
        <v>43.186483748000001</v>
      </c>
      <c r="Q95" s="78">
        <v>2.0999999999999999E-3</v>
      </c>
      <c r="R95" s="78">
        <v>2.0000000000000001E-4</v>
      </c>
    </row>
    <row r="96" spans="2:18">
      <c r="B96" t="s">
        <v>2879</v>
      </c>
      <c r="C96" t="s">
        <v>2785</v>
      </c>
      <c r="D96" t="s">
        <v>2881</v>
      </c>
      <c r="E96"/>
      <c r="F96" t="s">
        <v>2860</v>
      </c>
      <c r="G96" t="s">
        <v>232</v>
      </c>
      <c r="H96" t="s">
        <v>2787</v>
      </c>
      <c r="I96" s="77">
        <v>2.81</v>
      </c>
      <c r="J96" t="s">
        <v>127</v>
      </c>
      <c r="K96" t="s">
        <v>102</v>
      </c>
      <c r="L96" s="78">
        <v>3.8800000000000001E-2</v>
      </c>
      <c r="M96" s="78">
        <v>3.9100000000000003E-2</v>
      </c>
      <c r="N96" s="77">
        <v>24390.65</v>
      </c>
      <c r="O96" s="77">
        <v>108.59999500000001</v>
      </c>
      <c r="P96" s="77">
        <v>26.488244680467499</v>
      </c>
      <c r="Q96" s="78">
        <v>1.2999999999999999E-3</v>
      </c>
      <c r="R96" s="78">
        <v>1E-4</v>
      </c>
    </row>
    <row r="97" spans="2:18">
      <c r="B97" t="s">
        <v>2879</v>
      </c>
      <c r="C97" t="s">
        <v>2785</v>
      </c>
      <c r="D97" t="s">
        <v>2882</v>
      </c>
      <c r="E97"/>
      <c r="F97" t="s">
        <v>2860</v>
      </c>
      <c r="G97" t="s">
        <v>232</v>
      </c>
      <c r="H97" t="s">
        <v>2787</v>
      </c>
      <c r="I97" s="77">
        <v>2.95</v>
      </c>
      <c r="J97" t="s">
        <v>127</v>
      </c>
      <c r="K97" t="s">
        <v>102</v>
      </c>
      <c r="L97" s="78">
        <v>2.3E-2</v>
      </c>
      <c r="M97" s="78">
        <v>2.41E-2</v>
      </c>
      <c r="N97" s="77">
        <v>24390.65</v>
      </c>
      <c r="O97" s="77">
        <v>105.439998</v>
      </c>
      <c r="P97" s="77">
        <v>25.717500872186999</v>
      </c>
      <c r="Q97" s="78">
        <v>1.2999999999999999E-3</v>
      </c>
      <c r="R97" s="78">
        <v>1E-4</v>
      </c>
    </row>
    <row r="98" spans="2:18">
      <c r="B98" t="s">
        <v>2883</v>
      </c>
      <c r="C98" t="s">
        <v>2785</v>
      </c>
      <c r="D98" t="s">
        <v>2884</v>
      </c>
      <c r="E98"/>
      <c r="F98" t="s">
        <v>476</v>
      </c>
      <c r="G98" t="s">
        <v>232</v>
      </c>
      <c r="H98" t="s">
        <v>208</v>
      </c>
      <c r="I98" s="77">
        <v>1.91</v>
      </c>
      <c r="J98" t="s">
        <v>649</v>
      </c>
      <c r="K98" t="s">
        <v>102</v>
      </c>
      <c r="L98" s="78">
        <v>0.04</v>
      </c>
      <c r="M98" s="78">
        <v>1.3899999999999999E-2</v>
      </c>
      <c r="N98" s="77">
        <v>91080.61</v>
      </c>
      <c r="O98" s="77">
        <v>104.96</v>
      </c>
      <c r="P98" s="77">
        <v>95.598208256000007</v>
      </c>
      <c r="Q98" s="78">
        <v>4.7000000000000002E-3</v>
      </c>
      <c r="R98" s="78">
        <v>4.0000000000000002E-4</v>
      </c>
    </row>
    <row r="99" spans="2:18">
      <c r="B99" t="s">
        <v>2885</v>
      </c>
      <c r="C99" t="s">
        <v>2785</v>
      </c>
      <c r="D99" t="s">
        <v>2886</v>
      </c>
      <c r="E99"/>
      <c r="F99" t="s">
        <v>875</v>
      </c>
      <c r="G99" t="s">
        <v>232</v>
      </c>
      <c r="H99" t="s">
        <v>2787</v>
      </c>
      <c r="I99" s="77">
        <v>4.7300000000000004</v>
      </c>
      <c r="J99" t="s">
        <v>127</v>
      </c>
      <c r="K99" t="s">
        <v>102</v>
      </c>
      <c r="L99" s="78">
        <v>2.3900000000000001E-2</v>
      </c>
      <c r="M99" s="78">
        <v>1.6199999999999999E-2</v>
      </c>
      <c r="N99" s="77">
        <v>28737.14</v>
      </c>
      <c r="O99" s="77">
        <v>103.84347</v>
      </c>
      <c r="P99" s="77">
        <v>29.841643354757998</v>
      </c>
      <c r="Q99" s="78">
        <v>1.5E-3</v>
      </c>
      <c r="R99" s="78">
        <v>1E-4</v>
      </c>
    </row>
    <row r="100" spans="2:18">
      <c r="B100" t="s">
        <v>2885</v>
      </c>
      <c r="C100" t="s">
        <v>2785</v>
      </c>
      <c r="D100" t="s">
        <v>2887</v>
      </c>
      <c r="E100"/>
      <c r="F100" t="s">
        <v>875</v>
      </c>
      <c r="G100" t="s">
        <v>232</v>
      </c>
      <c r="H100" t="s">
        <v>2787</v>
      </c>
      <c r="I100" s="77">
        <v>4.8899999999999997</v>
      </c>
      <c r="J100" t="s">
        <v>127</v>
      </c>
      <c r="K100" t="s">
        <v>102</v>
      </c>
      <c r="L100" s="78">
        <v>1.2999999999999999E-2</v>
      </c>
      <c r="M100" s="78">
        <v>3.5999999999999999E-3</v>
      </c>
      <c r="N100" s="77">
        <v>31813.65</v>
      </c>
      <c r="O100" s="77">
        <v>105.53646000000001</v>
      </c>
      <c r="P100" s="77">
        <v>33.575000006789999</v>
      </c>
      <c r="Q100" s="78">
        <v>1.6999999999999999E-3</v>
      </c>
      <c r="R100" s="78">
        <v>1E-4</v>
      </c>
    </row>
    <row r="101" spans="2:18">
      <c r="B101" t="s">
        <v>2888</v>
      </c>
      <c r="C101" t="s">
        <v>2785</v>
      </c>
      <c r="D101" t="s">
        <v>2889</v>
      </c>
      <c r="E101"/>
      <c r="F101" t="s">
        <v>875</v>
      </c>
      <c r="G101" t="s">
        <v>2890</v>
      </c>
      <c r="H101" t="s">
        <v>2787</v>
      </c>
      <c r="I101" s="77">
        <v>6.56</v>
      </c>
      <c r="J101" t="s">
        <v>356</v>
      </c>
      <c r="K101" t="s">
        <v>102</v>
      </c>
      <c r="L101" s="78">
        <v>3.1E-2</v>
      </c>
      <c r="M101" s="78">
        <v>1E-4</v>
      </c>
      <c r="N101" s="77">
        <v>122279.26</v>
      </c>
      <c r="O101" s="77">
        <v>113.8</v>
      </c>
      <c r="P101" s="77">
        <v>139.15379788000001</v>
      </c>
      <c r="Q101" s="78">
        <v>6.8999999999999999E-3</v>
      </c>
      <c r="R101" s="78">
        <v>5.9999999999999995E-4</v>
      </c>
    </row>
    <row r="102" spans="2:18">
      <c r="B102" t="s">
        <v>2888</v>
      </c>
      <c r="C102" t="s">
        <v>2785</v>
      </c>
      <c r="D102" t="s">
        <v>2891</v>
      </c>
      <c r="E102"/>
      <c r="F102" t="s">
        <v>875</v>
      </c>
      <c r="G102" t="s">
        <v>2890</v>
      </c>
      <c r="H102" t="s">
        <v>212</v>
      </c>
      <c r="I102" s="77">
        <v>4.97</v>
      </c>
      <c r="J102" t="s">
        <v>356</v>
      </c>
      <c r="K102" t="s">
        <v>102</v>
      </c>
      <c r="L102" s="78">
        <v>2.4899999999999999E-2</v>
      </c>
      <c r="M102" s="78">
        <v>-2.9999999999999997E-4</v>
      </c>
      <c r="N102" s="77">
        <v>51777.55</v>
      </c>
      <c r="O102" s="77">
        <v>111.51</v>
      </c>
      <c r="P102" s="77">
        <v>57.737146005</v>
      </c>
      <c r="Q102" s="78">
        <v>2.8999999999999998E-3</v>
      </c>
      <c r="R102" s="78">
        <v>2.9999999999999997E-4</v>
      </c>
    </row>
    <row r="103" spans="2:18">
      <c r="B103" t="s">
        <v>2888</v>
      </c>
      <c r="C103" t="s">
        <v>2785</v>
      </c>
      <c r="D103" t="s">
        <v>2892</v>
      </c>
      <c r="E103"/>
      <c r="F103" t="s">
        <v>875</v>
      </c>
      <c r="G103" t="s">
        <v>2890</v>
      </c>
      <c r="H103" t="s">
        <v>212</v>
      </c>
      <c r="I103" s="77">
        <v>4.9800000000000004</v>
      </c>
      <c r="J103" t="s">
        <v>356</v>
      </c>
      <c r="K103" t="s">
        <v>102</v>
      </c>
      <c r="L103" s="78">
        <v>3.5999999999999997E-2</v>
      </c>
      <c r="M103" s="78">
        <v>-1.6999999999999999E-3</v>
      </c>
      <c r="N103" s="77">
        <v>32857.660000000003</v>
      </c>
      <c r="O103" s="77">
        <v>118.27</v>
      </c>
      <c r="P103" s="77">
        <v>38.860754481999997</v>
      </c>
      <c r="Q103" s="78">
        <v>1.9E-3</v>
      </c>
      <c r="R103" s="78">
        <v>2.0000000000000001E-4</v>
      </c>
    </row>
    <row r="104" spans="2:18">
      <c r="B104" t="s">
        <v>2893</v>
      </c>
      <c r="C104" t="s">
        <v>2785</v>
      </c>
      <c r="D104" t="s">
        <v>2894</v>
      </c>
      <c r="E104"/>
      <c r="F104" t="s">
        <v>599</v>
      </c>
      <c r="G104" t="s">
        <v>2895</v>
      </c>
      <c r="H104" t="s">
        <v>208</v>
      </c>
      <c r="I104" s="77">
        <v>6.46</v>
      </c>
      <c r="J104" t="s">
        <v>446</v>
      </c>
      <c r="K104" t="s">
        <v>110</v>
      </c>
      <c r="L104" s="78">
        <v>4.2299999999999997E-2</v>
      </c>
      <c r="M104" s="78">
        <v>2.8E-3</v>
      </c>
      <c r="N104" s="77">
        <v>178016.46</v>
      </c>
      <c r="O104" s="77">
        <v>102.55</v>
      </c>
      <c r="P104" s="77">
        <v>720.01864524309303</v>
      </c>
      <c r="Q104" s="78">
        <v>3.5700000000000003E-2</v>
      </c>
      <c r="R104" s="78">
        <v>3.2000000000000002E-3</v>
      </c>
    </row>
    <row r="105" spans="2:18">
      <c r="B105" t="s">
        <v>2896</v>
      </c>
      <c r="C105" t="s">
        <v>2785</v>
      </c>
      <c r="D105" t="s">
        <v>2897</v>
      </c>
      <c r="E105"/>
      <c r="F105" t="s">
        <v>875</v>
      </c>
      <c r="G105" t="s">
        <v>232</v>
      </c>
      <c r="H105" t="s">
        <v>2787</v>
      </c>
      <c r="I105" s="77">
        <v>7.58</v>
      </c>
      <c r="J105" t="s">
        <v>356</v>
      </c>
      <c r="K105" t="s">
        <v>102</v>
      </c>
      <c r="L105" s="78">
        <v>2.7E-2</v>
      </c>
      <c r="M105" s="78">
        <v>1.5599999999999999E-2</v>
      </c>
      <c r="N105" s="77">
        <v>44275.94</v>
      </c>
      <c r="O105" s="77">
        <v>108.929965</v>
      </c>
      <c r="P105" s="77">
        <v>48.229765945421001</v>
      </c>
      <c r="Q105" s="78">
        <v>2.3999999999999998E-3</v>
      </c>
      <c r="R105" s="78">
        <v>2.0000000000000001E-4</v>
      </c>
    </row>
    <row r="106" spans="2:18">
      <c r="B106" t="s">
        <v>2896</v>
      </c>
      <c r="C106" t="s">
        <v>2785</v>
      </c>
      <c r="D106" t="s">
        <v>2898</v>
      </c>
      <c r="E106"/>
      <c r="F106" t="s">
        <v>875</v>
      </c>
      <c r="G106" t="s">
        <v>232</v>
      </c>
      <c r="H106" t="s">
        <v>2787</v>
      </c>
      <c r="I106" s="77">
        <v>7.58</v>
      </c>
      <c r="J106" t="s">
        <v>356</v>
      </c>
      <c r="K106" t="s">
        <v>102</v>
      </c>
      <c r="L106" s="78">
        <v>2.9499999999999998E-2</v>
      </c>
      <c r="M106" s="78">
        <v>1.7399999999999999E-2</v>
      </c>
      <c r="N106" s="77">
        <v>2167.0300000000002</v>
      </c>
      <c r="O106" s="77">
        <v>107.84144000000001</v>
      </c>
      <c r="P106" s="77">
        <v>2.3369563572319998</v>
      </c>
      <c r="Q106" s="78">
        <v>1E-4</v>
      </c>
      <c r="R106" s="78">
        <v>0</v>
      </c>
    </row>
    <row r="107" spans="2:18">
      <c r="B107" t="s">
        <v>2896</v>
      </c>
      <c r="C107" t="s">
        <v>2785</v>
      </c>
      <c r="D107" t="s">
        <v>2899</v>
      </c>
      <c r="E107"/>
      <c r="F107" t="s">
        <v>875</v>
      </c>
      <c r="G107" t="s">
        <v>232</v>
      </c>
      <c r="H107" t="s">
        <v>2787</v>
      </c>
      <c r="I107" s="77">
        <v>7.55</v>
      </c>
      <c r="J107" t="s">
        <v>356</v>
      </c>
      <c r="K107" t="s">
        <v>102</v>
      </c>
      <c r="L107" s="78">
        <v>2.9499999999999998E-2</v>
      </c>
      <c r="M107" s="78">
        <v>2.0899999999999998E-2</v>
      </c>
      <c r="N107" s="77">
        <v>3162.68</v>
      </c>
      <c r="O107" s="77">
        <v>104.58144</v>
      </c>
      <c r="P107" s="77">
        <v>3.307576286592</v>
      </c>
      <c r="Q107" s="78">
        <v>2.0000000000000001E-4</v>
      </c>
      <c r="R107" s="78">
        <v>0</v>
      </c>
    </row>
    <row r="108" spans="2:18">
      <c r="B108" t="s">
        <v>2896</v>
      </c>
      <c r="C108" t="s">
        <v>2785</v>
      </c>
      <c r="D108" t="s">
        <v>2900</v>
      </c>
      <c r="E108"/>
      <c r="F108" t="s">
        <v>875</v>
      </c>
      <c r="G108" t="s">
        <v>232</v>
      </c>
      <c r="H108" t="s">
        <v>2787</v>
      </c>
      <c r="I108" s="77">
        <v>7.57</v>
      </c>
      <c r="J108" t="s">
        <v>356</v>
      </c>
      <c r="K108" t="s">
        <v>102</v>
      </c>
      <c r="L108" s="78">
        <v>2.7E-2</v>
      </c>
      <c r="M108" s="78">
        <v>2.1700000000000001E-2</v>
      </c>
      <c r="N108" s="77">
        <v>2818.75</v>
      </c>
      <c r="O108" s="77">
        <v>104.71144</v>
      </c>
      <c r="P108" s="77">
        <v>2.9515537150000002</v>
      </c>
      <c r="Q108" s="78">
        <v>1E-4</v>
      </c>
      <c r="R108" s="78">
        <v>0</v>
      </c>
    </row>
    <row r="109" spans="2:18">
      <c r="B109" t="s">
        <v>2896</v>
      </c>
      <c r="C109" t="s">
        <v>2785</v>
      </c>
      <c r="D109" t="s">
        <v>2901</v>
      </c>
      <c r="E109"/>
      <c r="F109" t="s">
        <v>875</v>
      </c>
      <c r="G109" t="s">
        <v>232</v>
      </c>
      <c r="H109" t="s">
        <v>2787</v>
      </c>
      <c r="I109" s="77">
        <v>7.59</v>
      </c>
      <c r="J109" t="s">
        <v>649</v>
      </c>
      <c r="K109" t="s">
        <v>102</v>
      </c>
      <c r="L109" s="78">
        <v>2.7E-2</v>
      </c>
      <c r="M109" s="78">
        <v>2.4500000000000001E-2</v>
      </c>
      <c r="N109" s="77">
        <v>5378.79</v>
      </c>
      <c r="O109" s="77">
        <v>103.00144</v>
      </c>
      <c r="P109" s="77">
        <v>5.5402311545760003</v>
      </c>
      <c r="Q109" s="78">
        <v>2.9999999999999997E-4</v>
      </c>
      <c r="R109" s="78">
        <v>0</v>
      </c>
    </row>
    <row r="110" spans="2:18">
      <c r="B110" t="s">
        <v>2896</v>
      </c>
      <c r="C110" t="s">
        <v>2785</v>
      </c>
      <c r="D110" t="s">
        <v>2902</v>
      </c>
      <c r="E110"/>
      <c r="F110" t="s">
        <v>875</v>
      </c>
      <c r="G110" t="s">
        <v>232</v>
      </c>
      <c r="H110" t="s">
        <v>2787</v>
      </c>
      <c r="I110" s="77">
        <v>7.61</v>
      </c>
      <c r="J110" t="s">
        <v>649</v>
      </c>
      <c r="K110" t="s">
        <v>102</v>
      </c>
      <c r="L110" s="78">
        <v>2.7E-2</v>
      </c>
      <c r="M110" s="78">
        <v>2.4400000000000002E-2</v>
      </c>
      <c r="N110" s="77">
        <v>3579.56</v>
      </c>
      <c r="O110" s="77">
        <v>103.05144</v>
      </c>
      <c r="P110" s="77">
        <v>3.6887881256639998</v>
      </c>
      <c r="Q110" s="78">
        <v>2.0000000000000001E-4</v>
      </c>
      <c r="R110" s="78">
        <v>0</v>
      </c>
    </row>
    <row r="111" spans="2:18">
      <c r="B111" t="s">
        <v>2896</v>
      </c>
      <c r="C111" t="s">
        <v>2785</v>
      </c>
      <c r="D111" t="s">
        <v>2903</v>
      </c>
      <c r="E111"/>
      <c r="F111" t="s">
        <v>875</v>
      </c>
      <c r="G111" t="s">
        <v>232</v>
      </c>
      <c r="H111" t="s">
        <v>2787</v>
      </c>
      <c r="I111" s="77">
        <v>7.63</v>
      </c>
      <c r="J111" t="s">
        <v>356</v>
      </c>
      <c r="K111" t="s">
        <v>102</v>
      </c>
      <c r="L111" s="78">
        <v>2.7E-2</v>
      </c>
      <c r="M111" s="78">
        <v>2.3099999999999999E-2</v>
      </c>
      <c r="N111" s="77">
        <v>2728.6</v>
      </c>
      <c r="O111" s="77">
        <v>103.82144</v>
      </c>
      <c r="P111" s="77">
        <v>2.83287181184</v>
      </c>
      <c r="Q111" s="78">
        <v>1E-4</v>
      </c>
      <c r="R111" s="78">
        <v>0</v>
      </c>
    </row>
    <row r="112" spans="2:18">
      <c r="B112" t="s">
        <v>2896</v>
      </c>
      <c r="C112" t="s">
        <v>2785</v>
      </c>
      <c r="D112" t="s">
        <v>2904</v>
      </c>
      <c r="E112"/>
      <c r="F112" t="s">
        <v>875</v>
      </c>
      <c r="G112" t="s">
        <v>232</v>
      </c>
      <c r="H112" t="s">
        <v>2787</v>
      </c>
      <c r="I112" s="77">
        <v>7.61</v>
      </c>
      <c r="J112" t="s">
        <v>356</v>
      </c>
      <c r="K112" t="s">
        <v>102</v>
      </c>
      <c r="L112" s="78">
        <v>0</v>
      </c>
      <c r="M112" s="78">
        <v>2.7E-2</v>
      </c>
      <c r="N112" s="77">
        <v>632.08000000000004</v>
      </c>
      <c r="O112" s="77">
        <v>101.22144</v>
      </c>
      <c r="P112" s="77">
        <v>0.63980047795200001</v>
      </c>
      <c r="Q112" s="78">
        <v>0</v>
      </c>
      <c r="R112" s="78">
        <v>0</v>
      </c>
    </row>
    <row r="113" spans="2:18">
      <c r="B113" t="s">
        <v>2835</v>
      </c>
      <c r="C113" t="s">
        <v>2785</v>
      </c>
      <c r="D113" t="s">
        <v>2905</v>
      </c>
      <c r="E113"/>
      <c r="F113" t="s">
        <v>599</v>
      </c>
      <c r="G113" t="s">
        <v>232</v>
      </c>
      <c r="H113" t="s">
        <v>208</v>
      </c>
      <c r="I113" s="77">
        <v>6.96</v>
      </c>
      <c r="J113" t="s">
        <v>356</v>
      </c>
      <c r="K113" t="s">
        <v>102</v>
      </c>
      <c r="L113" s="78">
        <v>0.06</v>
      </c>
      <c r="M113" s="78">
        <v>8.2000000000000007E-3</v>
      </c>
      <c r="N113" s="77">
        <v>54679.54</v>
      </c>
      <c r="O113" s="77">
        <v>157.21</v>
      </c>
      <c r="P113" s="77">
        <v>85.961704834000003</v>
      </c>
      <c r="Q113" s="78">
        <v>4.3E-3</v>
      </c>
      <c r="R113" s="78">
        <v>4.0000000000000002E-4</v>
      </c>
    </row>
    <row r="114" spans="2:18">
      <c r="B114" t="s">
        <v>2906</v>
      </c>
      <c r="C114" t="s">
        <v>2785</v>
      </c>
      <c r="D114" t="s">
        <v>2907</v>
      </c>
      <c r="E114"/>
      <c r="F114" t="s">
        <v>599</v>
      </c>
      <c r="G114" t="s">
        <v>232</v>
      </c>
      <c r="H114" t="s">
        <v>208</v>
      </c>
      <c r="I114" s="77">
        <v>1.62</v>
      </c>
      <c r="J114" t="s">
        <v>127</v>
      </c>
      <c r="K114" t="s">
        <v>102</v>
      </c>
      <c r="L114" s="78">
        <v>3.1800000000000002E-2</v>
      </c>
      <c r="M114" s="78">
        <v>1.2800000000000001E-2</v>
      </c>
      <c r="N114" s="77">
        <v>15379.17</v>
      </c>
      <c r="O114" s="77">
        <v>101.51</v>
      </c>
      <c r="P114" s="77">
        <v>15.611395466999999</v>
      </c>
      <c r="Q114" s="78">
        <v>8.0000000000000004E-4</v>
      </c>
      <c r="R114" s="78">
        <v>1E-4</v>
      </c>
    </row>
    <row r="115" spans="2:18">
      <c r="B115" t="s">
        <v>2906</v>
      </c>
      <c r="C115" t="s">
        <v>2785</v>
      </c>
      <c r="D115" t="s">
        <v>2908</v>
      </c>
      <c r="E115"/>
      <c r="F115" t="s">
        <v>599</v>
      </c>
      <c r="G115" t="s">
        <v>232</v>
      </c>
      <c r="H115" t="s">
        <v>208</v>
      </c>
      <c r="I115" s="77">
        <v>2.71</v>
      </c>
      <c r="J115" t="s">
        <v>127</v>
      </c>
      <c r="K115" t="s">
        <v>102</v>
      </c>
      <c r="L115" s="78">
        <v>3.3700000000000001E-2</v>
      </c>
      <c r="M115" s="78">
        <v>1.38E-2</v>
      </c>
      <c r="N115" s="77">
        <v>4312.71</v>
      </c>
      <c r="O115" s="77">
        <v>102.68</v>
      </c>
      <c r="P115" s="77">
        <v>4.4282906280000001</v>
      </c>
      <c r="Q115" s="78">
        <v>2.0000000000000001E-4</v>
      </c>
      <c r="R115" s="78">
        <v>0</v>
      </c>
    </row>
    <row r="116" spans="2:18">
      <c r="B116" t="s">
        <v>2906</v>
      </c>
      <c r="C116" t="s">
        <v>2785</v>
      </c>
      <c r="D116" t="s">
        <v>2909</v>
      </c>
      <c r="E116"/>
      <c r="F116" t="s">
        <v>599</v>
      </c>
      <c r="G116" t="s">
        <v>232</v>
      </c>
      <c r="H116" t="s">
        <v>208</v>
      </c>
      <c r="I116" s="77">
        <v>3.6</v>
      </c>
      <c r="J116" t="s">
        <v>127</v>
      </c>
      <c r="K116" t="s">
        <v>102</v>
      </c>
      <c r="L116" s="78">
        <v>3.6700000000000003E-2</v>
      </c>
      <c r="M116" s="78">
        <v>1.5100000000000001E-2</v>
      </c>
      <c r="N116" s="77">
        <v>15289.75</v>
      </c>
      <c r="O116" s="77">
        <v>104.72</v>
      </c>
      <c r="P116" s="77">
        <v>16.011426199999999</v>
      </c>
      <c r="Q116" s="78">
        <v>8.0000000000000004E-4</v>
      </c>
      <c r="R116" s="78">
        <v>1E-4</v>
      </c>
    </row>
    <row r="117" spans="2:18">
      <c r="B117" t="s">
        <v>2906</v>
      </c>
      <c r="C117" t="s">
        <v>2785</v>
      </c>
      <c r="D117" t="s">
        <v>2910</v>
      </c>
      <c r="E117"/>
      <c r="F117" t="s">
        <v>599</v>
      </c>
      <c r="G117" t="s">
        <v>232</v>
      </c>
      <c r="H117" t="s">
        <v>208</v>
      </c>
      <c r="I117" s="77">
        <v>1.63</v>
      </c>
      <c r="J117" t="s">
        <v>127</v>
      </c>
      <c r="K117" t="s">
        <v>102</v>
      </c>
      <c r="L117" s="78">
        <v>2.1999999999999999E-2</v>
      </c>
      <c r="M117" s="78">
        <v>1.32E-2</v>
      </c>
      <c r="N117" s="77">
        <v>15001.36</v>
      </c>
      <c r="O117" s="77">
        <v>101.07</v>
      </c>
      <c r="P117" s="77">
        <v>15.161874552</v>
      </c>
      <c r="Q117" s="78">
        <v>8.0000000000000004E-4</v>
      </c>
      <c r="R117" s="78">
        <v>1E-4</v>
      </c>
    </row>
    <row r="118" spans="2:18">
      <c r="B118" t="s">
        <v>2906</v>
      </c>
      <c r="C118" t="s">
        <v>2785</v>
      </c>
      <c r="D118" t="s">
        <v>2911</v>
      </c>
      <c r="E118"/>
      <c r="F118" t="s">
        <v>599</v>
      </c>
      <c r="G118" t="s">
        <v>232</v>
      </c>
      <c r="H118" t="s">
        <v>208</v>
      </c>
      <c r="I118" s="77">
        <v>2.76</v>
      </c>
      <c r="J118" t="s">
        <v>127</v>
      </c>
      <c r="K118" t="s">
        <v>102</v>
      </c>
      <c r="L118" s="78">
        <v>2.3E-2</v>
      </c>
      <c r="M118" s="78">
        <v>4.3E-3</v>
      </c>
      <c r="N118" s="77">
        <v>4647.53</v>
      </c>
      <c r="O118" s="77">
        <v>104.42</v>
      </c>
      <c r="P118" s="77">
        <v>4.8529508259999998</v>
      </c>
      <c r="Q118" s="78">
        <v>2.0000000000000001E-4</v>
      </c>
      <c r="R118" s="78">
        <v>0</v>
      </c>
    </row>
    <row r="119" spans="2:18">
      <c r="B119" t="s">
        <v>2906</v>
      </c>
      <c r="C119" t="s">
        <v>2785</v>
      </c>
      <c r="D119" t="s">
        <v>2912</v>
      </c>
      <c r="E119"/>
      <c r="F119" t="s">
        <v>599</v>
      </c>
      <c r="G119" t="s">
        <v>232</v>
      </c>
      <c r="H119" t="s">
        <v>208</v>
      </c>
      <c r="I119" s="77">
        <v>2.85</v>
      </c>
      <c r="J119" t="s">
        <v>127</v>
      </c>
      <c r="K119" t="s">
        <v>102</v>
      </c>
      <c r="L119" s="78">
        <v>3.8399999999999997E-2</v>
      </c>
      <c r="M119" s="78">
        <v>1.4999999999999999E-2</v>
      </c>
      <c r="N119" s="77">
        <v>3226.5</v>
      </c>
      <c r="O119" s="77">
        <v>102.43</v>
      </c>
      <c r="P119" s="77">
        <v>3.3049039499999999</v>
      </c>
      <c r="Q119" s="78">
        <v>2.0000000000000001E-4</v>
      </c>
      <c r="R119" s="78">
        <v>0</v>
      </c>
    </row>
    <row r="120" spans="2:18">
      <c r="B120" t="s">
        <v>2906</v>
      </c>
      <c r="C120" t="s">
        <v>2785</v>
      </c>
      <c r="D120" t="s">
        <v>2913</v>
      </c>
      <c r="E120"/>
      <c r="F120" t="s">
        <v>599</v>
      </c>
      <c r="G120" t="s">
        <v>232</v>
      </c>
      <c r="H120" t="s">
        <v>208</v>
      </c>
      <c r="I120" s="77">
        <v>2.85</v>
      </c>
      <c r="J120" t="s">
        <v>127</v>
      </c>
      <c r="K120" t="s">
        <v>102</v>
      </c>
      <c r="L120" s="78">
        <v>3.85E-2</v>
      </c>
      <c r="M120" s="78">
        <v>1.4999999999999999E-2</v>
      </c>
      <c r="N120" s="77">
        <v>1079.2</v>
      </c>
      <c r="O120" s="77">
        <v>102.43</v>
      </c>
      <c r="P120" s="77">
        <v>1.1054245599999999</v>
      </c>
      <c r="Q120" s="78">
        <v>1E-4</v>
      </c>
      <c r="R120" s="78">
        <v>0</v>
      </c>
    </row>
    <row r="121" spans="2:18">
      <c r="B121" t="s">
        <v>2879</v>
      </c>
      <c r="C121" t="s">
        <v>2785</v>
      </c>
      <c r="D121" t="s">
        <v>2914</v>
      </c>
      <c r="E121"/>
      <c r="F121" t="s">
        <v>875</v>
      </c>
      <c r="G121" t="s">
        <v>232</v>
      </c>
      <c r="H121" t="s">
        <v>212</v>
      </c>
      <c r="I121" s="77">
        <v>1.94</v>
      </c>
      <c r="J121" t="s">
        <v>127</v>
      </c>
      <c r="K121" t="s">
        <v>102</v>
      </c>
      <c r="L121" s="78">
        <v>3.6999999999999998E-2</v>
      </c>
      <c r="M121" s="78">
        <v>1.8E-3</v>
      </c>
      <c r="N121" s="77">
        <v>17287.96</v>
      </c>
      <c r="O121" s="77">
        <v>108.87999499999999</v>
      </c>
      <c r="P121" s="77">
        <v>18.823129983602001</v>
      </c>
      <c r="Q121" s="78">
        <v>8.9999999999999998E-4</v>
      </c>
      <c r="R121" s="78">
        <v>1E-4</v>
      </c>
    </row>
    <row r="122" spans="2:18">
      <c r="B122" t="s">
        <v>2915</v>
      </c>
      <c r="C122" t="s">
        <v>2785</v>
      </c>
      <c r="D122" t="s">
        <v>2916</v>
      </c>
      <c r="E122"/>
      <c r="F122" t="s">
        <v>599</v>
      </c>
      <c r="G122" t="s">
        <v>232</v>
      </c>
      <c r="H122" t="s">
        <v>208</v>
      </c>
      <c r="I122" s="77">
        <v>0.13</v>
      </c>
      <c r="J122" t="s">
        <v>127</v>
      </c>
      <c r="K122" t="s">
        <v>102</v>
      </c>
      <c r="L122" s="78">
        <v>2.2700000000000001E-2</v>
      </c>
      <c r="M122" s="78">
        <v>1.3299999999999999E-2</v>
      </c>
      <c r="N122" s="77">
        <v>3599.33</v>
      </c>
      <c r="O122" s="77">
        <v>100.68</v>
      </c>
      <c r="P122" s="77">
        <v>3.6238054439999998</v>
      </c>
      <c r="Q122" s="78">
        <v>2.0000000000000001E-4</v>
      </c>
      <c r="R122" s="78">
        <v>0</v>
      </c>
    </row>
    <row r="123" spans="2:18">
      <c r="B123" t="s">
        <v>2915</v>
      </c>
      <c r="C123" t="s">
        <v>2785</v>
      </c>
      <c r="D123" t="s">
        <v>2917</v>
      </c>
      <c r="E123"/>
      <c r="F123" t="s">
        <v>599</v>
      </c>
      <c r="G123" t="s">
        <v>232</v>
      </c>
      <c r="H123" t="s">
        <v>208</v>
      </c>
      <c r="I123" s="77">
        <v>0.22</v>
      </c>
      <c r="J123" t="s">
        <v>127</v>
      </c>
      <c r="K123" t="s">
        <v>102</v>
      </c>
      <c r="L123" s="78">
        <v>2.2700000000000001E-2</v>
      </c>
      <c r="M123" s="78">
        <v>2.3E-2</v>
      </c>
      <c r="N123" s="77">
        <v>3599.33</v>
      </c>
      <c r="O123" s="77">
        <v>100.57</v>
      </c>
      <c r="P123" s="77">
        <v>3.6198461810000002</v>
      </c>
      <c r="Q123" s="78">
        <v>2.0000000000000001E-4</v>
      </c>
      <c r="R123" s="78">
        <v>0</v>
      </c>
    </row>
    <row r="124" spans="2:18">
      <c r="B124" t="s">
        <v>2915</v>
      </c>
      <c r="C124" t="s">
        <v>2785</v>
      </c>
      <c r="D124" t="s">
        <v>2918</v>
      </c>
      <c r="E124"/>
      <c r="F124" t="s">
        <v>599</v>
      </c>
      <c r="G124" t="s">
        <v>232</v>
      </c>
      <c r="H124" t="s">
        <v>208</v>
      </c>
      <c r="I124" s="77">
        <v>0.13</v>
      </c>
      <c r="J124" t="s">
        <v>127</v>
      </c>
      <c r="K124" t="s">
        <v>102</v>
      </c>
      <c r="L124" s="78">
        <v>2.2700000000000001E-2</v>
      </c>
      <c r="M124" s="78">
        <v>1.2800000000000001E-2</v>
      </c>
      <c r="N124" s="77">
        <v>3599.33</v>
      </c>
      <c r="O124" s="77">
        <v>100.25019</v>
      </c>
      <c r="P124" s="77">
        <v>3.6083351637269998</v>
      </c>
      <c r="Q124" s="78">
        <v>2.0000000000000001E-4</v>
      </c>
      <c r="R124" s="78">
        <v>0</v>
      </c>
    </row>
    <row r="125" spans="2:18">
      <c r="B125" t="s">
        <v>2915</v>
      </c>
      <c r="C125" t="s">
        <v>2785</v>
      </c>
      <c r="D125" t="s">
        <v>2919</v>
      </c>
      <c r="E125"/>
      <c r="F125" t="s">
        <v>599</v>
      </c>
      <c r="G125" t="s">
        <v>232</v>
      </c>
      <c r="H125" t="s">
        <v>208</v>
      </c>
      <c r="I125" s="77">
        <v>0.49</v>
      </c>
      <c r="J125" t="s">
        <v>411</v>
      </c>
      <c r="K125" t="s">
        <v>102</v>
      </c>
      <c r="L125" s="78">
        <v>2.0799999999999999E-2</v>
      </c>
      <c r="M125" s="78">
        <v>1.43E-2</v>
      </c>
      <c r="N125" s="77">
        <v>5399</v>
      </c>
      <c r="O125" s="77">
        <v>100.34</v>
      </c>
      <c r="P125" s="77">
        <v>5.4173565999999997</v>
      </c>
      <c r="Q125" s="78">
        <v>2.9999999999999997E-4</v>
      </c>
      <c r="R125" s="78">
        <v>0</v>
      </c>
    </row>
    <row r="126" spans="2:18">
      <c r="B126" t="s">
        <v>2915</v>
      </c>
      <c r="C126" t="s">
        <v>2785</v>
      </c>
      <c r="D126" t="s">
        <v>2920</v>
      </c>
      <c r="E126"/>
      <c r="F126" t="s">
        <v>599</v>
      </c>
      <c r="G126" t="s">
        <v>232</v>
      </c>
      <c r="H126" t="s">
        <v>208</v>
      </c>
      <c r="I126" s="77">
        <v>0.85</v>
      </c>
      <c r="J126" t="s">
        <v>411</v>
      </c>
      <c r="K126" t="s">
        <v>102</v>
      </c>
      <c r="L126" s="78">
        <v>2.4E-2</v>
      </c>
      <c r="M126" s="78">
        <v>1.29E-2</v>
      </c>
      <c r="N126" s="77">
        <v>13969.44</v>
      </c>
      <c r="O126" s="77">
        <v>101.29</v>
      </c>
      <c r="P126" s="77">
        <v>14.149645776</v>
      </c>
      <c r="Q126" s="78">
        <v>6.9999999999999999E-4</v>
      </c>
      <c r="R126" s="78">
        <v>1E-4</v>
      </c>
    </row>
    <row r="127" spans="2:18">
      <c r="B127" t="s">
        <v>2915</v>
      </c>
      <c r="C127" t="s">
        <v>2785</v>
      </c>
      <c r="D127" t="s">
        <v>2921</v>
      </c>
      <c r="E127"/>
      <c r="F127" t="s">
        <v>599</v>
      </c>
      <c r="G127" t="s">
        <v>232</v>
      </c>
      <c r="H127" t="s">
        <v>208</v>
      </c>
      <c r="I127" s="77">
        <v>1.64</v>
      </c>
      <c r="J127" t="s">
        <v>411</v>
      </c>
      <c r="K127" t="s">
        <v>102</v>
      </c>
      <c r="L127" s="78">
        <v>2.3800000000000002E-2</v>
      </c>
      <c r="M127" s="78">
        <v>1.1599999999999999E-2</v>
      </c>
      <c r="N127" s="77">
        <v>13969.44</v>
      </c>
      <c r="O127" s="77">
        <v>101.16</v>
      </c>
      <c r="P127" s="77">
        <v>14.131485504</v>
      </c>
      <c r="Q127" s="78">
        <v>6.9999999999999999E-4</v>
      </c>
      <c r="R127" s="78">
        <v>1E-4</v>
      </c>
    </row>
    <row r="128" spans="2:18">
      <c r="B128" t="s">
        <v>2915</v>
      </c>
      <c r="C128" t="s">
        <v>2785</v>
      </c>
      <c r="D128" t="s">
        <v>2922</v>
      </c>
      <c r="E128"/>
      <c r="F128" t="s">
        <v>875</v>
      </c>
      <c r="G128" t="s">
        <v>232</v>
      </c>
      <c r="H128" t="s">
        <v>2787</v>
      </c>
      <c r="I128" s="77">
        <v>1.27</v>
      </c>
      <c r="J128" t="s">
        <v>411</v>
      </c>
      <c r="K128" t="s">
        <v>102</v>
      </c>
      <c r="L128" s="78">
        <v>2.4299999999999999E-2</v>
      </c>
      <c r="M128" s="78">
        <v>1.54E-2</v>
      </c>
      <c r="N128" s="77">
        <v>19956.34</v>
      </c>
      <c r="O128" s="77">
        <v>101.47999900000001</v>
      </c>
      <c r="P128" s="77">
        <v>20.251693632436599</v>
      </c>
      <c r="Q128" s="78">
        <v>1E-3</v>
      </c>
      <c r="R128" s="78">
        <v>1E-4</v>
      </c>
    </row>
    <row r="129" spans="2:18">
      <c r="B129" t="s">
        <v>2915</v>
      </c>
      <c r="C129" t="s">
        <v>2785</v>
      </c>
      <c r="D129" t="s">
        <v>2923</v>
      </c>
      <c r="E129"/>
      <c r="F129" t="s">
        <v>599</v>
      </c>
      <c r="G129" t="s">
        <v>232</v>
      </c>
      <c r="H129" t="s">
        <v>208</v>
      </c>
      <c r="I129" s="77">
        <v>1.5</v>
      </c>
      <c r="J129" t="s">
        <v>411</v>
      </c>
      <c r="K129" t="s">
        <v>102</v>
      </c>
      <c r="L129" s="78">
        <v>2.0799999999999999E-2</v>
      </c>
      <c r="M129" s="78">
        <v>1.9400000000000001E-2</v>
      </c>
      <c r="N129" s="77">
        <v>25943.25</v>
      </c>
      <c r="O129" s="77">
        <v>100.720001</v>
      </c>
      <c r="P129" s="77">
        <v>26.1300416594325</v>
      </c>
      <c r="Q129" s="78">
        <v>1.2999999999999999E-3</v>
      </c>
      <c r="R129" s="78">
        <v>1E-4</v>
      </c>
    </row>
    <row r="130" spans="2:18">
      <c r="B130" t="s">
        <v>2924</v>
      </c>
      <c r="C130" t="s">
        <v>2785</v>
      </c>
      <c r="D130" t="s">
        <v>2925</v>
      </c>
      <c r="E130"/>
      <c r="F130" t="s">
        <v>909</v>
      </c>
      <c r="G130" t="s">
        <v>232</v>
      </c>
      <c r="H130" t="s">
        <v>2787</v>
      </c>
      <c r="I130" s="77">
        <v>1.86</v>
      </c>
      <c r="J130" t="s">
        <v>127</v>
      </c>
      <c r="K130" t="s">
        <v>102</v>
      </c>
      <c r="L130" s="78">
        <v>2.76E-2</v>
      </c>
      <c r="M130" s="78">
        <v>1.6400000000000001E-2</v>
      </c>
      <c r="N130" s="77">
        <v>15399.99</v>
      </c>
      <c r="O130" s="77">
        <v>103.340002</v>
      </c>
      <c r="P130" s="77">
        <v>15.9143499739998</v>
      </c>
      <c r="Q130" s="78">
        <v>8.0000000000000004E-4</v>
      </c>
      <c r="R130" s="78">
        <v>1E-4</v>
      </c>
    </row>
    <row r="131" spans="2:18">
      <c r="B131" t="s">
        <v>2924</v>
      </c>
      <c r="C131" t="s">
        <v>2785</v>
      </c>
      <c r="D131" t="s">
        <v>2926</v>
      </c>
      <c r="E131"/>
      <c r="F131" t="s">
        <v>603</v>
      </c>
      <c r="G131" t="s">
        <v>232</v>
      </c>
      <c r="H131" t="s">
        <v>208</v>
      </c>
      <c r="I131" s="77">
        <v>2.27</v>
      </c>
      <c r="J131" t="s">
        <v>127</v>
      </c>
      <c r="K131" t="s">
        <v>102</v>
      </c>
      <c r="L131" s="78">
        <v>2.3E-2</v>
      </c>
      <c r="M131" s="78">
        <v>2.3E-2</v>
      </c>
      <c r="N131" s="77">
        <v>6600</v>
      </c>
      <c r="O131" s="77">
        <v>102.300484</v>
      </c>
      <c r="P131" s="77">
        <v>6.7518319440000001</v>
      </c>
      <c r="Q131" s="78">
        <v>2.9999999999999997E-4</v>
      </c>
      <c r="R131" s="78">
        <v>0</v>
      </c>
    </row>
    <row r="132" spans="2:18">
      <c r="B132" t="s">
        <v>2927</v>
      </c>
      <c r="C132" t="s">
        <v>2785</v>
      </c>
      <c r="D132" t="s">
        <v>2928</v>
      </c>
      <c r="E132"/>
      <c r="F132" t="s">
        <v>603</v>
      </c>
      <c r="G132" t="s">
        <v>2929</v>
      </c>
      <c r="H132" t="s">
        <v>208</v>
      </c>
      <c r="I132" s="77">
        <v>7.8</v>
      </c>
      <c r="J132" t="s">
        <v>889</v>
      </c>
      <c r="K132" t="s">
        <v>102</v>
      </c>
      <c r="L132" s="78">
        <v>2.8199999999999999E-2</v>
      </c>
      <c r="M132" s="78">
        <v>2.2599999999999999E-2</v>
      </c>
      <c r="N132" s="77">
        <v>3398.06</v>
      </c>
      <c r="O132" s="77">
        <v>112.07</v>
      </c>
      <c r="P132" s="77">
        <v>3.808205842</v>
      </c>
      <c r="Q132" s="78">
        <v>2.0000000000000001E-4</v>
      </c>
      <c r="R132" s="78">
        <v>0</v>
      </c>
    </row>
    <row r="133" spans="2:18">
      <c r="B133" t="s">
        <v>2927</v>
      </c>
      <c r="C133" t="s">
        <v>2785</v>
      </c>
      <c r="D133" t="s">
        <v>2930</v>
      </c>
      <c r="E133"/>
      <c r="F133" t="s">
        <v>603</v>
      </c>
      <c r="G133" t="s">
        <v>2931</v>
      </c>
      <c r="H133" t="s">
        <v>208</v>
      </c>
      <c r="I133" s="77">
        <v>8.02</v>
      </c>
      <c r="J133" t="s">
        <v>889</v>
      </c>
      <c r="K133" t="s">
        <v>102</v>
      </c>
      <c r="L133" s="78">
        <v>2.98E-2</v>
      </c>
      <c r="M133" s="78">
        <v>1.32E-2</v>
      </c>
      <c r="N133" s="77">
        <v>541.92999999999995</v>
      </c>
      <c r="O133" s="77">
        <v>115.71</v>
      </c>
      <c r="P133" s="77">
        <v>0.62706720299999996</v>
      </c>
      <c r="Q133" s="78">
        <v>0</v>
      </c>
      <c r="R133" s="78">
        <v>0</v>
      </c>
    </row>
    <row r="134" spans="2:18">
      <c r="B134" t="s">
        <v>2927</v>
      </c>
      <c r="C134" t="s">
        <v>2785</v>
      </c>
      <c r="D134" t="s">
        <v>2932</v>
      </c>
      <c r="E134"/>
      <c r="F134" t="s">
        <v>603</v>
      </c>
      <c r="G134" t="s">
        <v>2931</v>
      </c>
      <c r="H134" t="s">
        <v>208</v>
      </c>
      <c r="I134" s="77">
        <v>7.99</v>
      </c>
      <c r="J134" t="s">
        <v>889</v>
      </c>
      <c r="K134" t="s">
        <v>102</v>
      </c>
      <c r="L134" s="78">
        <v>2.5000000000000001E-2</v>
      </c>
      <c r="M134" s="78">
        <v>1.43E-2</v>
      </c>
      <c r="N134" s="77">
        <v>629.05999999999995</v>
      </c>
      <c r="O134" s="77">
        <v>115.51</v>
      </c>
      <c r="P134" s="77">
        <v>0.72662720599999997</v>
      </c>
      <c r="Q134" s="78">
        <v>0</v>
      </c>
      <c r="R134" s="78">
        <v>0</v>
      </c>
    </row>
    <row r="135" spans="2:18">
      <c r="B135" t="s">
        <v>2927</v>
      </c>
      <c r="C135" t="s">
        <v>2785</v>
      </c>
      <c r="D135" t="s">
        <v>2933</v>
      </c>
      <c r="E135"/>
      <c r="F135" t="s">
        <v>603</v>
      </c>
      <c r="G135" t="s">
        <v>2934</v>
      </c>
      <c r="H135" t="s">
        <v>208</v>
      </c>
      <c r="I135" s="77">
        <v>8.2100000000000009</v>
      </c>
      <c r="J135" t="s">
        <v>889</v>
      </c>
      <c r="K135" t="s">
        <v>102</v>
      </c>
      <c r="L135" s="78">
        <v>2.5000000000000001E-2</v>
      </c>
      <c r="M135" s="78">
        <v>8.8999999999999999E-3</v>
      </c>
      <c r="N135" s="77">
        <v>4042.45</v>
      </c>
      <c r="O135" s="77">
        <v>117.75</v>
      </c>
      <c r="P135" s="77">
        <v>4.7599848749999998</v>
      </c>
      <c r="Q135" s="78">
        <v>2.0000000000000001E-4</v>
      </c>
      <c r="R135" s="78">
        <v>0</v>
      </c>
    </row>
    <row r="136" spans="2:18">
      <c r="B136" t="s">
        <v>2927</v>
      </c>
      <c r="C136" t="s">
        <v>2785</v>
      </c>
      <c r="D136" t="s">
        <v>2935</v>
      </c>
      <c r="E136"/>
      <c r="F136" t="s">
        <v>603</v>
      </c>
      <c r="G136" t="s">
        <v>2934</v>
      </c>
      <c r="H136" t="s">
        <v>208</v>
      </c>
      <c r="I136" s="77">
        <v>7.99</v>
      </c>
      <c r="J136" t="s">
        <v>889</v>
      </c>
      <c r="K136" t="s">
        <v>102</v>
      </c>
      <c r="L136" s="78">
        <v>3.0499999999999999E-2</v>
      </c>
      <c r="M136" s="78">
        <v>1.38E-2</v>
      </c>
      <c r="N136" s="77">
        <v>3550.54</v>
      </c>
      <c r="O136" s="77">
        <v>116.52</v>
      </c>
      <c r="P136" s="77">
        <v>4.1370892079999999</v>
      </c>
      <c r="Q136" s="78">
        <v>2.0000000000000001E-4</v>
      </c>
      <c r="R136" s="78">
        <v>0</v>
      </c>
    </row>
    <row r="137" spans="2:18">
      <c r="B137" t="s">
        <v>2927</v>
      </c>
      <c r="C137" t="s">
        <v>2785</v>
      </c>
      <c r="D137" t="s">
        <v>2936</v>
      </c>
      <c r="E137"/>
      <c r="F137" t="s">
        <v>603</v>
      </c>
      <c r="G137" t="s">
        <v>2934</v>
      </c>
      <c r="H137" t="s">
        <v>208</v>
      </c>
      <c r="I137" s="77">
        <v>8.24</v>
      </c>
      <c r="J137" t="s">
        <v>889</v>
      </c>
      <c r="K137" t="s">
        <v>102</v>
      </c>
      <c r="L137" s="78">
        <v>2.5000000000000001E-2</v>
      </c>
      <c r="M137" s="78">
        <v>7.9000000000000008E-3</v>
      </c>
      <c r="N137" s="77">
        <v>5108.43</v>
      </c>
      <c r="O137" s="77">
        <v>118.67</v>
      </c>
      <c r="P137" s="77">
        <v>6.0621738809999997</v>
      </c>
      <c r="Q137" s="78">
        <v>2.9999999999999997E-4</v>
      </c>
      <c r="R137" s="78">
        <v>0</v>
      </c>
    </row>
    <row r="138" spans="2:18">
      <c r="B138" t="s">
        <v>2927</v>
      </c>
      <c r="C138" t="s">
        <v>2785</v>
      </c>
      <c r="D138" t="s">
        <v>2937</v>
      </c>
      <c r="E138"/>
      <c r="F138" t="s">
        <v>612</v>
      </c>
      <c r="G138" t="s">
        <v>2931</v>
      </c>
      <c r="H138" t="s">
        <v>150</v>
      </c>
      <c r="I138" s="77">
        <v>8.81</v>
      </c>
      <c r="J138" t="s">
        <v>889</v>
      </c>
      <c r="K138" t="s">
        <v>102</v>
      </c>
      <c r="L138" s="78">
        <v>2.5000000000000001E-2</v>
      </c>
      <c r="M138" s="78">
        <v>2.5000000000000001E-2</v>
      </c>
      <c r="N138" s="77">
        <v>438.68</v>
      </c>
      <c r="O138" s="77">
        <v>114.95</v>
      </c>
      <c r="P138" s="77">
        <v>0.50426265999999997</v>
      </c>
      <c r="Q138" s="78">
        <v>0</v>
      </c>
      <c r="R138" s="78">
        <v>0</v>
      </c>
    </row>
    <row r="139" spans="2:18">
      <c r="B139" t="s">
        <v>2927</v>
      </c>
      <c r="C139" t="s">
        <v>2785</v>
      </c>
      <c r="D139" t="s">
        <v>2938</v>
      </c>
      <c r="E139"/>
      <c r="F139" t="s">
        <v>603</v>
      </c>
      <c r="G139" t="s">
        <v>2929</v>
      </c>
      <c r="H139" t="s">
        <v>208</v>
      </c>
      <c r="I139" s="77">
        <v>8.67</v>
      </c>
      <c r="J139" t="s">
        <v>889</v>
      </c>
      <c r="K139" t="s">
        <v>102</v>
      </c>
      <c r="L139" s="78">
        <v>2.7199999999999998E-2</v>
      </c>
      <c r="M139" s="78">
        <v>2.3199999999999998E-2</v>
      </c>
      <c r="N139" s="77">
        <v>1348.29</v>
      </c>
      <c r="O139" s="77">
        <v>112.35</v>
      </c>
      <c r="P139" s="77">
        <v>1.5148038150000001</v>
      </c>
      <c r="Q139" s="78">
        <v>1E-4</v>
      </c>
      <c r="R139" s="78">
        <v>0</v>
      </c>
    </row>
    <row r="140" spans="2:18">
      <c r="B140" t="s">
        <v>2927</v>
      </c>
      <c r="C140" t="s">
        <v>2785</v>
      </c>
      <c r="D140" t="s">
        <v>2939</v>
      </c>
      <c r="E140"/>
      <c r="F140" t="s">
        <v>612</v>
      </c>
      <c r="G140" t="s">
        <v>2929</v>
      </c>
      <c r="H140" t="s">
        <v>150</v>
      </c>
      <c r="I140" s="77">
        <v>8.02</v>
      </c>
      <c r="J140" t="s">
        <v>889</v>
      </c>
      <c r="K140" t="s">
        <v>102</v>
      </c>
      <c r="L140" s="78">
        <v>2.7199999999999998E-2</v>
      </c>
      <c r="M140" s="78">
        <v>1.4999999999999999E-2</v>
      </c>
      <c r="N140" s="77">
        <v>1330.23</v>
      </c>
      <c r="O140" s="77">
        <v>109.68</v>
      </c>
      <c r="P140" s="77">
        <v>1.458996264</v>
      </c>
      <c r="Q140" s="78">
        <v>1E-4</v>
      </c>
      <c r="R140" s="78">
        <v>0</v>
      </c>
    </row>
    <row r="141" spans="2:18">
      <c r="B141" t="s">
        <v>2927</v>
      </c>
      <c r="C141" t="s">
        <v>2785</v>
      </c>
      <c r="D141" t="s">
        <v>2940</v>
      </c>
      <c r="E141"/>
      <c r="F141" t="s">
        <v>909</v>
      </c>
      <c r="G141" t="s">
        <v>2941</v>
      </c>
      <c r="H141" t="s">
        <v>2787</v>
      </c>
      <c r="I141" s="77">
        <v>7.94</v>
      </c>
      <c r="J141" t="s">
        <v>446</v>
      </c>
      <c r="K141" t="s">
        <v>102</v>
      </c>
      <c r="L141" s="78">
        <v>2.53E-2</v>
      </c>
      <c r="M141" s="78">
        <v>1.9300000000000001E-2</v>
      </c>
      <c r="N141" s="77">
        <v>1647.62</v>
      </c>
      <c r="O141" s="77">
        <v>106.19</v>
      </c>
      <c r="P141" s="77">
        <v>1.7496076780000001</v>
      </c>
      <c r="Q141" s="78">
        <v>1E-4</v>
      </c>
      <c r="R141" s="78">
        <v>0</v>
      </c>
    </row>
    <row r="142" spans="2:18">
      <c r="B142" t="s">
        <v>2927</v>
      </c>
      <c r="C142" t="s">
        <v>2785</v>
      </c>
      <c r="D142" t="s">
        <v>2942</v>
      </c>
      <c r="E142"/>
      <c r="F142" t="s">
        <v>612</v>
      </c>
      <c r="G142" t="s">
        <v>2943</v>
      </c>
      <c r="H142" t="s">
        <v>150</v>
      </c>
      <c r="I142" s="77">
        <v>7.86</v>
      </c>
      <c r="J142" t="s">
        <v>446</v>
      </c>
      <c r="K142" t="s">
        <v>102</v>
      </c>
      <c r="L142" s="78">
        <v>2.7199999999999998E-2</v>
      </c>
      <c r="M142" s="78">
        <v>2.1100000000000001E-2</v>
      </c>
      <c r="N142" s="77">
        <v>917.5</v>
      </c>
      <c r="O142" s="77">
        <v>103.66</v>
      </c>
      <c r="P142" s="77">
        <v>0.9510805</v>
      </c>
      <c r="Q142" s="78">
        <v>0</v>
      </c>
      <c r="R142" s="78">
        <v>0</v>
      </c>
    </row>
    <row r="143" spans="2:18">
      <c r="B143" t="s">
        <v>2927</v>
      </c>
      <c r="C143" t="s">
        <v>2785</v>
      </c>
      <c r="D143" t="s">
        <v>2944</v>
      </c>
      <c r="E143"/>
      <c r="F143" t="s">
        <v>612</v>
      </c>
      <c r="G143" t="s">
        <v>2945</v>
      </c>
      <c r="H143" t="s">
        <v>150</v>
      </c>
      <c r="I143" s="77">
        <v>8</v>
      </c>
      <c r="J143" t="s">
        <v>446</v>
      </c>
      <c r="K143" t="s">
        <v>102</v>
      </c>
      <c r="L143" s="78">
        <v>2.52E-2</v>
      </c>
      <c r="M143" s="78">
        <v>1.72E-2</v>
      </c>
      <c r="N143" s="77">
        <v>5548.47</v>
      </c>
      <c r="O143" s="77">
        <v>105.83</v>
      </c>
      <c r="P143" s="77">
        <v>5.8719458009999999</v>
      </c>
      <c r="Q143" s="78">
        <v>2.9999999999999997E-4</v>
      </c>
      <c r="R143" s="78">
        <v>0</v>
      </c>
    </row>
    <row r="144" spans="2:18">
      <c r="B144" t="s">
        <v>2946</v>
      </c>
      <c r="C144" t="s">
        <v>2785</v>
      </c>
      <c r="D144" t="s">
        <v>2947</v>
      </c>
      <c r="E144"/>
      <c r="F144" t="s">
        <v>612</v>
      </c>
      <c r="G144" t="s">
        <v>2948</v>
      </c>
      <c r="H144" t="s">
        <v>150</v>
      </c>
      <c r="I144" s="77">
        <v>10.8</v>
      </c>
      <c r="J144" t="s">
        <v>649</v>
      </c>
      <c r="K144" t="s">
        <v>102</v>
      </c>
      <c r="L144" s="78">
        <v>3.4000000000000002E-2</v>
      </c>
      <c r="M144" s="78">
        <v>3.9300000000000002E-2</v>
      </c>
      <c r="N144" s="77">
        <v>96105.79</v>
      </c>
      <c r="O144" s="77">
        <v>106.25</v>
      </c>
      <c r="P144" s="77">
        <v>102.112401875</v>
      </c>
      <c r="Q144" s="78">
        <v>5.1000000000000004E-3</v>
      </c>
      <c r="R144" s="78">
        <v>5.0000000000000001E-4</v>
      </c>
    </row>
    <row r="145" spans="2:18">
      <c r="B145" t="s">
        <v>2949</v>
      </c>
      <c r="C145" t="s">
        <v>2785</v>
      </c>
      <c r="D145" t="s">
        <v>2950</v>
      </c>
      <c r="E145"/>
      <c r="F145" t="s">
        <v>612</v>
      </c>
      <c r="G145" t="s">
        <v>2948</v>
      </c>
      <c r="H145" t="s">
        <v>150</v>
      </c>
      <c r="I145" s="77">
        <v>10.94</v>
      </c>
      <c r="J145" t="s">
        <v>649</v>
      </c>
      <c r="K145" t="s">
        <v>102</v>
      </c>
      <c r="L145" s="78">
        <v>3.4000000000000002E-2</v>
      </c>
      <c r="M145" s="78">
        <v>3.9399999999999998E-2</v>
      </c>
      <c r="N145" s="77">
        <v>201020.63</v>
      </c>
      <c r="O145" s="77">
        <v>106.43</v>
      </c>
      <c r="P145" s="77">
        <v>213.94625650899999</v>
      </c>
      <c r="Q145" s="78">
        <v>1.06E-2</v>
      </c>
      <c r="R145" s="78">
        <v>1E-3</v>
      </c>
    </row>
    <row r="146" spans="2:18">
      <c r="B146" t="s">
        <v>2951</v>
      </c>
      <c r="C146" t="s">
        <v>2785</v>
      </c>
      <c r="D146" t="s">
        <v>2952</v>
      </c>
      <c r="E146"/>
      <c r="F146" t="s">
        <v>603</v>
      </c>
      <c r="G146" t="s">
        <v>232</v>
      </c>
      <c r="H146" t="s">
        <v>208</v>
      </c>
      <c r="I146" s="77">
        <v>4.42</v>
      </c>
      <c r="J146" t="s">
        <v>356</v>
      </c>
      <c r="K146" t="s">
        <v>102</v>
      </c>
      <c r="L146" s="78">
        <v>2.3599999999999999E-2</v>
      </c>
      <c r="M146" s="78">
        <v>1.2500000000000001E-2</v>
      </c>
      <c r="N146" s="77">
        <v>42314.25</v>
      </c>
      <c r="O146" s="77">
        <v>107.77</v>
      </c>
      <c r="P146" s="77">
        <v>45.602067224999999</v>
      </c>
      <c r="Q146" s="78">
        <v>2.3E-3</v>
      </c>
      <c r="R146" s="78">
        <v>2.0000000000000001E-4</v>
      </c>
    </row>
    <row r="147" spans="2:18">
      <c r="B147" t="s">
        <v>2953</v>
      </c>
      <c r="C147" t="s">
        <v>2785</v>
      </c>
      <c r="D147" t="s">
        <v>2954</v>
      </c>
      <c r="E147"/>
      <c r="F147" t="s">
        <v>603</v>
      </c>
      <c r="G147" t="s">
        <v>2955</v>
      </c>
      <c r="H147" t="s">
        <v>208</v>
      </c>
      <c r="I147" s="77">
        <v>10.81</v>
      </c>
      <c r="J147" t="s">
        <v>123</v>
      </c>
      <c r="K147" t="s">
        <v>113</v>
      </c>
      <c r="L147" s="78">
        <v>6.3399999999999998E-2</v>
      </c>
      <c r="M147" s="78">
        <v>2.93E-2</v>
      </c>
      <c r="N147" s="77">
        <v>370.5</v>
      </c>
      <c r="O147" s="77">
        <v>105.09</v>
      </c>
      <c r="P147" s="77">
        <v>1.7100233765549999</v>
      </c>
      <c r="Q147" s="78">
        <v>1E-4</v>
      </c>
      <c r="R147" s="78">
        <v>0</v>
      </c>
    </row>
    <row r="148" spans="2:18">
      <c r="B148" t="s">
        <v>2956</v>
      </c>
      <c r="C148" t="s">
        <v>2785</v>
      </c>
      <c r="D148" t="s">
        <v>2957</v>
      </c>
      <c r="E148"/>
      <c r="F148" t="s">
        <v>909</v>
      </c>
      <c r="G148" t="s">
        <v>232</v>
      </c>
      <c r="H148" t="s">
        <v>2787</v>
      </c>
      <c r="I148" s="77">
        <v>3.24</v>
      </c>
      <c r="J148" t="s">
        <v>914</v>
      </c>
      <c r="K148" t="s">
        <v>102</v>
      </c>
      <c r="L148" s="78">
        <v>3.7600000000000001E-2</v>
      </c>
      <c r="M148" s="78">
        <v>3.56E-2</v>
      </c>
      <c r="N148" s="77">
        <v>25363.7</v>
      </c>
      <c r="O148" s="77">
        <v>106.669999</v>
      </c>
      <c r="P148" s="77">
        <v>27.055458536362998</v>
      </c>
      <c r="Q148" s="78">
        <v>1.2999999999999999E-3</v>
      </c>
      <c r="R148" s="78">
        <v>1E-4</v>
      </c>
    </row>
    <row r="149" spans="2:18">
      <c r="B149" t="s">
        <v>2958</v>
      </c>
      <c r="C149" t="s">
        <v>2785</v>
      </c>
      <c r="D149" t="s">
        <v>2959</v>
      </c>
      <c r="E149"/>
      <c r="F149" t="s">
        <v>629</v>
      </c>
      <c r="G149" t="s">
        <v>2319</v>
      </c>
      <c r="H149" t="s">
        <v>208</v>
      </c>
      <c r="I149" s="77">
        <v>5.17</v>
      </c>
      <c r="J149" t="s">
        <v>123</v>
      </c>
      <c r="K149" t="s">
        <v>102</v>
      </c>
      <c r="L149" s="78">
        <v>5.5899999999999998E-2</v>
      </c>
      <c r="M149" s="78">
        <v>2.12E-2</v>
      </c>
      <c r="N149" s="77">
        <v>97244.59</v>
      </c>
      <c r="O149" s="77">
        <v>120.31</v>
      </c>
      <c r="P149" s="77">
        <v>116.994966229</v>
      </c>
      <c r="Q149" s="78">
        <v>5.7999999999999996E-3</v>
      </c>
      <c r="R149" s="78">
        <v>5.0000000000000001E-4</v>
      </c>
    </row>
    <row r="150" spans="2:18">
      <c r="B150" t="s">
        <v>2958</v>
      </c>
      <c r="C150" t="s">
        <v>2785</v>
      </c>
      <c r="D150" t="s">
        <v>2960</v>
      </c>
      <c r="E150"/>
      <c r="F150" t="s">
        <v>629</v>
      </c>
      <c r="G150" t="s">
        <v>2319</v>
      </c>
      <c r="H150" t="s">
        <v>208</v>
      </c>
      <c r="I150" s="77">
        <v>5.49</v>
      </c>
      <c r="J150" t="s">
        <v>123</v>
      </c>
      <c r="K150" t="s">
        <v>102</v>
      </c>
      <c r="L150" s="78">
        <v>4.5100000000000001E-2</v>
      </c>
      <c r="M150" s="78">
        <v>3.6200000000000003E-2</v>
      </c>
      <c r="N150" s="77">
        <v>120972.48</v>
      </c>
      <c r="O150" s="77">
        <v>106.74</v>
      </c>
      <c r="P150" s="77">
        <v>129.12602515200001</v>
      </c>
      <c r="Q150" s="78">
        <v>6.4000000000000003E-3</v>
      </c>
      <c r="R150" s="78">
        <v>5.9999999999999995E-4</v>
      </c>
    </row>
    <row r="151" spans="2:18">
      <c r="B151" t="s">
        <v>2958</v>
      </c>
      <c r="C151" t="s">
        <v>2785</v>
      </c>
      <c r="D151" t="s">
        <v>2961</v>
      </c>
      <c r="E151"/>
      <c r="F151" t="s">
        <v>629</v>
      </c>
      <c r="G151" t="s">
        <v>2310</v>
      </c>
      <c r="H151" t="s">
        <v>208</v>
      </c>
      <c r="I151" s="77">
        <v>5.43</v>
      </c>
      <c r="J151" t="s">
        <v>123</v>
      </c>
      <c r="K151" t="s">
        <v>102</v>
      </c>
      <c r="L151" s="78">
        <v>4.5499999999999999E-2</v>
      </c>
      <c r="M151" s="78">
        <v>4.6600000000000003E-2</v>
      </c>
      <c r="N151" s="77">
        <v>111630.02</v>
      </c>
      <c r="O151" s="77">
        <v>100.09</v>
      </c>
      <c r="P151" s="77">
        <v>111.73048701800001</v>
      </c>
      <c r="Q151" s="78">
        <v>5.4999999999999997E-3</v>
      </c>
      <c r="R151" s="78">
        <v>5.0000000000000001E-4</v>
      </c>
    </row>
    <row r="152" spans="2:18">
      <c r="B152" t="s">
        <v>2962</v>
      </c>
      <c r="C152" t="s">
        <v>2785</v>
      </c>
      <c r="D152" t="s">
        <v>2963</v>
      </c>
      <c r="E152"/>
      <c r="F152" t="s">
        <v>2964</v>
      </c>
      <c r="G152" t="s">
        <v>232</v>
      </c>
      <c r="H152" t="s">
        <v>208</v>
      </c>
      <c r="I152" s="77">
        <v>11.31</v>
      </c>
      <c r="J152" t="s">
        <v>649</v>
      </c>
      <c r="K152" t="s">
        <v>102</v>
      </c>
      <c r="L152" s="78">
        <v>6.7000000000000004E-2</v>
      </c>
      <c r="M152" s="78">
        <v>1.6500000000000001E-2</v>
      </c>
      <c r="N152" s="77">
        <v>30578.11</v>
      </c>
      <c r="O152" s="77">
        <v>151.47999999999999</v>
      </c>
      <c r="P152" s="77">
        <v>46.319721027999996</v>
      </c>
      <c r="Q152" s="78">
        <v>2.3E-3</v>
      </c>
      <c r="R152" s="78">
        <v>2.0000000000000001E-4</v>
      </c>
    </row>
    <row r="153" spans="2:18">
      <c r="B153" t="s">
        <v>2965</v>
      </c>
      <c r="C153" t="s">
        <v>2785</v>
      </c>
      <c r="D153" t="s">
        <v>2966</v>
      </c>
      <c r="E153"/>
      <c r="F153" t="s">
        <v>2967</v>
      </c>
      <c r="G153" t="s">
        <v>2968</v>
      </c>
      <c r="H153" t="s">
        <v>208</v>
      </c>
      <c r="I153" s="77">
        <v>2.96</v>
      </c>
      <c r="J153" t="s">
        <v>123</v>
      </c>
      <c r="K153" t="s">
        <v>110</v>
      </c>
      <c r="L153" s="78">
        <v>0.03</v>
      </c>
      <c r="M153" s="78">
        <v>1.44E-2</v>
      </c>
      <c r="N153" s="77">
        <v>107871.83</v>
      </c>
      <c r="O153" s="77">
        <v>100.93999999999996</v>
      </c>
      <c r="P153" s="77">
        <v>429.456583179208</v>
      </c>
      <c r="Q153" s="78">
        <v>2.1299999999999999E-2</v>
      </c>
      <c r="R153" s="78">
        <v>1.9E-3</v>
      </c>
    </row>
    <row r="154" spans="2:18">
      <c r="B154" t="s">
        <v>2969</v>
      </c>
      <c r="C154" t="s">
        <v>2785</v>
      </c>
      <c r="D154" t="s">
        <v>2970</v>
      </c>
      <c r="E154"/>
      <c r="F154" t="s">
        <v>2967</v>
      </c>
      <c r="G154" t="s">
        <v>2931</v>
      </c>
      <c r="H154" t="s">
        <v>208</v>
      </c>
      <c r="I154" s="77">
        <v>10.81</v>
      </c>
      <c r="J154" t="s">
        <v>123</v>
      </c>
      <c r="K154" t="s">
        <v>113</v>
      </c>
      <c r="L154" s="78">
        <v>6.3399999999999998E-2</v>
      </c>
      <c r="M154" s="78">
        <v>2.93E-2</v>
      </c>
      <c r="N154" s="77">
        <v>3487.64</v>
      </c>
      <c r="O154" s="77">
        <v>105.09</v>
      </c>
      <c r="P154" s="77">
        <v>16.097020051304401</v>
      </c>
      <c r="Q154" s="78">
        <v>8.0000000000000004E-4</v>
      </c>
      <c r="R154" s="78">
        <v>1E-4</v>
      </c>
    </row>
    <row r="155" spans="2:18">
      <c r="B155" t="s">
        <v>2969</v>
      </c>
      <c r="C155" t="s">
        <v>2785</v>
      </c>
      <c r="D155" t="s">
        <v>2971</v>
      </c>
      <c r="E155"/>
      <c r="F155" t="s">
        <v>2967</v>
      </c>
      <c r="G155" t="s">
        <v>2972</v>
      </c>
      <c r="H155" t="s">
        <v>208</v>
      </c>
      <c r="I155" s="77">
        <v>10.81</v>
      </c>
      <c r="J155" t="s">
        <v>123</v>
      </c>
      <c r="K155" t="s">
        <v>113</v>
      </c>
      <c r="L155" s="78">
        <v>6.3399999999999998E-2</v>
      </c>
      <c r="M155" s="78">
        <v>2.93E-2</v>
      </c>
      <c r="N155" s="77">
        <v>2392.65</v>
      </c>
      <c r="O155" s="77">
        <v>105.09</v>
      </c>
      <c r="P155" s="77">
        <v>11.043150963331501</v>
      </c>
      <c r="Q155" s="78">
        <v>5.0000000000000001E-4</v>
      </c>
      <c r="R155" s="78">
        <v>0</v>
      </c>
    </row>
    <row r="156" spans="2:18">
      <c r="B156" t="s">
        <v>2969</v>
      </c>
      <c r="C156" t="s">
        <v>2785</v>
      </c>
      <c r="D156" t="s">
        <v>2973</v>
      </c>
      <c r="E156"/>
      <c r="F156" t="s">
        <v>2967</v>
      </c>
      <c r="G156" t="s">
        <v>2974</v>
      </c>
      <c r="H156" t="s">
        <v>208</v>
      </c>
      <c r="I156" s="77">
        <v>10.81</v>
      </c>
      <c r="J156" t="s">
        <v>123</v>
      </c>
      <c r="K156" t="s">
        <v>113</v>
      </c>
      <c r="L156" s="78">
        <v>6.3399999999999998E-2</v>
      </c>
      <c r="M156" s="78">
        <v>2.93E-2</v>
      </c>
      <c r="N156" s="77">
        <v>459.56</v>
      </c>
      <c r="O156" s="77">
        <v>105.09</v>
      </c>
      <c r="P156" s="77">
        <v>2.1210751496075999</v>
      </c>
      <c r="Q156" s="78">
        <v>1E-4</v>
      </c>
      <c r="R156" s="78">
        <v>0</v>
      </c>
    </row>
    <row r="157" spans="2:18">
      <c r="B157" t="s">
        <v>2975</v>
      </c>
      <c r="C157" t="s">
        <v>2785</v>
      </c>
      <c r="D157" t="s">
        <v>2976</v>
      </c>
      <c r="E157"/>
      <c r="F157" t="s">
        <v>2967</v>
      </c>
      <c r="G157" t="s">
        <v>2977</v>
      </c>
      <c r="H157" t="s">
        <v>208</v>
      </c>
      <c r="I157" s="77">
        <v>5.57</v>
      </c>
      <c r="J157" t="s">
        <v>123</v>
      </c>
      <c r="K157" t="s">
        <v>106</v>
      </c>
      <c r="L157" s="78">
        <v>3.2399999999999998E-2</v>
      </c>
      <c r="M157" s="78">
        <v>2.8299999999999999E-2</v>
      </c>
      <c r="N157" s="77">
        <v>5989.55</v>
      </c>
      <c r="O157" s="77">
        <v>105.15</v>
      </c>
      <c r="P157" s="77">
        <v>20.248108017374999</v>
      </c>
      <c r="Q157" s="78">
        <v>1E-3</v>
      </c>
      <c r="R157" s="78">
        <v>1E-4</v>
      </c>
    </row>
    <row r="158" spans="2:18">
      <c r="B158" t="s">
        <v>2975</v>
      </c>
      <c r="C158" t="s">
        <v>2785</v>
      </c>
      <c r="D158" t="s">
        <v>2978</v>
      </c>
      <c r="E158"/>
      <c r="F158" t="s">
        <v>2967</v>
      </c>
      <c r="G158" t="s">
        <v>2979</v>
      </c>
      <c r="H158" t="s">
        <v>208</v>
      </c>
      <c r="I158" s="77">
        <v>0.14000000000000001</v>
      </c>
      <c r="J158" t="s">
        <v>123</v>
      </c>
      <c r="K158" t="s">
        <v>106</v>
      </c>
      <c r="L158" s="78">
        <v>0.03</v>
      </c>
      <c r="M158" s="78">
        <v>1.52E-2</v>
      </c>
      <c r="N158" s="77">
        <v>2064.58</v>
      </c>
      <c r="O158" s="77">
        <v>103.21</v>
      </c>
      <c r="P158" s="77">
        <v>6.8506924528699997</v>
      </c>
      <c r="Q158" s="78">
        <v>2.9999999999999997E-4</v>
      </c>
      <c r="R158" s="78">
        <v>0</v>
      </c>
    </row>
    <row r="159" spans="2:18">
      <c r="B159" t="s">
        <v>2975</v>
      </c>
      <c r="C159" t="s">
        <v>2785</v>
      </c>
      <c r="D159" t="s">
        <v>2980</v>
      </c>
      <c r="E159"/>
      <c r="F159" t="s">
        <v>2967</v>
      </c>
      <c r="G159" t="s">
        <v>2981</v>
      </c>
      <c r="H159" t="s">
        <v>208</v>
      </c>
      <c r="I159" s="77">
        <v>5.57</v>
      </c>
      <c r="J159" t="s">
        <v>123</v>
      </c>
      <c r="K159" t="s">
        <v>106</v>
      </c>
      <c r="L159" s="78">
        <v>3.2399999999999998E-2</v>
      </c>
      <c r="M159" s="78">
        <v>2.8299999999999999E-2</v>
      </c>
      <c r="N159" s="77">
        <v>3908.7</v>
      </c>
      <c r="O159" s="77">
        <v>105.15</v>
      </c>
      <c r="P159" s="77">
        <v>13.21364373075</v>
      </c>
      <c r="Q159" s="78">
        <v>6.9999999999999999E-4</v>
      </c>
      <c r="R159" s="78">
        <v>1E-4</v>
      </c>
    </row>
    <row r="160" spans="2:18">
      <c r="B160" t="s">
        <v>2975</v>
      </c>
      <c r="C160" t="s">
        <v>2785</v>
      </c>
      <c r="D160" t="s">
        <v>2982</v>
      </c>
      <c r="E160"/>
      <c r="F160" t="s">
        <v>2967</v>
      </c>
      <c r="G160" t="s">
        <v>2983</v>
      </c>
      <c r="H160" t="s">
        <v>208</v>
      </c>
      <c r="I160" s="77">
        <v>5.57</v>
      </c>
      <c r="J160" t="s">
        <v>123</v>
      </c>
      <c r="K160" t="s">
        <v>106</v>
      </c>
      <c r="L160" s="78">
        <v>3.2399999999999998E-2</v>
      </c>
      <c r="M160" s="78">
        <v>2.8299999999999999E-2</v>
      </c>
      <c r="N160" s="77">
        <v>706.36</v>
      </c>
      <c r="O160" s="77">
        <v>105.15</v>
      </c>
      <c r="P160" s="77">
        <v>2.3879011911000001</v>
      </c>
      <c r="Q160" s="78">
        <v>1E-4</v>
      </c>
      <c r="R160" s="78">
        <v>0</v>
      </c>
    </row>
    <row r="161" spans="2:18">
      <c r="B161" t="s">
        <v>2975</v>
      </c>
      <c r="C161" t="s">
        <v>2785</v>
      </c>
      <c r="D161" t="s">
        <v>2984</v>
      </c>
      <c r="E161"/>
      <c r="F161" t="s">
        <v>2967</v>
      </c>
      <c r="G161" t="s">
        <v>2985</v>
      </c>
      <c r="H161" t="s">
        <v>208</v>
      </c>
      <c r="I161" s="77">
        <v>5.57</v>
      </c>
      <c r="J161" t="s">
        <v>123</v>
      </c>
      <c r="K161" t="s">
        <v>106</v>
      </c>
      <c r="L161" s="78">
        <v>3.2399999999999998E-2</v>
      </c>
      <c r="M161" s="78">
        <v>2.8299999999999999E-2</v>
      </c>
      <c r="N161" s="77">
        <v>4739.6499999999996</v>
      </c>
      <c r="O161" s="77">
        <v>105.15</v>
      </c>
      <c r="P161" s="77">
        <v>16.022730449625001</v>
      </c>
      <c r="Q161" s="78">
        <v>8.0000000000000004E-4</v>
      </c>
      <c r="R161" s="78">
        <v>1E-4</v>
      </c>
    </row>
    <row r="162" spans="2:18">
      <c r="B162" t="s">
        <v>2975</v>
      </c>
      <c r="C162" t="s">
        <v>2785</v>
      </c>
      <c r="D162" t="s">
        <v>2986</v>
      </c>
      <c r="E162"/>
      <c r="F162" t="s">
        <v>2967</v>
      </c>
      <c r="G162" t="s">
        <v>2367</v>
      </c>
      <c r="H162" t="s">
        <v>208</v>
      </c>
      <c r="I162" s="77">
        <v>5.57</v>
      </c>
      <c r="J162" t="s">
        <v>123</v>
      </c>
      <c r="K162" t="s">
        <v>106</v>
      </c>
      <c r="L162" s="78">
        <v>3.2399999999999998E-2</v>
      </c>
      <c r="M162" s="78">
        <v>2.8299999999999999E-2</v>
      </c>
      <c r="N162" s="77">
        <v>4829.24</v>
      </c>
      <c r="O162" s="77">
        <v>105.15</v>
      </c>
      <c r="P162" s="77">
        <v>16.325595939900001</v>
      </c>
      <c r="Q162" s="78">
        <v>8.0000000000000004E-4</v>
      </c>
      <c r="R162" s="78">
        <v>1E-4</v>
      </c>
    </row>
    <row r="163" spans="2:18">
      <c r="B163" t="s">
        <v>2975</v>
      </c>
      <c r="C163" t="s">
        <v>2785</v>
      </c>
      <c r="D163" t="s">
        <v>2987</v>
      </c>
      <c r="E163"/>
      <c r="F163" t="s">
        <v>2967</v>
      </c>
      <c r="G163" t="s">
        <v>2370</v>
      </c>
      <c r="H163" t="s">
        <v>208</v>
      </c>
      <c r="I163" s="77">
        <v>0.15</v>
      </c>
      <c r="J163" t="s">
        <v>123</v>
      </c>
      <c r="K163" t="s">
        <v>106</v>
      </c>
      <c r="L163" s="78">
        <v>3.2399999999999998E-2</v>
      </c>
      <c r="M163" s="78">
        <v>1.9400000000000001E-2</v>
      </c>
      <c r="N163" s="77">
        <v>5343.19</v>
      </c>
      <c r="O163" s="77">
        <v>105.15</v>
      </c>
      <c r="P163" s="77">
        <v>18.063041176275</v>
      </c>
      <c r="Q163" s="78">
        <v>8.9999999999999998E-4</v>
      </c>
      <c r="R163" s="78">
        <v>1E-4</v>
      </c>
    </row>
    <row r="164" spans="2:18">
      <c r="B164" t="s">
        <v>2975</v>
      </c>
      <c r="C164" t="s">
        <v>2785</v>
      </c>
      <c r="D164" t="s">
        <v>2988</v>
      </c>
      <c r="E164"/>
      <c r="F164" t="s">
        <v>2967</v>
      </c>
      <c r="G164" t="s">
        <v>2974</v>
      </c>
      <c r="H164" t="s">
        <v>208</v>
      </c>
      <c r="I164" s="77">
        <v>5.57</v>
      </c>
      <c r="J164" t="s">
        <v>123</v>
      </c>
      <c r="K164" t="s">
        <v>106</v>
      </c>
      <c r="L164" s="78">
        <v>3.2399999999999998E-2</v>
      </c>
      <c r="M164" s="78">
        <v>2.8299999999999999E-2</v>
      </c>
      <c r="N164" s="77">
        <v>4579.57</v>
      </c>
      <c r="O164" s="77">
        <v>105.15</v>
      </c>
      <c r="P164" s="77">
        <v>15.481568403824999</v>
      </c>
      <c r="Q164" s="78">
        <v>8.0000000000000004E-4</v>
      </c>
      <c r="R164" s="78">
        <v>1E-4</v>
      </c>
    </row>
    <row r="165" spans="2:18">
      <c r="B165" t="s">
        <v>2989</v>
      </c>
      <c r="C165" t="s">
        <v>2990</v>
      </c>
      <c r="D165" t="s">
        <v>2991</v>
      </c>
      <c r="E165"/>
      <c r="F165" t="s">
        <v>2967</v>
      </c>
      <c r="G165" t="s">
        <v>2992</v>
      </c>
      <c r="H165" t="s">
        <v>208</v>
      </c>
      <c r="I165" s="77">
        <v>3.07</v>
      </c>
      <c r="J165" t="s">
        <v>670</v>
      </c>
      <c r="K165" t="s">
        <v>106</v>
      </c>
      <c r="L165" s="78">
        <v>4.4200000000000003E-2</v>
      </c>
      <c r="M165" s="78">
        <v>2.6499999999999999E-2</v>
      </c>
      <c r="N165" s="77">
        <v>13440.92</v>
      </c>
      <c r="O165" s="77">
        <v>105.54</v>
      </c>
      <c r="P165" s="77">
        <v>45.606533502120001</v>
      </c>
      <c r="Q165" s="78">
        <v>2.3E-3</v>
      </c>
      <c r="R165" s="78">
        <v>2.0000000000000001E-4</v>
      </c>
    </row>
    <row r="166" spans="2:18">
      <c r="B166" t="s">
        <v>2989</v>
      </c>
      <c r="C166" t="s">
        <v>2990</v>
      </c>
      <c r="D166" t="s">
        <v>2993</v>
      </c>
      <c r="E166"/>
      <c r="F166" t="s">
        <v>2967</v>
      </c>
      <c r="G166" t="s">
        <v>2992</v>
      </c>
      <c r="H166" t="s">
        <v>208</v>
      </c>
      <c r="I166" s="77">
        <v>3.07</v>
      </c>
      <c r="J166" t="s">
        <v>670</v>
      </c>
      <c r="K166" t="s">
        <v>106</v>
      </c>
      <c r="L166" s="78">
        <v>4.4200000000000003E-2</v>
      </c>
      <c r="M166" s="78">
        <v>2.6499999999999999E-2</v>
      </c>
      <c r="N166" s="77">
        <v>13676.15</v>
      </c>
      <c r="O166" s="77">
        <v>105.53</v>
      </c>
      <c r="P166" s="77">
        <v>46.400298120424999</v>
      </c>
      <c r="Q166" s="78">
        <v>2.3E-3</v>
      </c>
      <c r="R166" s="78">
        <v>2.0000000000000001E-4</v>
      </c>
    </row>
    <row r="167" spans="2:18">
      <c r="B167" t="s">
        <v>2989</v>
      </c>
      <c r="C167" t="s">
        <v>2990</v>
      </c>
      <c r="D167" t="s">
        <v>2994</v>
      </c>
      <c r="E167"/>
      <c r="F167" t="s">
        <v>2967</v>
      </c>
      <c r="G167" t="s">
        <v>2992</v>
      </c>
      <c r="H167" t="s">
        <v>208</v>
      </c>
      <c r="I167" s="77">
        <v>3.07</v>
      </c>
      <c r="J167" t="s">
        <v>670</v>
      </c>
      <c r="K167" t="s">
        <v>106</v>
      </c>
      <c r="L167" s="78">
        <v>4.4200000000000003E-2</v>
      </c>
      <c r="M167" s="78">
        <v>2.6499999999999999E-2</v>
      </c>
      <c r="N167" s="77">
        <v>13676.15</v>
      </c>
      <c r="O167" s="77">
        <v>105.53</v>
      </c>
      <c r="P167" s="77">
        <v>46.400298120424999</v>
      </c>
      <c r="Q167" s="78">
        <v>2.3E-3</v>
      </c>
      <c r="R167" s="78">
        <v>2.0000000000000001E-4</v>
      </c>
    </row>
    <row r="168" spans="2:18">
      <c r="B168" t="s">
        <v>2989</v>
      </c>
      <c r="C168" t="s">
        <v>2990</v>
      </c>
      <c r="D168" t="s">
        <v>2995</v>
      </c>
      <c r="E168"/>
      <c r="F168" t="s">
        <v>2967</v>
      </c>
      <c r="G168" t="s">
        <v>2370</v>
      </c>
      <c r="H168" t="s">
        <v>208</v>
      </c>
      <c r="I168" s="77">
        <v>3.07</v>
      </c>
      <c r="J168" t="s">
        <v>670</v>
      </c>
      <c r="K168" t="s">
        <v>106</v>
      </c>
      <c r="L168" s="78">
        <v>4.4200000000000003E-2</v>
      </c>
      <c r="M168" s="78">
        <v>2.6499999999999999E-2</v>
      </c>
      <c r="N168" s="77">
        <v>300.97000000000003</v>
      </c>
      <c r="O168" s="77">
        <v>105.53</v>
      </c>
      <c r="P168" s="77">
        <v>1.0211278558150001</v>
      </c>
      <c r="Q168" s="78">
        <v>1E-4</v>
      </c>
      <c r="R168" s="78">
        <v>0</v>
      </c>
    </row>
    <row r="169" spans="2:18">
      <c r="B169" t="s">
        <v>2996</v>
      </c>
      <c r="C169" t="s">
        <v>2785</v>
      </c>
      <c r="D169" t="s">
        <v>2997</v>
      </c>
      <c r="E169"/>
      <c r="F169" t="s">
        <v>2967</v>
      </c>
      <c r="G169" t="s">
        <v>232</v>
      </c>
      <c r="H169" t="s">
        <v>208</v>
      </c>
      <c r="I169" s="77">
        <v>2.85</v>
      </c>
      <c r="J169" t="s">
        <v>446</v>
      </c>
      <c r="K169" t="s">
        <v>102</v>
      </c>
      <c r="L169" s="78">
        <v>4.1300000000000003E-2</v>
      </c>
      <c r="M169" s="78">
        <v>2.0400000000000001E-2</v>
      </c>
      <c r="N169" s="77">
        <v>121942.35</v>
      </c>
      <c r="O169" s="77">
        <v>109.620002</v>
      </c>
      <c r="P169" s="77">
        <v>133.67320650884699</v>
      </c>
      <c r="Q169" s="78">
        <v>6.6E-3</v>
      </c>
      <c r="R169" s="78">
        <v>5.9999999999999995E-4</v>
      </c>
    </row>
    <row r="170" spans="2:18">
      <c r="B170" t="s">
        <v>2965</v>
      </c>
      <c r="C170" t="s">
        <v>2785</v>
      </c>
      <c r="D170" t="s">
        <v>2998</v>
      </c>
      <c r="E170"/>
      <c r="F170" t="s">
        <v>210</v>
      </c>
      <c r="G170" t="s">
        <v>2999</v>
      </c>
      <c r="H170" t="s">
        <v>211</v>
      </c>
      <c r="I170" s="77">
        <v>3.57</v>
      </c>
      <c r="J170" t="s">
        <v>123</v>
      </c>
      <c r="K170" t="s">
        <v>106</v>
      </c>
      <c r="L170" s="78">
        <v>2.5000000000000001E-2</v>
      </c>
      <c r="M170" s="78">
        <v>2.8000000000000001E-2</v>
      </c>
      <c r="N170" s="77">
        <v>44183.75</v>
      </c>
      <c r="O170" s="77">
        <v>100.67</v>
      </c>
      <c r="P170" s="77">
        <v>143.00249631687501</v>
      </c>
      <c r="Q170" s="78">
        <v>7.1000000000000004E-3</v>
      </c>
      <c r="R170" s="78">
        <v>5.9999999999999995E-4</v>
      </c>
    </row>
    <row r="171" spans="2:18">
      <c r="B171" t="s">
        <v>2969</v>
      </c>
      <c r="C171" t="s">
        <v>2785</v>
      </c>
      <c r="D171" t="s">
        <v>3000</v>
      </c>
      <c r="E171"/>
      <c r="F171" t="s">
        <v>210</v>
      </c>
      <c r="G171" t="s">
        <v>3001</v>
      </c>
      <c r="H171" t="s">
        <v>211</v>
      </c>
      <c r="I171" s="77">
        <v>10.81</v>
      </c>
      <c r="J171" t="s">
        <v>123</v>
      </c>
      <c r="K171" t="s">
        <v>113</v>
      </c>
      <c r="L171" s="78">
        <v>6.3399999999999998E-2</v>
      </c>
      <c r="M171" s="78">
        <v>2.93E-2</v>
      </c>
      <c r="N171" s="77">
        <v>27.78</v>
      </c>
      <c r="O171" s="77">
        <v>105.09</v>
      </c>
      <c r="P171" s="77">
        <v>0.1282171373838</v>
      </c>
      <c r="Q171" s="78">
        <v>0</v>
      </c>
      <c r="R171" s="78">
        <v>0</v>
      </c>
    </row>
    <row r="172" spans="2:18">
      <c r="B172" t="s">
        <v>2969</v>
      </c>
      <c r="C172" t="s">
        <v>2785</v>
      </c>
      <c r="D172" t="s">
        <v>3002</v>
      </c>
      <c r="E172"/>
      <c r="F172" t="s">
        <v>210</v>
      </c>
      <c r="G172" t="s">
        <v>3003</v>
      </c>
      <c r="H172" t="s">
        <v>211</v>
      </c>
      <c r="I172" s="77">
        <v>10.81</v>
      </c>
      <c r="J172" t="s">
        <v>123</v>
      </c>
      <c r="K172" t="s">
        <v>113</v>
      </c>
      <c r="L172" s="78">
        <v>6.3399999999999998E-2</v>
      </c>
      <c r="M172" s="78">
        <v>2.93E-2</v>
      </c>
      <c r="N172" s="77">
        <v>1739.2</v>
      </c>
      <c r="O172" s="77">
        <v>105.09</v>
      </c>
      <c r="P172" s="77">
        <v>8.0271866572320008</v>
      </c>
      <c r="Q172" s="78">
        <v>4.0000000000000002E-4</v>
      </c>
      <c r="R172" s="78">
        <v>0</v>
      </c>
    </row>
    <row r="173" spans="2:18">
      <c r="B173" t="s">
        <v>2969</v>
      </c>
      <c r="C173" t="s">
        <v>2785</v>
      </c>
      <c r="D173" t="s">
        <v>3004</v>
      </c>
      <c r="E173"/>
      <c r="F173" t="s">
        <v>210</v>
      </c>
      <c r="G173" t="s">
        <v>3005</v>
      </c>
      <c r="H173" t="s">
        <v>211</v>
      </c>
      <c r="I173" s="77">
        <v>10.81</v>
      </c>
      <c r="J173" t="s">
        <v>123</v>
      </c>
      <c r="K173" t="s">
        <v>113</v>
      </c>
      <c r="L173" s="78">
        <v>6.3399999999999998E-2</v>
      </c>
      <c r="M173" s="78">
        <v>2.93E-2</v>
      </c>
      <c r="N173" s="77">
        <v>1097.24</v>
      </c>
      <c r="O173" s="77">
        <v>105.09</v>
      </c>
      <c r="P173" s="77">
        <v>5.0642538453204002</v>
      </c>
      <c r="Q173" s="78">
        <v>2.9999999999999997E-4</v>
      </c>
      <c r="R173" s="78">
        <v>0</v>
      </c>
    </row>
    <row r="174" spans="2:18">
      <c r="B174" t="s">
        <v>2969</v>
      </c>
      <c r="C174" t="s">
        <v>2785</v>
      </c>
      <c r="D174" t="s">
        <v>3006</v>
      </c>
      <c r="E174"/>
      <c r="F174" t="s">
        <v>210</v>
      </c>
      <c r="G174" t="s">
        <v>3007</v>
      </c>
      <c r="H174" t="s">
        <v>211</v>
      </c>
      <c r="I174" s="77">
        <v>10.81</v>
      </c>
      <c r="J174" t="s">
        <v>123</v>
      </c>
      <c r="K174" t="s">
        <v>113</v>
      </c>
      <c r="L174" s="78">
        <v>6.3399999999999998E-2</v>
      </c>
      <c r="M174" s="78">
        <v>2.93E-2</v>
      </c>
      <c r="N174" s="77">
        <v>1322.98</v>
      </c>
      <c r="O174" s="77">
        <v>105.09</v>
      </c>
      <c r="P174" s="77">
        <v>6.1061450113757996</v>
      </c>
      <c r="Q174" s="78">
        <v>2.9999999999999997E-4</v>
      </c>
      <c r="R174" s="78">
        <v>0</v>
      </c>
    </row>
    <row r="175" spans="2:18">
      <c r="B175" t="s">
        <v>2969</v>
      </c>
      <c r="C175" t="s">
        <v>2785</v>
      </c>
      <c r="D175" t="s">
        <v>3008</v>
      </c>
      <c r="E175"/>
      <c r="F175" t="s">
        <v>210</v>
      </c>
      <c r="G175" t="s">
        <v>3009</v>
      </c>
      <c r="H175" t="s">
        <v>211</v>
      </c>
      <c r="I175" s="77">
        <v>10.81</v>
      </c>
      <c r="J175" t="s">
        <v>123</v>
      </c>
      <c r="K175" t="s">
        <v>113</v>
      </c>
      <c r="L175" s="78">
        <v>6.3399999999999998E-2</v>
      </c>
      <c r="M175" s="78">
        <v>2.93E-2</v>
      </c>
      <c r="N175" s="77">
        <v>1474.53</v>
      </c>
      <c r="O175" s="77">
        <v>105.09</v>
      </c>
      <c r="P175" s="77">
        <v>6.8056161118262999</v>
      </c>
      <c r="Q175" s="78">
        <v>2.9999999999999997E-4</v>
      </c>
      <c r="R175" s="78">
        <v>0</v>
      </c>
    </row>
    <row r="176" spans="2:18">
      <c r="B176" t="s">
        <v>2969</v>
      </c>
      <c r="C176" t="s">
        <v>2785</v>
      </c>
      <c r="D176" t="s">
        <v>3010</v>
      </c>
      <c r="E176"/>
      <c r="F176" t="s">
        <v>210</v>
      </c>
      <c r="G176" t="s">
        <v>2325</v>
      </c>
      <c r="H176" t="s">
        <v>211</v>
      </c>
      <c r="I176" s="77">
        <v>10.81</v>
      </c>
      <c r="J176" t="s">
        <v>123</v>
      </c>
      <c r="K176" t="s">
        <v>113</v>
      </c>
      <c r="L176" s="78">
        <v>6.3399999999999998E-2</v>
      </c>
      <c r="M176" s="78">
        <v>2.93E-2</v>
      </c>
      <c r="N176" s="77">
        <v>611.29</v>
      </c>
      <c r="O176" s="77">
        <v>103.77</v>
      </c>
      <c r="P176" s="77">
        <v>2.7859386665727</v>
      </c>
      <c r="Q176" s="78">
        <v>1E-4</v>
      </c>
      <c r="R176" s="78">
        <v>0</v>
      </c>
    </row>
    <row r="177" spans="2:18">
      <c r="B177" t="s">
        <v>2969</v>
      </c>
      <c r="C177" t="s">
        <v>2785</v>
      </c>
      <c r="D177" t="s">
        <v>3011</v>
      </c>
      <c r="E177"/>
      <c r="F177" t="s">
        <v>210</v>
      </c>
      <c r="G177" t="s">
        <v>3012</v>
      </c>
      <c r="H177" t="s">
        <v>211</v>
      </c>
      <c r="I177" s="77">
        <v>10.81</v>
      </c>
      <c r="J177" t="s">
        <v>123</v>
      </c>
      <c r="K177" t="s">
        <v>113</v>
      </c>
      <c r="L177" s="78">
        <v>6.3399999999999998E-2</v>
      </c>
      <c r="M177" s="78">
        <v>2.93E-2</v>
      </c>
      <c r="N177" s="77">
        <v>324.52</v>
      </c>
      <c r="O177" s="77">
        <v>105.09</v>
      </c>
      <c r="P177" s="77">
        <v>1.4978050908492</v>
      </c>
      <c r="Q177" s="78">
        <v>1E-4</v>
      </c>
      <c r="R177" s="78">
        <v>0</v>
      </c>
    </row>
    <row r="178" spans="2:18">
      <c r="B178" t="s">
        <v>2975</v>
      </c>
      <c r="C178" t="s">
        <v>2785</v>
      </c>
      <c r="D178" t="s">
        <v>3013</v>
      </c>
      <c r="E178"/>
      <c r="F178" t="s">
        <v>210</v>
      </c>
      <c r="G178" t="s">
        <v>3003</v>
      </c>
      <c r="H178" t="s">
        <v>211</v>
      </c>
      <c r="I178" s="77">
        <v>5.57</v>
      </c>
      <c r="J178" t="s">
        <v>123</v>
      </c>
      <c r="K178" t="s">
        <v>106</v>
      </c>
      <c r="L178" s="78">
        <v>3.2399999999999998E-2</v>
      </c>
      <c r="M178" s="78">
        <v>2.8299999999999999E-2</v>
      </c>
      <c r="N178" s="77">
        <v>7011.65</v>
      </c>
      <c r="O178" s="77">
        <v>105.15</v>
      </c>
      <c r="P178" s="77">
        <v>23.703391169625</v>
      </c>
      <c r="Q178" s="78">
        <v>1.1999999999999999E-3</v>
      </c>
      <c r="R178" s="78">
        <v>1E-4</v>
      </c>
    </row>
    <row r="179" spans="2:18">
      <c r="B179" t="s">
        <v>2975</v>
      </c>
      <c r="C179" t="s">
        <v>2785</v>
      </c>
      <c r="D179" t="s">
        <v>3014</v>
      </c>
      <c r="E179"/>
      <c r="F179" t="s">
        <v>210</v>
      </c>
      <c r="G179" t="s">
        <v>3005</v>
      </c>
      <c r="H179" t="s">
        <v>211</v>
      </c>
      <c r="I179" s="77">
        <v>5.57</v>
      </c>
      <c r="J179" t="s">
        <v>123</v>
      </c>
      <c r="K179" t="s">
        <v>106</v>
      </c>
      <c r="L179" s="78">
        <v>3.2399999999999998E-2</v>
      </c>
      <c r="M179" s="78">
        <v>2.8299999999999999E-2</v>
      </c>
      <c r="N179" s="77">
        <v>7365.83</v>
      </c>
      <c r="O179" s="77">
        <v>105.15</v>
      </c>
      <c r="P179" s="77">
        <v>24.900722337674999</v>
      </c>
      <c r="Q179" s="78">
        <v>1.1999999999999999E-3</v>
      </c>
      <c r="R179" s="78">
        <v>1E-4</v>
      </c>
    </row>
    <row r="180" spans="2:18">
      <c r="B180" t="s">
        <v>2975</v>
      </c>
      <c r="C180" t="s">
        <v>2785</v>
      </c>
      <c r="D180" t="s">
        <v>3015</v>
      </c>
      <c r="E180"/>
      <c r="F180" t="s">
        <v>210</v>
      </c>
      <c r="G180" t="s">
        <v>2999</v>
      </c>
      <c r="H180" t="s">
        <v>211</v>
      </c>
      <c r="I180" s="77">
        <v>5.57</v>
      </c>
      <c r="J180" t="s">
        <v>123</v>
      </c>
      <c r="K180" t="s">
        <v>106</v>
      </c>
      <c r="L180" s="78">
        <v>3.2399999999999998E-2</v>
      </c>
      <c r="M180" s="78">
        <v>2.8299999999999999E-2</v>
      </c>
      <c r="N180" s="77">
        <v>8419.43</v>
      </c>
      <c r="O180" s="77">
        <v>105.15</v>
      </c>
      <c r="P180" s="77">
        <v>28.462493523675001</v>
      </c>
      <c r="Q180" s="78">
        <v>1.4E-3</v>
      </c>
      <c r="R180" s="78">
        <v>1E-4</v>
      </c>
    </row>
    <row r="181" spans="2:18">
      <c r="B181" t="s">
        <v>2975</v>
      </c>
      <c r="C181" t="s">
        <v>2785</v>
      </c>
      <c r="D181" t="s">
        <v>3016</v>
      </c>
      <c r="E181"/>
      <c r="F181" t="s">
        <v>210</v>
      </c>
      <c r="G181" t="s">
        <v>3009</v>
      </c>
      <c r="H181" t="s">
        <v>211</v>
      </c>
      <c r="I181" s="77">
        <v>5.57</v>
      </c>
      <c r="J181" t="s">
        <v>123</v>
      </c>
      <c r="K181" t="s">
        <v>106</v>
      </c>
      <c r="L181" s="78">
        <v>3.2399999999999998E-2</v>
      </c>
      <c r="M181" s="78">
        <v>2.8299999999999999E-2</v>
      </c>
      <c r="N181" s="77">
        <v>6914.73</v>
      </c>
      <c r="O181" s="77">
        <v>105.15</v>
      </c>
      <c r="P181" s="77">
        <v>23.375746082925001</v>
      </c>
      <c r="Q181" s="78">
        <v>1.1999999999999999E-3</v>
      </c>
      <c r="R181" s="78">
        <v>1E-4</v>
      </c>
    </row>
    <row r="182" spans="2:18">
      <c r="B182" t="s">
        <v>2975</v>
      </c>
      <c r="C182" t="s">
        <v>2785</v>
      </c>
      <c r="D182" t="s">
        <v>3017</v>
      </c>
      <c r="E182"/>
      <c r="F182" t="s">
        <v>210</v>
      </c>
      <c r="G182" t="s">
        <v>2325</v>
      </c>
      <c r="H182" t="s">
        <v>211</v>
      </c>
      <c r="I182" s="77">
        <v>5.57</v>
      </c>
      <c r="J182" t="s">
        <v>123</v>
      </c>
      <c r="K182" t="s">
        <v>106</v>
      </c>
      <c r="L182" s="78">
        <v>3.2399999999999998E-2</v>
      </c>
      <c r="M182" s="78">
        <v>2.8299999999999999E-2</v>
      </c>
      <c r="N182" s="77">
        <v>5337.65</v>
      </c>
      <c r="O182" s="77">
        <v>104.94</v>
      </c>
      <c r="P182" s="77">
        <v>18.00827566065</v>
      </c>
      <c r="Q182" s="78">
        <v>8.9999999999999998E-4</v>
      </c>
      <c r="R182" s="78">
        <v>1E-4</v>
      </c>
    </row>
    <row r="183" spans="2:18">
      <c r="B183" t="s">
        <v>2975</v>
      </c>
      <c r="C183" t="s">
        <v>2785</v>
      </c>
      <c r="D183" t="s">
        <v>3018</v>
      </c>
      <c r="E183"/>
      <c r="F183" t="s">
        <v>210</v>
      </c>
      <c r="G183" t="s">
        <v>3012</v>
      </c>
      <c r="H183" t="s">
        <v>211</v>
      </c>
      <c r="I183" s="77">
        <v>5.57</v>
      </c>
      <c r="J183" t="s">
        <v>123</v>
      </c>
      <c r="K183" t="s">
        <v>106</v>
      </c>
      <c r="L183" s="78">
        <v>3.2399999999999998E-2</v>
      </c>
      <c r="M183" s="78">
        <v>2.8299999999999999E-2</v>
      </c>
      <c r="N183" s="77">
        <v>6438.69</v>
      </c>
      <c r="O183" s="77">
        <v>105.15</v>
      </c>
      <c r="P183" s="77">
        <v>21.766458350025001</v>
      </c>
      <c r="Q183" s="78">
        <v>1.1000000000000001E-3</v>
      </c>
      <c r="R183" s="78">
        <v>1E-4</v>
      </c>
    </row>
    <row r="184" spans="2:18">
      <c r="B184" t="s">
        <v>2975</v>
      </c>
      <c r="C184" t="s">
        <v>2785</v>
      </c>
      <c r="D184" t="s">
        <v>3019</v>
      </c>
      <c r="E184"/>
      <c r="F184" t="s">
        <v>210</v>
      </c>
      <c r="G184" t="s">
        <v>232</v>
      </c>
      <c r="H184" t="s">
        <v>211</v>
      </c>
      <c r="I184" s="77">
        <v>0.15</v>
      </c>
      <c r="J184" t="s">
        <v>123</v>
      </c>
      <c r="K184" t="s">
        <v>106</v>
      </c>
      <c r="L184" s="78">
        <v>3.2399999999999998E-2</v>
      </c>
      <c r="M184" s="78">
        <v>3.2899999999999999E-2</v>
      </c>
      <c r="N184" s="77">
        <v>7659.79</v>
      </c>
      <c r="O184" s="77">
        <v>100</v>
      </c>
      <c r="P184" s="77">
        <v>24.62622485</v>
      </c>
      <c r="Q184" s="78">
        <v>1.1999999999999999E-3</v>
      </c>
      <c r="R184" s="78">
        <v>1E-4</v>
      </c>
    </row>
    <row r="185" spans="2:18">
      <c r="B185" t="s">
        <v>2861</v>
      </c>
      <c r="C185" t="s">
        <v>2785</v>
      </c>
      <c r="D185" t="s">
        <v>3020</v>
      </c>
      <c r="E185"/>
      <c r="F185" t="s">
        <v>210</v>
      </c>
      <c r="G185" t="s">
        <v>232</v>
      </c>
      <c r="H185" t="s">
        <v>211</v>
      </c>
      <c r="I185" s="77">
        <v>9.2899999999999991</v>
      </c>
      <c r="J185" t="s">
        <v>751</v>
      </c>
      <c r="K185" t="s">
        <v>102</v>
      </c>
      <c r="L185" s="78">
        <v>1.7299999999999999E-2</v>
      </c>
      <c r="M185" s="78">
        <v>1.4E-2</v>
      </c>
      <c r="N185" s="77">
        <v>25227.89</v>
      </c>
      <c r="O185" s="77">
        <v>102.970005</v>
      </c>
      <c r="P185" s="77">
        <v>25.9771595943945</v>
      </c>
      <c r="Q185" s="78">
        <v>1.2999999999999999E-3</v>
      </c>
      <c r="R185" s="78">
        <v>1E-4</v>
      </c>
    </row>
    <row r="186" spans="2:18">
      <c r="B186" t="s">
        <v>2896</v>
      </c>
      <c r="C186" t="s">
        <v>2785</v>
      </c>
      <c r="D186" t="s">
        <v>3021</v>
      </c>
      <c r="E186"/>
      <c r="F186" t="s">
        <v>210</v>
      </c>
      <c r="G186" t="s">
        <v>232</v>
      </c>
      <c r="H186" t="s">
        <v>211</v>
      </c>
      <c r="I186" s="77">
        <v>7.59</v>
      </c>
      <c r="J186" t="s">
        <v>649</v>
      </c>
      <c r="K186" t="s">
        <v>102</v>
      </c>
      <c r="L186" s="78">
        <v>2.7E-2</v>
      </c>
      <c r="M186" s="78">
        <v>2.07E-2</v>
      </c>
      <c r="N186" s="77">
        <v>1894.94</v>
      </c>
      <c r="O186" s="77">
        <v>105.39144</v>
      </c>
      <c r="P186" s="77">
        <v>1.9971045531360001</v>
      </c>
      <c r="Q186" s="78">
        <v>1E-4</v>
      </c>
      <c r="R186" s="78">
        <v>0</v>
      </c>
    </row>
    <row r="187" spans="2:18">
      <c r="B187" t="s">
        <v>2896</v>
      </c>
      <c r="C187" t="s">
        <v>2785</v>
      </c>
      <c r="D187" t="s">
        <v>3022</v>
      </c>
      <c r="E187"/>
      <c r="F187" t="s">
        <v>210</v>
      </c>
      <c r="G187" t="s">
        <v>232</v>
      </c>
      <c r="H187" t="s">
        <v>211</v>
      </c>
      <c r="I187" s="77">
        <v>7.58</v>
      </c>
      <c r="J187" t="s">
        <v>649</v>
      </c>
      <c r="K187" t="s">
        <v>102</v>
      </c>
      <c r="L187" s="78">
        <v>2.7E-2</v>
      </c>
      <c r="M187" s="78">
        <v>2.29E-2</v>
      </c>
      <c r="N187" s="77">
        <v>3452.35</v>
      </c>
      <c r="O187" s="77">
        <v>102.96144</v>
      </c>
      <c r="P187" s="77">
        <v>3.55458927384</v>
      </c>
      <c r="Q187" s="78">
        <v>2.0000000000000001E-4</v>
      </c>
      <c r="R187" s="78">
        <v>0</v>
      </c>
    </row>
    <row r="188" spans="2:18">
      <c r="B188" t="s">
        <v>2863</v>
      </c>
      <c r="C188" t="s">
        <v>2785</v>
      </c>
      <c r="D188" t="s">
        <v>3023</v>
      </c>
      <c r="E188"/>
      <c r="F188" t="s">
        <v>210</v>
      </c>
      <c r="G188" t="s">
        <v>232</v>
      </c>
      <c r="H188" t="s">
        <v>211</v>
      </c>
      <c r="I188" s="77">
        <v>9.5299999999999994</v>
      </c>
      <c r="J188" t="s">
        <v>356</v>
      </c>
      <c r="K188" t="s">
        <v>102</v>
      </c>
      <c r="L188" s="78">
        <v>2.35E-2</v>
      </c>
      <c r="M188" s="78">
        <v>1.9400000000000001E-2</v>
      </c>
      <c r="N188" s="77">
        <v>9343.1200000000008</v>
      </c>
      <c r="O188" s="77">
        <v>104.81000400000001</v>
      </c>
      <c r="P188" s="77">
        <v>9.7925244457247995</v>
      </c>
      <c r="Q188" s="78">
        <v>5.0000000000000001E-4</v>
      </c>
      <c r="R188" s="78">
        <v>0</v>
      </c>
    </row>
    <row r="189" spans="2:18">
      <c r="B189" t="s">
        <v>2863</v>
      </c>
      <c r="C189" t="s">
        <v>2785</v>
      </c>
      <c r="D189" t="s">
        <v>3024</v>
      </c>
      <c r="E189"/>
      <c r="F189" t="s">
        <v>210</v>
      </c>
      <c r="G189" t="s">
        <v>232</v>
      </c>
      <c r="H189" t="s">
        <v>211</v>
      </c>
      <c r="I189" s="77">
        <v>9.93</v>
      </c>
      <c r="J189" t="s">
        <v>356</v>
      </c>
      <c r="K189" t="s">
        <v>102</v>
      </c>
      <c r="L189" s="78">
        <v>2.35E-2</v>
      </c>
      <c r="M189" s="78">
        <v>1.9599999999999999E-2</v>
      </c>
      <c r="N189" s="77">
        <v>16431</v>
      </c>
      <c r="O189" s="77">
        <v>104.760003</v>
      </c>
      <c r="P189" s="77">
        <v>17.213116092930001</v>
      </c>
      <c r="Q189" s="78">
        <v>8.9999999999999998E-4</v>
      </c>
      <c r="R189" s="78">
        <v>1E-4</v>
      </c>
    </row>
    <row r="190" spans="2:18">
      <c r="B190" t="s">
        <v>3025</v>
      </c>
      <c r="C190" t="s">
        <v>2785</v>
      </c>
      <c r="D190" t="s">
        <v>3026</v>
      </c>
      <c r="E190"/>
      <c r="F190" t="s">
        <v>210</v>
      </c>
      <c r="G190" t="s">
        <v>2999</v>
      </c>
      <c r="H190" t="s">
        <v>211</v>
      </c>
      <c r="I190" s="77">
        <v>4.32</v>
      </c>
      <c r="J190" t="s">
        <v>123</v>
      </c>
      <c r="K190" t="s">
        <v>113</v>
      </c>
      <c r="L190" s="78">
        <v>3.2399999999999998E-2</v>
      </c>
      <c r="M190" s="78">
        <v>2.5000000000000001E-2</v>
      </c>
      <c r="N190" s="77">
        <v>33970.57</v>
      </c>
      <c r="O190" s="77">
        <v>104.02000000000027</v>
      </c>
      <c r="P190" s="77">
        <v>155.19299930759701</v>
      </c>
      <c r="Q190" s="78">
        <v>7.7000000000000002E-3</v>
      </c>
      <c r="R190" s="78">
        <v>6.9999999999999999E-4</v>
      </c>
    </row>
    <row r="191" spans="2:18">
      <c r="B191" t="s">
        <v>3025</v>
      </c>
      <c r="C191" t="s">
        <v>2785</v>
      </c>
      <c r="D191" t="s">
        <v>3027</v>
      </c>
      <c r="E191"/>
      <c r="F191" t="s">
        <v>210</v>
      </c>
      <c r="G191" t="s">
        <v>2999</v>
      </c>
      <c r="H191" t="s">
        <v>211</v>
      </c>
      <c r="I191" s="77">
        <v>4.32</v>
      </c>
      <c r="J191" t="s">
        <v>123</v>
      </c>
      <c r="K191" t="s">
        <v>113</v>
      </c>
      <c r="L191" s="78">
        <v>3.2399999999999998E-2</v>
      </c>
      <c r="M191" s="78">
        <v>2.5000000000000001E-2</v>
      </c>
      <c r="N191" s="77">
        <v>20925.87</v>
      </c>
      <c r="O191" s="77">
        <v>104.02</v>
      </c>
      <c r="P191" s="77">
        <v>95.5988824568106</v>
      </c>
      <c r="Q191" s="78">
        <v>4.7000000000000002E-3</v>
      </c>
      <c r="R191" s="78">
        <v>4.0000000000000002E-4</v>
      </c>
    </row>
    <row r="192" spans="2:18">
      <c r="B192" t="s">
        <v>3025</v>
      </c>
      <c r="C192" t="s">
        <v>2785</v>
      </c>
      <c r="D192" t="s">
        <v>3028</v>
      </c>
      <c r="E192"/>
      <c r="F192" t="s">
        <v>210</v>
      </c>
      <c r="G192" t="s">
        <v>3029</v>
      </c>
      <c r="H192" t="s">
        <v>211</v>
      </c>
      <c r="I192" s="77">
        <v>4.33</v>
      </c>
      <c r="J192" t="s">
        <v>123</v>
      </c>
      <c r="K192" t="s">
        <v>113</v>
      </c>
      <c r="L192" s="78">
        <v>3.2399999999999998E-2</v>
      </c>
      <c r="M192" s="78">
        <v>2.5000000000000001E-2</v>
      </c>
      <c r="N192" s="77">
        <v>5380.94</v>
      </c>
      <c r="O192" s="77">
        <v>103.84</v>
      </c>
      <c r="P192" s="77">
        <v>24.540040320822399</v>
      </c>
      <c r="Q192" s="78">
        <v>1.1999999999999999E-3</v>
      </c>
      <c r="R192" s="78">
        <v>1E-4</v>
      </c>
    </row>
    <row r="193" spans="2:18">
      <c r="B193" t="s">
        <v>3025</v>
      </c>
      <c r="C193" t="s">
        <v>2785</v>
      </c>
      <c r="D193" t="s">
        <v>3030</v>
      </c>
      <c r="E193"/>
      <c r="F193" t="s">
        <v>210</v>
      </c>
      <c r="G193" t="s">
        <v>2749</v>
      </c>
      <c r="H193" t="s">
        <v>211</v>
      </c>
      <c r="I193" s="77">
        <v>4.34</v>
      </c>
      <c r="J193" t="s">
        <v>123</v>
      </c>
      <c r="K193" t="s">
        <v>113</v>
      </c>
      <c r="L193" s="78">
        <v>3.2399999999999998E-2</v>
      </c>
      <c r="M193" s="78">
        <v>2.5000000000000001E-2</v>
      </c>
      <c r="N193" s="77">
        <v>6576.7</v>
      </c>
      <c r="O193" s="77">
        <v>103.59</v>
      </c>
      <c r="P193" s="77">
        <v>29.921151823407001</v>
      </c>
      <c r="Q193" s="78">
        <v>1.5E-3</v>
      </c>
      <c r="R193" s="78">
        <v>1E-4</v>
      </c>
    </row>
    <row r="194" spans="2:18">
      <c r="B194" t="s">
        <v>3025</v>
      </c>
      <c r="C194" t="s">
        <v>2785</v>
      </c>
      <c r="D194" t="s">
        <v>3031</v>
      </c>
      <c r="E194"/>
      <c r="F194" t="s">
        <v>210</v>
      </c>
      <c r="G194" t="s">
        <v>3032</v>
      </c>
      <c r="H194" t="s">
        <v>211</v>
      </c>
      <c r="I194" s="77">
        <v>4.3499999999999996</v>
      </c>
      <c r="J194" t="s">
        <v>123</v>
      </c>
      <c r="K194" t="s">
        <v>113</v>
      </c>
      <c r="L194" s="78">
        <v>3.2399999999999998E-2</v>
      </c>
      <c r="M194" s="78">
        <v>2.5000000000000001E-2</v>
      </c>
      <c r="N194" s="77">
        <v>8370.35</v>
      </c>
      <c r="O194" s="77">
        <v>103.31</v>
      </c>
      <c r="P194" s="77">
        <v>37.978553764461502</v>
      </c>
      <c r="Q194" s="78">
        <v>1.9E-3</v>
      </c>
      <c r="R194" s="78">
        <v>2.0000000000000001E-4</v>
      </c>
    </row>
    <row r="195" spans="2:18">
      <c r="B195" t="s">
        <v>3025</v>
      </c>
      <c r="C195" t="s">
        <v>2785</v>
      </c>
      <c r="D195" t="s">
        <v>3033</v>
      </c>
      <c r="E195"/>
      <c r="F195" t="s">
        <v>210</v>
      </c>
      <c r="G195" t="s">
        <v>3034</v>
      </c>
      <c r="H195" t="s">
        <v>211</v>
      </c>
      <c r="I195" s="77">
        <v>4.3600000000000003</v>
      </c>
      <c r="J195" t="s">
        <v>123</v>
      </c>
      <c r="K195" t="s">
        <v>113</v>
      </c>
      <c r="L195" s="78">
        <v>3.2399999999999998E-2</v>
      </c>
      <c r="M195" s="78">
        <v>2.5100000000000001E-2</v>
      </c>
      <c r="N195" s="77">
        <v>3587.29</v>
      </c>
      <c r="O195" s="77">
        <v>103.07</v>
      </c>
      <c r="P195" s="77">
        <v>16.2386980327957</v>
      </c>
      <c r="Q195" s="78">
        <v>8.0000000000000004E-4</v>
      </c>
      <c r="R195" s="78">
        <v>1E-4</v>
      </c>
    </row>
    <row r="196" spans="2:18">
      <c r="B196" t="s">
        <v>3035</v>
      </c>
      <c r="C196" t="s">
        <v>2785</v>
      </c>
      <c r="D196" t="s">
        <v>3036</v>
      </c>
      <c r="E196"/>
      <c r="F196" t="s">
        <v>210</v>
      </c>
      <c r="G196" t="s">
        <v>3037</v>
      </c>
      <c r="H196" t="s">
        <v>211</v>
      </c>
      <c r="I196" s="77">
        <v>2.14</v>
      </c>
      <c r="J196" t="s">
        <v>123</v>
      </c>
      <c r="K196" t="s">
        <v>106</v>
      </c>
      <c r="L196" s="78">
        <v>3.5000000000000003E-2</v>
      </c>
      <c r="M196" s="78">
        <v>3.61E-2</v>
      </c>
      <c r="N196" s="77">
        <v>3136.75</v>
      </c>
      <c r="O196" s="77">
        <v>99</v>
      </c>
      <c r="P196" s="77">
        <v>9.9838047374999999</v>
      </c>
      <c r="Q196" s="78">
        <v>5.0000000000000001E-4</v>
      </c>
      <c r="R196" s="78">
        <v>0</v>
      </c>
    </row>
    <row r="197" spans="2:18">
      <c r="B197" t="s">
        <v>3035</v>
      </c>
      <c r="C197" t="s">
        <v>2785</v>
      </c>
      <c r="D197" t="s">
        <v>3038</v>
      </c>
      <c r="E197"/>
      <c r="F197" t="s">
        <v>210</v>
      </c>
      <c r="G197" t="s">
        <v>3039</v>
      </c>
      <c r="H197" t="s">
        <v>211</v>
      </c>
      <c r="I197" s="77">
        <v>2.14</v>
      </c>
      <c r="J197" t="s">
        <v>123</v>
      </c>
      <c r="K197" t="s">
        <v>106</v>
      </c>
      <c r="L197" s="78">
        <v>3.5000000000000003E-2</v>
      </c>
      <c r="M197" s="78">
        <v>3.61E-2</v>
      </c>
      <c r="N197" s="77">
        <v>1410.95</v>
      </c>
      <c r="O197" s="77">
        <v>100.33</v>
      </c>
      <c r="P197" s="77">
        <v>4.5511737240250003</v>
      </c>
      <c r="Q197" s="78">
        <v>2.0000000000000001E-4</v>
      </c>
      <c r="R197" s="78">
        <v>0</v>
      </c>
    </row>
    <row r="198" spans="2:18">
      <c r="B198" t="s">
        <v>3035</v>
      </c>
      <c r="C198" t="s">
        <v>2785</v>
      </c>
      <c r="D198" t="s">
        <v>3040</v>
      </c>
      <c r="E198"/>
      <c r="F198" t="s">
        <v>210</v>
      </c>
      <c r="G198" t="s">
        <v>2293</v>
      </c>
      <c r="H198" t="s">
        <v>211</v>
      </c>
      <c r="I198" s="77">
        <v>2.14</v>
      </c>
      <c r="J198" t="s">
        <v>123</v>
      </c>
      <c r="K198" t="s">
        <v>106</v>
      </c>
      <c r="L198" s="78">
        <v>3.5000000000000003E-2</v>
      </c>
      <c r="M198" s="78">
        <v>3.61E-2</v>
      </c>
      <c r="N198" s="77">
        <v>2235.1999999999998</v>
      </c>
      <c r="O198" s="77">
        <v>100.33</v>
      </c>
      <c r="P198" s="77">
        <v>7.2098823544000004</v>
      </c>
      <c r="Q198" s="78">
        <v>4.0000000000000002E-4</v>
      </c>
      <c r="R198" s="78">
        <v>0</v>
      </c>
    </row>
    <row r="199" spans="2:18">
      <c r="B199" t="s">
        <v>3035</v>
      </c>
      <c r="C199" t="s">
        <v>2785</v>
      </c>
      <c r="D199" t="s">
        <v>3041</v>
      </c>
      <c r="E199"/>
      <c r="F199" t="s">
        <v>210</v>
      </c>
      <c r="G199" t="s">
        <v>3042</v>
      </c>
      <c r="H199" t="s">
        <v>211</v>
      </c>
      <c r="I199" s="77">
        <v>2.14</v>
      </c>
      <c r="J199" t="s">
        <v>123</v>
      </c>
      <c r="K199" t="s">
        <v>106</v>
      </c>
      <c r="L199" s="78">
        <v>3.5000000000000003E-2</v>
      </c>
      <c r="M199" s="78">
        <v>3.61E-2</v>
      </c>
      <c r="N199" s="77">
        <v>2466.94</v>
      </c>
      <c r="O199" s="77">
        <v>100.33</v>
      </c>
      <c r="P199" s="77">
        <v>7.9573850999299998</v>
      </c>
      <c r="Q199" s="78">
        <v>4.0000000000000002E-4</v>
      </c>
      <c r="R199" s="78">
        <v>0</v>
      </c>
    </row>
    <row r="200" spans="2:18">
      <c r="B200" t="s">
        <v>3035</v>
      </c>
      <c r="C200" t="s">
        <v>2785</v>
      </c>
      <c r="D200" t="s">
        <v>3043</v>
      </c>
      <c r="E200"/>
      <c r="F200" t="s">
        <v>210</v>
      </c>
      <c r="G200" t="s">
        <v>3044</v>
      </c>
      <c r="H200" t="s">
        <v>211</v>
      </c>
      <c r="I200" s="77">
        <v>2.14</v>
      </c>
      <c r="J200" t="s">
        <v>123</v>
      </c>
      <c r="K200" t="s">
        <v>106</v>
      </c>
      <c r="L200" s="78">
        <v>3.5000000000000003E-2</v>
      </c>
      <c r="M200" s="78">
        <v>3.6200000000000003E-2</v>
      </c>
      <c r="N200" s="77">
        <v>5599.09</v>
      </c>
      <c r="O200" s="77">
        <v>100.32</v>
      </c>
      <c r="P200" s="77">
        <v>18.058677787920001</v>
      </c>
      <c r="Q200" s="78">
        <v>8.9999999999999998E-4</v>
      </c>
      <c r="R200" s="78">
        <v>1E-4</v>
      </c>
    </row>
    <row r="201" spans="2:18">
      <c r="B201" s="79" t="s">
        <v>3045</v>
      </c>
      <c r="I201" s="81">
        <v>0</v>
      </c>
      <c r="M201" s="80">
        <v>0</v>
      </c>
      <c r="N201" s="81">
        <v>0</v>
      </c>
      <c r="P201" s="81">
        <v>0</v>
      </c>
      <c r="Q201" s="80">
        <v>0</v>
      </c>
      <c r="R201" s="80">
        <v>0</v>
      </c>
    </row>
    <row r="202" spans="2:18">
      <c r="B202" t="s">
        <v>210</v>
      </c>
      <c r="D202" t="s">
        <v>210</v>
      </c>
      <c r="F202" t="s">
        <v>210</v>
      </c>
      <c r="I202" s="77">
        <v>0</v>
      </c>
      <c r="J202" t="s">
        <v>210</v>
      </c>
      <c r="K202" t="s">
        <v>210</v>
      </c>
      <c r="L202" s="78">
        <v>0</v>
      </c>
      <c r="M202" s="78">
        <v>0</v>
      </c>
      <c r="N202" s="77">
        <v>0</v>
      </c>
      <c r="O202" s="77">
        <v>0</v>
      </c>
      <c r="P202" s="77">
        <v>0</v>
      </c>
      <c r="Q202" s="78">
        <v>0</v>
      </c>
      <c r="R202" s="78">
        <v>0</v>
      </c>
    </row>
    <row r="203" spans="2:18">
      <c r="B203" s="79" t="s">
        <v>3046</v>
      </c>
      <c r="I203" s="81">
        <v>0</v>
      </c>
      <c r="M203" s="80">
        <v>0</v>
      </c>
      <c r="N203" s="81">
        <v>0</v>
      </c>
      <c r="P203" s="81">
        <v>0</v>
      </c>
      <c r="Q203" s="80">
        <v>0</v>
      </c>
      <c r="R203" s="80">
        <v>0</v>
      </c>
    </row>
    <row r="204" spans="2:18">
      <c r="B204" s="79" t="s">
        <v>3047</v>
      </c>
      <c r="I204" s="81">
        <v>0</v>
      </c>
      <c r="M204" s="80">
        <v>0</v>
      </c>
      <c r="N204" s="81">
        <v>0</v>
      </c>
      <c r="P204" s="81">
        <v>0</v>
      </c>
      <c r="Q204" s="80">
        <v>0</v>
      </c>
      <c r="R204" s="80">
        <v>0</v>
      </c>
    </row>
    <row r="205" spans="2:18">
      <c r="B205" t="s">
        <v>210</v>
      </c>
      <c r="D205" t="s">
        <v>210</v>
      </c>
      <c r="F205" t="s">
        <v>210</v>
      </c>
      <c r="I205" s="77">
        <v>0</v>
      </c>
      <c r="J205" t="s">
        <v>210</v>
      </c>
      <c r="K205" t="s">
        <v>210</v>
      </c>
      <c r="L205" s="78">
        <v>0</v>
      </c>
      <c r="M205" s="78">
        <v>0</v>
      </c>
      <c r="N205" s="77">
        <v>0</v>
      </c>
      <c r="O205" s="77">
        <v>0</v>
      </c>
      <c r="P205" s="77">
        <v>0</v>
      </c>
      <c r="Q205" s="78">
        <v>0</v>
      </c>
      <c r="R205" s="78">
        <v>0</v>
      </c>
    </row>
    <row r="206" spans="2:18">
      <c r="B206" s="79" t="s">
        <v>3048</v>
      </c>
      <c r="I206" s="81">
        <v>0</v>
      </c>
      <c r="M206" s="80">
        <v>0</v>
      </c>
      <c r="N206" s="81">
        <v>0</v>
      </c>
      <c r="P206" s="81">
        <v>0</v>
      </c>
      <c r="Q206" s="80">
        <v>0</v>
      </c>
      <c r="R206" s="80">
        <v>0</v>
      </c>
    </row>
    <row r="207" spans="2:18">
      <c r="B207" t="s">
        <v>210</v>
      </c>
      <c r="D207" t="s">
        <v>210</v>
      </c>
      <c r="F207" t="s">
        <v>210</v>
      </c>
      <c r="I207" s="77">
        <v>0</v>
      </c>
      <c r="J207" t="s">
        <v>210</v>
      </c>
      <c r="K207" t="s">
        <v>210</v>
      </c>
      <c r="L207" s="78">
        <v>0</v>
      </c>
      <c r="M207" s="78">
        <v>0</v>
      </c>
      <c r="N207" s="77">
        <v>0</v>
      </c>
      <c r="O207" s="77">
        <v>0</v>
      </c>
      <c r="P207" s="77">
        <v>0</v>
      </c>
      <c r="Q207" s="78">
        <v>0</v>
      </c>
      <c r="R207" s="78">
        <v>0</v>
      </c>
    </row>
    <row r="208" spans="2:18">
      <c r="B208" s="79" t="s">
        <v>3049</v>
      </c>
      <c r="I208" s="81">
        <v>0</v>
      </c>
      <c r="M208" s="80">
        <v>0</v>
      </c>
      <c r="N208" s="81">
        <v>0</v>
      </c>
      <c r="P208" s="81">
        <v>0</v>
      </c>
      <c r="Q208" s="80">
        <v>0</v>
      </c>
      <c r="R208" s="80">
        <v>0</v>
      </c>
    </row>
    <row r="209" spans="2:18">
      <c r="B209" t="s">
        <v>210</v>
      </c>
      <c r="D209" t="s">
        <v>210</v>
      </c>
      <c r="F209" t="s">
        <v>210</v>
      </c>
      <c r="I209" s="77">
        <v>0</v>
      </c>
      <c r="J209" t="s">
        <v>210</v>
      </c>
      <c r="K209" t="s">
        <v>210</v>
      </c>
      <c r="L209" s="78">
        <v>0</v>
      </c>
      <c r="M209" s="78">
        <v>0</v>
      </c>
      <c r="N209" s="77">
        <v>0</v>
      </c>
      <c r="O209" s="77">
        <v>0</v>
      </c>
      <c r="P209" s="77">
        <v>0</v>
      </c>
      <c r="Q209" s="78">
        <v>0</v>
      </c>
      <c r="R209" s="78">
        <v>0</v>
      </c>
    </row>
    <row r="210" spans="2:18">
      <c r="B210" s="79" t="s">
        <v>3050</v>
      </c>
      <c r="I210" s="81">
        <v>0</v>
      </c>
      <c r="M210" s="80">
        <v>0</v>
      </c>
      <c r="N210" s="81">
        <v>0</v>
      </c>
      <c r="P210" s="81">
        <v>0</v>
      </c>
      <c r="Q210" s="80">
        <v>0</v>
      </c>
      <c r="R210" s="80">
        <v>0</v>
      </c>
    </row>
    <row r="211" spans="2:18">
      <c r="B211" t="s">
        <v>210</v>
      </c>
      <c r="D211" t="s">
        <v>210</v>
      </c>
      <c r="F211" t="s">
        <v>210</v>
      </c>
      <c r="I211" s="77">
        <v>0</v>
      </c>
      <c r="J211" t="s">
        <v>210</v>
      </c>
      <c r="K211" t="s">
        <v>210</v>
      </c>
      <c r="L211" s="78">
        <v>0</v>
      </c>
      <c r="M211" s="78">
        <v>0</v>
      </c>
      <c r="N211" s="77">
        <v>0</v>
      </c>
      <c r="O211" s="77">
        <v>0</v>
      </c>
      <c r="P211" s="77">
        <v>0</v>
      </c>
      <c r="Q211" s="78">
        <v>0</v>
      </c>
      <c r="R211" s="78">
        <v>0</v>
      </c>
    </row>
    <row r="212" spans="2:18">
      <c r="B212" s="79" t="s">
        <v>224</v>
      </c>
      <c r="I212" s="81">
        <v>4.17</v>
      </c>
      <c r="M212" s="80">
        <v>2.6800000000000001E-2</v>
      </c>
      <c r="N212" s="81">
        <v>1707405.86</v>
      </c>
      <c r="P212" s="81">
        <v>5681.4471397954194</v>
      </c>
      <c r="Q212" s="80">
        <v>0.28189999999999998</v>
      </c>
      <c r="R212" s="80">
        <v>2.53E-2</v>
      </c>
    </row>
    <row r="213" spans="2:18">
      <c r="B213" s="79" t="s">
        <v>3051</v>
      </c>
      <c r="I213" s="81">
        <v>0</v>
      </c>
      <c r="M213" s="80">
        <v>0</v>
      </c>
      <c r="N213" s="81">
        <v>0</v>
      </c>
      <c r="P213" s="81">
        <v>0</v>
      </c>
      <c r="Q213" s="80">
        <v>0</v>
      </c>
      <c r="R213" s="80">
        <v>0</v>
      </c>
    </row>
    <row r="214" spans="2:18">
      <c r="B214" t="s">
        <v>210</v>
      </c>
      <c r="D214" t="s">
        <v>210</v>
      </c>
      <c r="F214" t="s">
        <v>210</v>
      </c>
      <c r="I214" s="77">
        <v>0</v>
      </c>
      <c r="J214" t="s">
        <v>210</v>
      </c>
      <c r="K214" t="s">
        <v>210</v>
      </c>
      <c r="L214" s="78">
        <v>0</v>
      </c>
      <c r="M214" s="78">
        <v>0</v>
      </c>
      <c r="N214" s="77">
        <v>0</v>
      </c>
      <c r="O214" s="77">
        <v>0</v>
      </c>
      <c r="P214" s="77">
        <v>0</v>
      </c>
      <c r="Q214" s="78">
        <v>0</v>
      </c>
      <c r="R214" s="78">
        <v>0</v>
      </c>
    </row>
    <row r="215" spans="2:18">
      <c r="B215" s="79" t="s">
        <v>2825</v>
      </c>
      <c r="I215" s="81">
        <v>0</v>
      </c>
      <c r="M215" s="80">
        <v>0</v>
      </c>
      <c r="N215" s="81">
        <v>0</v>
      </c>
      <c r="P215" s="81">
        <v>0</v>
      </c>
      <c r="Q215" s="80">
        <v>0</v>
      </c>
      <c r="R215" s="80">
        <v>0</v>
      </c>
    </row>
    <row r="216" spans="2:18">
      <c r="B216" t="s">
        <v>210</v>
      </c>
      <c r="D216" t="s">
        <v>210</v>
      </c>
      <c r="F216" t="s">
        <v>210</v>
      </c>
      <c r="I216" s="77">
        <v>0</v>
      </c>
      <c r="J216" t="s">
        <v>210</v>
      </c>
      <c r="K216" t="s">
        <v>210</v>
      </c>
      <c r="L216" s="78">
        <v>0</v>
      </c>
      <c r="M216" s="78">
        <v>0</v>
      </c>
      <c r="N216" s="77">
        <v>0</v>
      </c>
      <c r="O216" s="77">
        <v>0</v>
      </c>
      <c r="P216" s="77">
        <v>0</v>
      </c>
      <c r="Q216" s="78">
        <v>0</v>
      </c>
      <c r="R216" s="78">
        <v>0</v>
      </c>
    </row>
    <row r="217" spans="2:18">
      <c r="B217" s="79" t="s">
        <v>2826</v>
      </c>
      <c r="I217" s="81">
        <v>4.17</v>
      </c>
      <c r="M217" s="80">
        <v>2.6800000000000001E-2</v>
      </c>
      <c r="N217" s="81">
        <v>1707405.86</v>
      </c>
      <c r="P217" s="81">
        <v>5681.4471397954194</v>
      </c>
      <c r="Q217" s="80">
        <v>0.28189999999999998</v>
      </c>
      <c r="R217" s="80">
        <v>2.53E-2</v>
      </c>
    </row>
    <row r="218" spans="2:18">
      <c r="B218" t="s">
        <v>3052</v>
      </c>
      <c r="C218" t="s">
        <v>2785</v>
      </c>
      <c r="D218" t="s">
        <v>3053</v>
      </c>
      <c r="E218"/>
      <c r="F218" t="s">
        <v>476</v>
      </c>
      <c r="G218" t="s">
        <v>3054</v>
      </c>
      <c r="H218" t="s">
        <v>208</v>
      </c>
      <c r="I218" s="77">
        <v>4.09</v>
      </c>
      <c r="J218" t="s">
        <v>125</v>
      </c>
      <c r="K218" t="s">
        <v>106</v>
      </c>
      <c r="L218" s="78">
        <v>4.8000000000000001E-2</v>
      </c>
      <c r="M218" s="78">
        <v>1.37E-2</v>
      </c>
      <c r="N218" s="77">
        <v>108499</v>
      </c>
      <c r="O218" s="77">
        <v>116.28</v>
      </c>
      <c r="P218" s="77">
        <v>405.61287859800001</v>
      </c>
      <c r="Q218" s="78">
        <v>2.01E-2</v>
      </c>
      <c r="R218" s="78">
        <v>1.8E-3</v>
      </c>
    </row>
    <row r="219" spans="2:18">
      <c r="B219" t="s">
        <v>3052</v>
      </c>
      <c r="C219" t="s">
        <v>2785</v>
      </c>
      <c r="D219" t="s">
        <v>3055</v>
      </c>
      <c r="E219"/>
      <c r="F219" t="s">
        <v>476</v>
      </c>
      <c r="G219" t="s">
        <v>3056</v>
      </c>
      <c r="H219" t="s">
        <v>208</v>
      </c>
      <c r="I219" s="77">
        <v>3.86</v>
      </c>
      <c r="J219" t="s">
        <v>125</v>
      </c>
      <c r="K219" t="s">
        <v>106</v>
      </c>
      <c r="L219" s="78">
        <v>4.8000000000000001E-2</v>
      </c>
      <c r="M219" s="78">
        <v>3.4599999999999999E-2</v>
      </c>
      <c r="N219" s="77">
        <v>64080.69</v>
      </c>
      <c r="O219" s="77">
        <v>112.89</v>
      </c>
      <c r="P219" s="77">
        <v>232.57532137531501</v>
      </c>
      <c r="Q219" s="78">
        <v>1.15E-2</v>
      </c>
      <c r="R219" s="78">
        <v>1E-3</v>
      </c>
    </row>
    <row r="220" spans="2:18">
      <c r="B220" t="s">
        <v>3052</v>
      </c>
      <c r="C220" t="s">
        <v>2785</v>
      </c>
      <c r="D220" t="s">
        <v>3057</v>
      </c>
      <c r="E220"/>
      <c r="F220" t="s">
        <v>476</v>
      </c>
      <c r="G220" t="s">
        <v>3058</v>
      </c>
      <c r="H220" t="s">
        <v>208</v>
      </c>
      <c r="I220" s="77">
        <v>4.87</v>
      </c>
      <c r="J220" t="s">
        <v>968</v>
      </c>
      <c r="K220" t="s">
        <v>106</v>
      </c>
      <c r="L220" s="78">
        <v>5.4399999999999997E-2</v>
      </c>
      <c r="M220" s="78">
        <v>3.9600000000000003E-2</v>
      </c>
      <c r="N220" s="77">
        <v>79239.960000000006</v>
      </c>
      <c r="O220" s="77">
        <v>109.08</v>
      </c>
      <c r="P220" s="77">
        <v>277.88835900312</v>
      </c>
      <c r="Q220" s="78">
        <v>1.38E-2</v>
      </c>
      <c r="R220" s="78">
        <v>1.1999999999999999E-3</v>
      </c>
    </row>
    <row r="221" spans="2:18">
      <c r="B221" t="s">
        <v>3059</v>
      </c>
      <c r="C221" t="s">
        <v>2785</v>
      </c>
      <c r="D221" t="s">
        <v>3060</v>
      </c>
      <c r="E221"/>
      <c r="F221" t="s">
        <v>885</v>
      </c>
      <c r="G221" t="s">
        <v>3061</v>
      </c>
      <c r="H221" t="s">
        <v>212</v>
      </c>
      <c r="I221" s="77">
        <v>8.85</v>
      </c>
      <c r="J221" t="s">
        <v>889</v>
      </c>
      <c r="K221" t="s">
        <v>106</v>
      </c>
      <c r="L221" s="78">
        <v>4.36E-2</v>
      </c>
      <c r="M221" s="78">
        <v>2.6700000000000002E-2</v>
      </c>
      <c r="N221" s="77">
        <v>90088.51</v>
      </c>
      <c r="O221" s="77">
        <v>105.95</v>
      </c>
      <c r="P221" s="77">
        <v>306.867815949175</v>
      </c>
      <c r="Q221" s="78">
        <v>1.52E-2</v>
      </c>
      <c r="R221" s="78">
        <v>1.4E-3</v>
      </c>
    </row>
    <row r="222" spans="2:18">
      <c r="B222" t="s">
        <v>3062</v>
      </c>
      <c r="C222" t="s">
        <v>2785</v>
      </c>
      <c r="D222" t="s">
        <v>3063</v>
      </c>
      <c r="E222"/>
      <c r="F222" t="s">
        <v>952</v>
      </c>
      <c r="G222" t="s">
        <v>3064</v>
      </c>
      <c r="H222" t="s">
        <v>208</v>
      </c>
      <c r="I222" s="77">
        <v>9.59</v>
      </c>
      <c r="J222" t="s">
        <v>446</v>
      </c>
      <c r="K222" t="s">
        <v>106</v>
      </c>
      <c r="L222" s="78">
        <v>4.9000000000000002E-2</v>
      </c>
      <c r="M222" s="78">
        <v>3.0700000000000002E-2</v>
      </c>
      <c r="N222" s="77">
        <v>30563.9</v>
      </c>
      <c r="O222" s="77">
        <v>115.36</v>
      </c>
      <c r="P222" s="77">
        <v>113.35612585360001</v>
      </c>
      <c r="Q222" s="78">
        <v>5.5999999999999999E-3</v>
      </c>
      <c r="R222" s="78">
        <v>5.0000000000000001E-4</v>
      </c>
    </row>
    <row r="223" spans="2:18">
      <c r="B223" t="s">
        <v>3065</v>
      </c>
      <c r="C223" t="s">
        <v>2990</v>
      </c>
      <c r="D223" t="s">
        <v>3066</v>
      </c>
      <c r="E223"/>
      <c r="F223" t="s">
        <v>2967</v>
      </c>
      <c r="G223" t="s">
        <v>3067</v>
      </c>
      <c r="H223" t="s">
        <v>208</v>
      </c>
      <c r="I223" s="77">
        <v>2.63</v>
      </c>
      <c r="J223" t="s">
        <v>356</v>
      </c>
      <c r="K223" t="s">
        <v>106</v>
      </c>
      <c r="L223" s="78">
        <v>2.92E-2</v>
      </c>
      <c r="M223" s="78">
        <v>3.1E-2</v>
      </c>
      <c r="N223" s="77">
        <v>12476.73</v>
      </c>
      <c r="O223" s="77">
        <v>99.37</v>
      </c>
      <c r="P223" s="77">
        <v>39.859977022214998</v>
      </c>
      <c r="Q223" s="78">
        <v>2E-3</v>
      </c>
      <c r="R223" s="78">
        <v>2.0000000000000001E-4</v>
      </c>
    </row>
    <row r="224" spans="2:18">
      <c r="B224" t="s">
        <v>3068</v>
      </c>
      <c r="C224" t="s">
        <v>2785</v>
      </c>
      <c r="D224" t="s">
        <v>3069</v>
      </c>
      <c r="E224"/>
      <c r="F224" t="s">
        <v>2967</v>
      </c>
      <c r="G224" t="s">
        <v>3070</v>
      </c>
      <c r="H224" t="s">
        <v>208</v>
      </c>
      <c r="I224" s="77">
        <v>4.76</v>
      </c>
      <c r="J224" t="s">
        <v>889</v>
      </c>
      <c r="K224" t="s">
        <v>106</v>
      </c>
      <c r="L224" s="78">
        <v>2.4899999999999999E-2</v>
      </c>
      <c r="M224" s="78">
        <v>2.2100000000000002E-2</v>
      </c>
      <c r="N224" s="77">
        <v>22512.93</v>
      </c>
      <c r="O224" s="77">
        <v>102.9</v>
      </c>
      <c r="P224" s="77">
        <v>74.47806297855</v>
      </c>
      <c r="Q224" s="78">
        <v>3.7000000000000002E-3</v>
      </c>
      <c r="R224" s="78">
        <v>2.9999999999999997E-4</v>
      </c>
    </row>
    <row r="225" spans="2:18">
      <c r="B225" t="s">
        <v>3071</v>
      </c>
      <c r="C225" t="s">
        <v>2785</v>
      </c>
      <c r="D225" t="s">
        <v>3072</v>
      </c>
      <c r="E225"/>
      <c r="F225" t="s">
        <v>2967</v>
      </c>
      <c r="G225" t="s">
        <v>2749</v>
      </c>
      <c r="H225" t="s">
        <v>208</v>
      </c>
      <c r="I225" s="77">
        <v>5.2</v>
      </c>
      <c r="J225" t="s">
        <v>889</v>
      </c>
      <c r="K225" t="s">
        <v>106</v>
      </c>
      <c r="L225" s="78">
        <v>3.1399999999999997E-2</v>
      </c>
      <c r="M225" s="78">
        <v>0.03</v>
      </c>
      <c r="N225" s="77">
        <v>9756.73</v>
      </c>
      <c r="O225" s="77">
        <v>102.97</v>
      </c>
      <c r="P225" s="77">
        <v>32.299513192414999</v>
      </c>
      <c r="Q225" s="78">
        <v>1.6000000000000001E-3</v>
      </c>
      <c r="R225" s="78">
        <v>1E-4</v>
      </c>
    </row>
    <row r="226" spans="2:18">
      <c r="B226" t="s">
        <v>3071</v>
      </c>
      <c r="C226" t="s">
        <v>2785</v>
      </c>
      <c r="D226" t="s">
        <v>3073</v>
      </c>
      <c r="E226"/>
      <c r="F226" t="s">
        <v>2967</v>
      </c>
      <c r="G226" t="s">
        <v>2749</v>
      </c>
      <c r="H226" t="s">
        <v>208</v>
      </c>
      <c r="I226" s="77">
        <v>5.2</v>
      </c>
      <c r="J226" t="s">
        <v>889</v>
      </c>
      <c r="K226" t="s">
        <v>106</v>
      </c>
      <c r="L226" s="78">
        <v>3.1399999999999997E-2</v>
      </c>
      <c r="M226" s="78">
        <v>0.03</v>
      </c>
      <c r="N226" s="77">
        <v>650.45000000000005</v>
      </c>
      <c r="O226" s="77">
        <v>102.97</v>
      </c>
      <c r="P226" s="77">
        <v>2.1533052934749999</v>
      </c>
      <c r="Q226" s="78">
        <v>1E-4</v>
      </c>
      <c r="R226" s="78">
        <v>0</v>
      </c>
    </row>
    <row r="227" spans="2:18">
      <c r="B227" t="s">
        <v>3071</v>
      </c>
      <c r="C227" t="s">
        <v>2785</v>
      </c>
      <c r="D227" t="s">
        <v>3074</v>
      </c>
      <c r="E227"/>
      <c r="F227" t="s">
        <v>2967</v>
      </c>
      <c r="G227" t="s">
        <v>2749</v>
      </c>
      <c r="H227" t="s">
        <v>208</v>
      </c>
      <c r="I227" s="77">
        <v>5.2</v>
      </c>
      <c r="J227" t="s">
        <v>889</v>
      </c>
      <c r="K227" t="s">
        <v>106</v>
      </c>
      <c r="L227" s="78">
        <v>3.1399999999999997E-2</v>
      </c>
      <c r="M227" s="78">
        <v>0.03</v>
      </c>
      <c r="N227" s="77">
        <v>23090.91</v>
      </c>
      <c r="O227" s="77">
        <v>102.97</v>
      </c>
      <c r="P227" s="77">
        <v>76.442122736805004</v>
      </c>
      <c r="Q227" s="78">
        <v>3.8E-3</v>
      </c>
      <c r="R227" s="78">
        <v>2.9999999999999997E-4</v>
      </c>
    </row>
    <row r="228" spans="2:18">
      <c r="B228" t="s">
        <v>3071</v>
      </c>
      <c r="C228" t="s">
        <v>2785</v>
      </c>
      <c r="D228" t="s">
        <v>3075</v>
      </c>
      <c r="E228"/>
      <c r="F228" t="s">
        <v>2967</v>
      </c>
      <c r="G228" t="s">
        <v>3076</v>
      </c>
      <c r="H228" t="s">
        <v>208</v>
      </c>
      <c r="I228" s="77">
        <v>5.2</v>
      </c>
      <c r="J228" t="s">
        <v>889</v>
      </c>
      <c r="K228" t="s">
        <v>106</v>
      </c>
      <c r="L228" s="78">
        <v>3.1399999999999997E-2</v>
      </c>
      <c r="M228" s="78">
        <v>0.03</v>
      </c>
      <c r="N228" s="77">
        <v>13041.49</v>
      </c>
      <c r="O228" s="77">
        <v>102.97</v>
      </c>
      <c r="P228" s="77">
        <v>43.173663543395001</v>
      </c>
      <c r="Q228" s="78">
        <v>2.0999999999999999E-3</v>
      </c>
      <c r="R228" s="78">
        <v>2.0000000000000001E-4</v>
      </c>
    </row>
    <row r="229" spans="2:18">
      <c r="B229" t="s">
        <v>3071</v>
      </c>
      <c r="C229" t="s">
        <v>2785</v>
      </c>
      <c r="D229" t="s">
        <v>3077</v>
      </c>
      <c r="E229"/>
      <c r="F229" t="s">
        <v>2967</v>
      </c>
      <c r="G229" t="s">
        <v>3078</v>
      </c>
      <c r="H229" t="s">
        <v>208</v>
      </c>
      <c r="I229" s="77">
        <v>5.2</v>
      </c>
      <c r="J229" t="s">
        <v>889</v>
      </c>
      <c r="K229" t="s">
        <v>106</v>
      </c>
      <c r="L229" s="78">
        <v>3.1399999999999997E-2</v>
      </c>
      <c r="M229" s="78">
        <v>0.03</v>
      </c>
      <c r="N229" s="77">
        <v>5171.0600000000004</v>
      </c>
      <c r="O229" s="77">
        <v>102.97</v>
      </c>
      <c r="P229" s="77">
        <v>17.11871914963</v>
      </c>
      <c r="Q229" s="78">
        <v>8.0000000000000004E-4</v>
      </c>
      <c r="R229" s="78">
        <v>1E-4</v>
      </c>
    </row>
    <row r="230" spans="2:18">
      <c r="B230" t="s">
        <v>3071</v>
      </c>
      <c r="C230" t="s">
        <v>2785</v>
      </c>
      <c r="D230" t="s">
        <v>3079</v>
      </c>
      <c r="E230"/>
      <c r="F230" t="s">
        <v>2967</v>
      </c>
      <c r="G230" t="s">
        <v>2370</v>
      </c>
      <c r="H230" t="s">
        <v>208</v>
      </c>
      <c r="I230" s="77">
        <v>5.2</v>
      </c>
      <c r="J230" t="s">
        <v>889</v>
      </c>
      <c r="K230" t="s">
        <v>106</v>
      </c>
      <c r="L230" s="78">
        <v>3.1399999999999997E-2</v>
      </c>
      <c r="M230" s="78">
        <v>2.9899999999999999E-2</v>
      </c>
      <c r="N230" s="77">
        <v>1300.9000000000001</v>
      </c>
      <c r="O230" s="77">
        <v>102.97</v>
      </c>
      <c r="P230" s="77">
        <v>4.3066105869499998</v>
      </c>
      <c r="Q230" s="78">
        <v>2.0000000000000001E-4</v>
      </c>
      <c r="R230" s="78">
        <v>0</v>
      </c>
    </row>
    <row r="231" spans="2:18">
      <c r="B231" t="s">
        <v>3071</v>
      </c>
      <c r="C231" t="s">
        <v>2785</v>
      </c>
      <c r="D231" t="s">
        <v>3080</v>
      </c>
      <c r="E231"/>
      <c r="F231" t="s">
        <v>2967</v>
      </c>
      <c r="G231" t="s">
        <v>2955</v>
      </c>
      <c r="H231" t="s">
        <v>208</v>
      </c>
      <c r="I231" s="77">
        <v>5.2</v>
      </c>
      <c r="J231" t="s">
        <v>889</v>
      </c>
      <c r="K231" t="s">
        <v>106</v>
      </c>
      <c r="L231" s="78">
        <v>3.1399999999999997E-2</v>
      </c>
      <c r="M231" s="78">
        <v>0.03</v>
      </c>
      <c r="N231" s="77">
        <v>5658.9</v>
      </c>
      <c r="O231" s="77">
        <v>102.97</v>
      </c>
      <c r="P231" s="77">
        <v>18.733706395950001</v>
      </c>
      <c r="Q231" s="78">
        <v>8.9999999999999998E-4</v>
      </c>
      <c r="R231" s="78">
        <v>1E-4</v>
      </c>
    </row>
    <row r="232" spans="2:18">
      <c r="B232" t="s">
        <v>3071</v>
      </c>
      <c r="C232" t="s">
        <v>2785</v>
      </c>
      <c r="D232" t="s">
        <v>3081</v>
      </c>
      <c r="E232"/>
      <c r="F232" t="s">
        <v>2967</v>
      </c>
      <c r="G232" t="s">
        <v>3082</v>
      </c>
      <c r="H232" t="s">
        <v>208</v>
      </c>
      <c r="I232" s="77">
        <v>5.2</v>
      </c>
      <c r="J232" t="s">
        <v>889</v>
      </c>
      <c r="K232" t="s">
        <v>106</v>
      </c>
      <c r="L232" s="78">
        <v>3.1399999999999997E-2</v>
      </c>
      <c r="M232" s="78">
        <v>0.03</v>
      </c>
      <c r="N232" s="77">
        <v>4943.41</v>
      </c>
      <c r="O232" s="77">
        <v>102.97</v>
      </c>
      <c r="P232" s="77">
        <v>16.365087125555</v>
      </c>
      <c r="Q232" s="78">
        <v>8.0000000000000004E-4</v>
      </c>
      <c r="R232" s="78">
        <v>1E-4</v>
      </c>
    </row>
    <row r="233" spans="2:18">
      <c r="B233" t="s">
        <v>3083</v>
      </c>
      <c r="C233" t="s">
        <v>2785</v>
      </c>
      <c r="D233" t="s">
        <v>3084</v>
      </c>
      <c r="E233"/>
      <c r="F233" t="s">
        <v>2967</v>
      </c>
      <c r="G233" t="s">
        <v>3085</v>
      </c>
      <c r="H233" t="s">
        <v>208</v>
      </c>
      <c r="I233" s="77">
        <v>5.43</v>
      </c>
      <c r="J233" t="s">
        <v>123</v>
      </c>
      <c r="K233" t="s">
        <v>113</v>
      </c>
      <c r="L233" s="78">
        <v>3.0300000000000001E-2</v>
      </c>
      <c r="M233" s="78">
        <v>2.6599999999999999E-2</v>
      </c>
      <c r="N233" s="77">
        <v>18852.060000000001</v>
      </c>
      <c r="O233" s="77">
        <v>99.1</v>
      </c>
      <c r="P233" s="77">
        <v>82.051195053173998</v>
      </c>
      <c r="Q233" s="78">
        <v>4.1000000000000003E-3</v>
      </c>
      <c r="R233" s="78">
        <v>4.0000000000000002E-4</v>
      </c>
    </row>
    <row r="234" spans="2:18">
      <c r="B234" t="s">
        <v>3083</v>
      </c>
      <c r="C234" t="s">
        <v>2785</v>
      </c>
      <c r="D234" t="s">
        <v>3086</v>
      </c>
      <c r="E234"/>
      <c r="F234" t="s">
        <v>2967</v>
      </c>
      <c r="G234" t="s">
        <v>2977</v>
      </c>
      <c r="H234" t="s">
        <v>208</v>
      </c>
      <c r="I234" s="77">
        <v>5.48</v>
      </c>
      <c r="J234" t="s">
        <v>123</v>
      </c>
      <c r="K234" t="s">
        <v>110</v>
      </c>
      <c r="L234" s="78">
        <v>2.2599999999999999E-2</v>
      </c>
      <c r="M234" s="78">
        <v>2.2800000000000001E-2</v>
      </c>
      <c r="N234" s="77">
        <v>20061.84</v>
      </c>
      <c r="O234" s="77">
        <v>99.1</v>
      </c>
      <c r="P234" s="77">
        <v>78.413770015704003</v>
      </c>
      <c r="Q234" s="78">
        <v>3.8999999999999998E-3</v>
      </c>
      <c r="R234" s="78">
        <v>2.9999999999999997E-4</v>
      </c>
    </row>
    <row r="235" spans="2:18">
      <c r="B235" t="s">
        <v>3083</v>
      </c>
      <c r="C235" t="s">
        <v>2785</v>
      </c>
      <c r="D235" t="s">
        <v>3087</v>
      </c>
      <c r="E235"/>
      <c r="F235" t="s">
        <v>2967</v>
      </c>
      <c r="G235" t="s">
        <v>2367</v>
      </c>
      <c r="H235" t="s">
        <v>208</v>
      </c>
      <c r="I235" s="77">
        <v>5.48</v>
      </c>
      <c r="J235" t="s">
        <v>123</v>
      </c>
      <c r="K235" t="s">
        <v>110</v>
      </c>
      <c r="L235" s="78">
        <v>2.2599999999999999E-2</v>
      </c>
      <c r="M235" s="78">
        <v>2.2800000000000001E-2</v>
      </c>
      <c r="N235" s="77">
        <v>460.07</v>
      </c>
      <c r="O235" s="77">
        <v>99.1</v>
      </c>
      <c r="P235" s="77">
        <v>1.798231028217</v>
      </c>
      <c r="Q235" s="78">
        <v>1E-4</v>
      </c>
      <c r="R235" s="78">
        <v>0</v>
      </c>
    </row>
    <row r="236" spans="2:18">
      <c r="B236" t="s">
        <v>3083</v>
      </c>
      <c r="C236" t="s">
        <v>2785</v>
      </c>
      <c r="D236" t="s">
        <v>3088</v>
      </c>
      <c r="E236"/>
      <c r="F236" t="s">
        <v>2967</v>
      </c>
      <c r="G236" t="s">
        <v>2367</v>
      </c>
      <c r="H236" t="s">
        <v>208</v>
      </c>
      <c r="I236" s="77">
        <v>5.43</v>
      </c>
      <c r="J236" t="s">
        <v>123</v>
      </c>
      <c r="K236" t="s">
        <v>113</v>
      </c>
      <c r="L236" s="78">
        <v>3.0300000000000001E-2</v>
      </c>
      <c r="M236" s="78">
        <v>2.6599999999999999E-2</v>
      </c>
      <c r="N236" s="77">
        <v>1499.94</v>
      </c>
      <c r="O236" s="77">
        <v>99.1</v>
      </c>
      <c r="P236" s="77">
        <v>6.5282982076260003</v>
      </c>
      <c r="Q236" s="78">
        <v>2.9999999999999997E-4</v>
      </c>
      <c r="R236" s="78">
        <v>0</v>
      </c>
    </row>
    <row r="237" spans="2:18">
      <c r="B237" t="s">
        <v>3083</v>
      </c>
      <c r="C237" t="s">
        <v>2785</v>
      </c>
      <c r="D237" t="s">
        <v>3089</v>
      </c>
      <c r="E237"/>
      <c r="F237" t="s">
        <v>2967</v>
      </c>
      <c r="G237" t="s">
        <v>3090</v>
      </c>
      <c r="H237" t="s">
        <v>208</v>
      </c>
      <c r="I237" s="77">
        <v>5.48</v>
      </c>
      <c r="J237" t="s">
        <v>123</v>
      </c>
      <c r="K237" t="s">
        <v>110</v>
      </c>
      <c r="L237" s="78">
        <v>2.2599999999999999E-2</v>
      </c>
      <c r="M237" s="78">
        <v>2.2800000000000001E-2</v>
      </c>
      <c r="N237" s="77">
        <v>1627.5</v>
      </c>
      <c r="O237" s="77">
        <v>99.1</v>
      </c>
      <c r="P237" s="77">
        <v>6.36125154525</v>
      </c>
      <c r="Q237" s="78">
        <v>2.9999999999999997E-4</v>
      </c>
      <c r="R237" s="78">
        <v>0</v>
      </c>
    </row>
    <row r="238" spans="2:18">
      <c r="B238" t="s">
        <v>3083</v>
      </c>
      <c r="C238" t="s">
        <v>2785</v>
      </c>
      <c r="D238" t="s">
        <v>3091</v>
      </c>
      <c r="E238"/>
      <c r="F238" t="s">
        <v>2967</v>
      </c>
      <c r="G238" t="s">
        <v>3090</v>
      </c>
      <c r="H238" t="s">
        <v>208</v>
      </c>
      <c r="I238" s="77">
        <v>5.43</v>
      </c>
      <c r="J238" t="s">
        <v>123</v>
      </c>
      <c r="K238" t="s">
        <v>113</v>
      </c>
      <c r="L238" s="78">
        <v>3.0300000000000001E-2</v>
      </c>
      <c r="M238" s="78">
        <v>2.6599999999999999E-2</v>
      </c>
      <c r="N238" s="77">
        <v>2323.15</v>
      </c>
      <c r="O238" s="77">
        <v>99.1</v>
      </c>
      <c r="P238" s="77">
        <v>10.111215102635001</v>
      </c>
      <c r="Q238" s="78">
        <v>5.0000000000000001E-4</v>
      </c>
      <c r="R238" s="78">
        <v>0</v>
      </c>
    </row>
    <row r="239" spans="2:18">
      <c r="B239" t="s">
        <v>3092</v>
      </c>
      <c r="C239" t="s">
        <v>2785</v>
      </c>
      <c r="D239" t="s">
        <v>3093</v>
      </c>
      <c r="E239"/>
      <c r="F239" t="s">
        <v>210</v>
      </c>
      <c r="G239" t="s">
        <v>3094</v>
      </c>
      <c r="H239" t="s">
        <v>211</v>
      </c>
      <c r="I239" s="77">
        <v>1.68</v>
      </c>
      <c r="J239" t="s">
        <v>1086</v>
      </c>
      <c r="K239" t="s">
        <v>106</v>
      </c>
      <c r="L239" s="78">
        <v>2.64E-2</v>
      </c>
      <c r="M239" s="78">
        <v>2.64E-2</v>
      </c>
      <c r="N239" s="77">
        <v>178444.11</v>
      </c>
      <c r="O239" s="77">
        <v>99.41</v>
      </c>
      <c r="P239" s="77">
        <v>570.31299654946497</v>
      </c>
      <c r="Q239" s="78">
        <v>2.8299999999999999E-2</v>
      </c>
      <c r="R239" s="78">
        <v>2.5000000000000001E-3</v>
      </c>
    </row>
    <row r="240" spans="2:18">
      <c r="B240" t="s">
        <v>3092</v>
      </c>
      <c r="C240" t="s">
        <v>2785</v>
      </c>
      <c r="D240" t="s">
        <v>3095</v>
      </c>
      <c r="E240"/>
      <c r="F240" t="s">
        <v>210</v>
      </c>
      <c r="G240" t="s">
        <v>3032</v>
      </c>
      <c r="H240" t="s">
        <v>211</v>
      </c>
      <c r="I240" s="77">
        <v>1.68</v>
      </c>
      <c r="J240" t="s">
        <v>1086</v>
      </c>
      <c r="K240" t="s">
        <v>106</v>
      </c>
      <c r="L240" s="78">
        <v>2.64E-2</v>
      </c>
      <c r="M240" s="78">
        <v>2.64E-2</v>
      </c>
      <c r="N240" s="77">
        <v>11905.57</v>
      </c>
      <c r="O240" s="77">
        <v>99.41</v>
      </c>
      <c r="P240" s="77">
        <v>38.050576745454997</v>
      </c>
      <c r="Q240" s="78">
        <v>1.9E-3</v>
      </c>
      <c r="R240" s="78">
        <v>2.0000000000000001E-4</v>
      </c>
    </row>
    <row r="241" spans="2:18">
      <c r="B241" t="s">
        <v>3092</v>
      </c>
      <c r="C241" t="s">
        <v>2785</v>
      </c>
      <c r="D241" t="s">
        <v>3096</v>
      </c>
      <c r="E241"/>
      <c r="F241" t="s">
        <v>210</v>
      </c>
      <c r="G241" t="s">
        <v>2336</v>
      </c>
      <c r="H241" t="s">
        <v>211</v>
      </c>
      <c r="I241" s="77">
        <v>1.68</v>
      </c>
      <c r="J241" t="s">
        <v>1086</v>
      </c>
      <c r="K241" t="s">
        <v>106</v>
      </c>
      <c r="L241" s="78">
        <v>2.64E-2</v>
      </c>
      <c r="M241" s="78">
        <v>2.6499999999999999E-2</v>
      </c>
      <c r="N241" s="77">
        <v>2224.0300000000002</v>
      </c>
      <c r="O241" s="77">
        <v>99.28</v>
      </c>
      <c r="P241" s="77">
        <v>7.0987746035599999</v>
      </c>
      <c r="Q241" s="78">
        <v>4.0000000000000002E-4</v>
      </c>
      <c r="R241" s="78">
        <v>0</v>
      </c>
    </row>
    <row r="242" spans="2:18">
      <c r="B242" t="s">
        <v>3097</v>
      </c>
      <c r="C242" t="s">
        <v>2785</v>
      </c>
      <c r="D242" t="s">
        <v>3098</v>
      </c>
      <c r="E242"/>
      <c r="F242" t="s">
        <v>210</v>
      </c>
      <c r="G242" t="s">
        <v>2364</v>
      </c>
      <c r="H242" t="s">
        <v>211</v>
      </c>
      <c r="I242" s="77">
        <v>0.37</v>
      </c>
      <c r="J242" t="s">
        <v>356</v>
      </c>
      <c r="K242" t="s">
        <v>106</v>
      </c>
      <c r="L242" s="78">
        <v>2.64E-2</v>
      </c>
      <c r="M242" s="78">
        <v>2.1600000000000001E-2</v>
      </c>
      <c r="N242" s="77">
        <v>59698.22</v>
      </c>
      <c r="O242" s="77">
        <v>100.31</v>
      </c>
      <c r="P242" s="77">
        <v>192.52475960963</v>
      </c>
      <c r="Q242" s="78">
        <v>9.5999999999999992E-3</v>
      </c>
      <c r="R242" s="78">
        <v>8.9999999999999998E-4</v>
      </c>
    </row>
    <row r="243" spans="2:18">
      <c r="B243" t="s">
        <v>3071</v>
      </c>
      <c r="C243" t="s">
        <v>2785</v>
      </c>
      <c r="D243" t="s">
        <v>3099</v>
      </c>
      <c r="E243"/>
      <c r="F243" t="s">
        <v>210</v>
      </c>
      <c r="G243" t="s">
        <v>2749</v>
      </c>
      <c r="H243" t="s">
        <v>211</v>
      </c>
      <c r="I243" s="77">
        <v>5.2</v>
      </c>
      <c r="J243" t="s">
        <v>889</v>
      </c>
      <c r="K243" t="s">
        <v>106</v>
      </c>
      <c r="L243" s="78">
        <v>3.1399999999999997E-2</v>
      </c>
      <c r="M243" s="78">
        <v>2.9899999999999999E-2</v>
      </c>
      <c r="N243" s="77">
        <v>6049.17</v>
      </c>
      <c r="O243" s="77">
        <v>102.97</v>
      </c>
      <c r="P243" s="77">
        <v>20.025689572034999</v>
      </c>
      <c r="Q243" s="78">
        <v>1E-3</v>
      </c>
      <c r="R243" s="78">
        <v>1E-4</v>
      </c>
    </row>
    <row r="244" spans="2:18">
      <c r="B244" t="s">
        <v>3071</v>
      </c>
      <c r="C244" t="s">
        <v>2785</v>
      </c>
      <c r="D244" t="s">
        <v>3100</v>
      </c>
      <c r="E244"/>
      <c r="F244" t="s">
        <v>210</v>
      </c>
      <c r="G244" t="s">
        <v>3101</v>
      </c>
      <c r="H244" t="s">
        <v>211</v>
      </c>
      <c r="I244" s="77">
        <v>3.64</v>
      </c>
      <c r="J244" t="s">
        <v>889</v>
      </c>
      <c r="K244" t="s">
        <v>106</v>
      </c>
      <c r="L244" s="78">
        <v>3.1399999999999997E-2</v>
      </c>
      <c r="M244" s="78">
        <v>8.0000000000000002E-3</v>
      </c>
      <c r="N244" s="77">
        <v>715.5</v>
      </c>
      <c r="O244" s="77">
        <v>102.97</v>
      </c>
      <c r="P244" s="77">
        <v>2.3686523752499999</v>
      </c>
      <c r="Q244" s="78">
        <v>1E-4</v>
      </c>
      <c r="R244" s="78">
        <v>0</v>
      </c>
    </row>
    <row r="245" spans="2:18">
      <c r="B245" t="s">
        <v>3071</v>
      </c>
      <c r="C245" t="s">
        <v>2785</v>
      </c>
      <c r="D245" t="s">
        <v>3102</v>
      </c>
      <c r="E245"/>
      <c r="F245" t="s">
        <v>210</v>
      </c>
      <c r="G245" t="s">
        <v>3103</v>
      </c>
      <c r="H245" t="s">
        <v>211</v>
      </c>
      <c r="I245" s="77">
        <v>5.2</v>
      </c>
      <c r="J245" t="s">
        <v>889</v>
      </c>
      <c r="K245" t="s">
        <v>106</v>
      </c>
      <c r="L245" s="78">
        <v>3.1399999999999997E-2</v>
      </c>
      <c r="M245" s="78">
        <v>0.03</v>
      </c>
      <c r="N245" s="77">
        <v>7577.72</v>
      </c>
      <c r="O245" s="77">
        <v>102.97</v>
      </c>
      <c r="P245" s="77">
        <v>25.085932183059999</v>
      </c>
      <c r="Q245" s="78">
        <v>1.1999999999999999E-3</v>
      </c>
      <c r="R245" s="78">
        <v>1E-4</v>
      </c>
    </row>
    <row r="246" spans="2:18">
      <c r="B246" t="s">
        <v>3071</v>
      </c>
      <c r="C246" t="s">
        <v>2785</v>
      </c>
      <c r="D246" t="s">
        <v>3104</v>
      </c>
      <c r="E246"/>
      <c r="F246" t="s">
        <v>210</v>
      </c>
      <c r="G246" t="s">
        <v>3003</v>
      </c>
      <c r="H246" t="s">
        <v>211</v>
      </c>
      <c r="I246" s="77">
        <v>5.2</v>
      </c>
      <c r="J246" t="s">
        <v>889</v>
      </c>
      <c r="K246" t="s">
        <v>106</v>
      </c>
      <c r="L246" s="78">
        <v>3.1399999999999997E-2</v>
      </c>
      <c r="M246" s="78">
        <v>2.9899999999999999E-2</v>
      </c>
      <c r="N246" s="77">
        <v>1138.28</v>
      </c>
      <c r="O246" s="77">
        <v>102.97</v>
      </c>
      <c r="P246" s="77">
        <v>3.76825943494</v>
      </c>
      <c r="Q246" s="78">
        <v>2.0000000000000001E-4</v>
      </c>
      <c r="R246" s="78">
        <v>0</v>
      </c>
    </row>
    <row r="247" spans="2:18">
      <c r="B247" t="s">
        <v>3071</v>
      </c>
      <c r="C247" t="s">
        <v>2785</v>
      </c>
      <c r="D247" t="s">
        <v>3105</v>
      </c>
      <c r="E247"/>
      <c r="F247" t="s">
        <v>210</v>
      </c>
      <c r="G247" t="s">
        <v>3106</v>
      </c>
      <c r="H247" t="s">
        <v>211</v>
      </c>
      <c r="I247" s="77">
        <v>5.2</v>
      </c>
      <c r="J247" t="s">
        <v>446</v>
      </c>
      <c r="K247" t="s">
        <v>106</v>
      </c>
      <c r="L247" s="78">
        <v>3.1399999999999997E-2</v>
      </c>
      <c r="M247" s="78">
        <v>0.03</v>
      </c>
      <c r="N247" s="77">
        <v>7382.59</v>
      </c>
      <c r="O247" s="77">
        <v>102.97</v>
      </c>
      <c r="P247" s="77">
        <v>24.439957147445</v>
      </c>
      <c r="Q247" s="78">
        <v>1.1999999999999999E-3</v>
      </c>
      <c r="R247" s="78">
        <v>1E-4</v>
      </c>
    </row>
    <row r="248" spans="2:18">
      <c r="B248" t="s">
        <v>3071</v>
      </c>
      <c r="C248" t="s">
        <v>2785</v>
      </c>
      <c r="D248" t="s">
        <v>3107</v>
      </c>
      <c r="E248"/>
      <c r="F248" t="s">
        <v>210</v>
      </c>
      <c r="G248" t="s">
        <v>3108</v>
      </c>
      <c r="H248" t="s">
        <v>211</v>
      </c>
      <c r="I248" s="77">
        <v>5.2</v>
      </c>
      <c r="J248" t="s">
        <v>446</v>
      </c>
      <c r="K248" t="s">
        <v>106</v>
      </c>
      <c r="L248" s="78">
        <v>3.1399999999999997E-2</v>
      </c>
      <c r="M248" s="78">
        <v>0.03</v>
      </c>
      <c r="N248" s="77">
        <v>8976.18</v>
      </c>
      <c r="O248" s="77">
        <v>102.97</v>
      </c>
      <c r="P248" s="77">
        <v>29.715513735390001</v>
      </c>
      <c r="Q248" s="78">
        <v>1.5E-3</v>
      </c>
      <c r="R248" s="78">
        <v>1E-4</v>
      </c>
    </row>
    <row r="249" spans="2:18">
      <c r="B249" t="s">
        <v>3071</v>
      </c>
      <c r="C249" t="s">
        <v>2785</v>
      </c>
      <c r="D249" t="s">
        <v>3109</v>
      </c>
      <c r="E249"/>
      <c r="F249" t="s">
        <v>210</v>
      </c>
      <c r="G249" t="s">
        <v>2316</v>
      </c>
      <c r="H249" t="s">
        <v>211</v>
      </c>
      <c r="I249" s="77">
        <v>5.2</v>
      </c>
      <c r="J249" t="s">
        <v>446</v>
      </c>
      <c r="K249" t="s">
        <v>106</v>
      </c>
      <c r="L249" s="78">
        <v>3.1399999999999997E-2</v>
      </c>
      <c r="M249" s="78">
        <v>0.03</v>
      </c>
      <c r="N249" s="77">
        <v>4975.93</v>
      </c>
      <c r="O249" s="77">
        <v>102.97</v>
      </c>
      <c r="P249" s="77">
        <v>16.472744114015001</v>
      </c>
      <c r="Q249" s="78">
        <v>8.0000000000000004E-4</v>
      </c>
      <c r="R249" s="78">
        <v>1E-4</v>
      </c>
    </row>
    <row r="250" spans="2:18">
      <c r="B250" t="s">
        <v>3071</v>
      </c>
      <c r="C250" t="s">
        <v>2785</v>
      </c>
      <c r="D250" t="s">
        <v>3110</v>
      </c>
      <c r="E250"/>
      <c r="F250" t="s">
        <v>210</v>
      </c>
      <c r="G250" t="s">
        <v>2307</v>
      </c>
      <c r="H250" t="s">
        <v>211</v>
      </c>
      <c r="I250" s="77">
        <v>5.2</v>
      </c>
      <c r="J250" t="s">
        <v>446</v>
      </c>
      <c r="K250" t="s">
        <v>106</v>
      </c>
      <c r="L250" s="78">
        <v>3.1399999999999997E-2</v>
      </c>
      <c r="M250" s="78">
        <v>0.03</v>
      </c>
      <c r="N250" s="77">
        <v>12391.04</v>
      </c>
      <c r="O250" s="77">
        <v>102.97</v>
      </c>
      <c r="P250" s="77">
        <v>41.020358249920001</v>
      </c>
      <c r="Q250" s="78">
        <v>2E-3</v>
      </c>
      <c r="R250" s="78">
        <v>2.0000000000000001E-4</v>
      </c>
    </row>
    <row r="251" spans="2:18">
      <c r="B251" t="s">
        <v>3071</v>
      </c>
      <c r="C251" t="s">
        <v>2785</v>
      </c>
      <c r="D251" t="s">
        <v>3111</v>
      </c>
      <c r="E251"/>
      <c r="F251" t="s">
        <v>210</v>
      </c>
      <c r="G251" t="s">
        <v>3009</v>
      </c>
      <c r="H251" t="s">
        <v>211</v>
      </c>
      <c r="I251" s="77">
        <v>5.2</v>
      </c>
      <c r="J251" t="s">
        <v>889</v>
      </c>
      <c r="K251" t="s">
        <v>106</v>
      </c>
      <c r="L251" s="78">
        <v>3.1399999999999997E-2</v>
      </c>
      <c r="M251" s="78">
        <v>2.9899999999999999E-2</v>
      </c>
      <c r="N251" s="77">
        <v>1170.81</v>
      </c>
      <c r="O251" s="77">
        <v>102.97</v>
      </c>
      <c r="P251" s="77">
        <v>3.8759495282550001</v>
      </c>
      <c r="Q251" s="78">
        <v>2.0000000000000001E-4</v>
      </c>
      <c r="R251" s="78">
        <v>0</v>
      </c>
    </row>
    <row r="252" spans="2:18">
      <c r="B252" t="s">
        <v>3071</v>
      </c>
      <c r="C252" t="s">
        <v>2785</v>
      </c>
      <c r="D252" t="s">
        <v>3112</v>
      </c>
      <c r="E252"/>
      <c r="F252" t="s">
        <v>210</v>
      </c>
      <c r="G252" t="s">
        <v>3113</v>
      </c>
      <c r="H252" t="s">
        <v>211</v>
      </c>
      <c r="I252" s="77">
        <v>5.2</v>
      </c>
      <c r="J252" t="s">
        <v>446</v>
      </c>
      <c r="K252" t="s">
        <v>106</v>
      </c>
      <c r="L252" s="78">
        <v>3.1399999999999997E-2</v>
      </c>
      <c r="M252" s="78">
        <v>0.03</v>
      </c>
      <c r="N252" s="77">
        <v>12358.52</v>
      </c>
      <c r="O252" s="77">
        <v>102.97</v>
      </c>
      <c r="P252" s="77">
        <v>40.912701261460001</v>
      </c>
      <c r="Q252" s="78">
        <v>2E-3</v>
      </c>
      <c r="R252" s="78">
        <v>2.0000000000000001E-4</v>
      </c>
    </row>
    <row r="253" spans="2:18">
      <c r="B253" t="s">
        <v>3071</v>
      </c>
      <c r="C253" t="s">
        <v>2785</v>
      </c>
      <c r="D253" t="s">
        <v>3114</v>
      </c>
      <c r="E253"/>
      <c r="F253" t="s">
        <v>210</v>
      </c>
      <c r="G253" t="s">
        <v>2945</v>
      </c>
      <c r="H253" t="s">
        <v>211</v>
      </c>
      <c r="I253" s="77">
        <v>5.2</v>
      </c>
      <c r="J253" t="s">
        <v>446</v>
      </c>
      <c r="K253" t="s">
        <v>106</v>
      </c>
      <c r="L253" s="78">
        <v>3.1399999999999997E-2</v>
      </c>
      <c r="M253" s="78">
        <v>0.03</v>
      </c>
      <c r="N253" s="77">
        <v>13431.76</v>
      </c>
      <c r="O253" s="77">
        <v>102.97</v>
      </c>
      <c r="P253" s="77">
        <v>44.465646719479999</v>
      </c>
      <c r="Q253" s="78">
        <v>2.2000000000000001E-3</v>
      </c>
      <c r="R253" s="78">
        <v>2.0000000000000001E-4</v>
      </c>
    </row>
    <row r="254" spans="2:18">
      <c r="B254" t="s">
        <v>3071</v>
      </c>
      <c r="C254" t="s">
        <v>2785</v>
      </c>
      <c r="D254" t="s">
        <v>3115</v>
      </c>
      <c r="E254"/>
      <c r="F254" t="s">
        <v>210</v>
      </c>
      <c r="G254" t="s">
        <v>3116</v>
      </c>
      <c r="H254" t="s">
        <v>211</v>
      </c>
      <c r="I254" s="77">
        <v>5.2</v>
      </c>
      <c r="J254" t="s">
        <v>446</v>
      </c>
      <c r="K254" t="s">
        <v>106</v>
      </c>
      <c r="L254" s="78">
        <v>3.1399999999999997E-2</v>
      </c>
      <c r="M254" s="78">
        <v>0.03</v>
      </c>
      <c r="N254" s="77">
        <v>2406.66</v>
      </c>
      <c r="O254" s="77">
        <v>102.97</v>
      </c>
      <c r="P254" s="77">
        <v>7.9672130334300002</v>
      </c>
      <c r="Q254" s="78">
        <v>4.0000000000000002E-4</v>
      </c>
      <c r="R254" s="78">
        <v>0</v>
      </c>
    </row>
    <row r="255" spans="2:18">
      <c r="B255" t="s">
        <v>3117</v>
      </c>
      <c r="C255" t="s">
        <v>2785</v>
      </c>
      <c r="D255" t="s">
        <v>3118</v>
      </c>
      <c r="E255"/>
      <c r="F255" t="s">
        <v>210</v>
      </c>
      <c r="G255" t="s">
        <v>3119</v>
      </c>
      <c r="H255" t="s">
        <v>211</v>
      </c>
      <c r="I255" s="77">
        <v>0.16</v>
      </c>
      <c r="J255" t="s">
        <v>1086</v>
      </c>
      <c r="K255" t="s">
        <v>106</v>
      </c>
      <c r="L255" s="78">
        <v>2.64E-2</v>
      </c>
      <c r="M255" s="78">
        <v>2.1600000000000001E-2</v>
      </c>
      <c r="N255" s="77">
        <v>94179.23</v>
      </c>
      <c r="O255" s="77">
        <v>100.2</v>
      </c>
      <c r="P255" s="77">
        <v>303.3917968989</v>
      </c>
      <c r="Q255" s="78">
        <v>1.5100000000000001E-2</v>
      </c>
      <c r="R255" s="78">
        <v>1.4E-3</v>
      </c>
    </row>
    <row r="256" spans="2:18">
      <c r="B256" t="s">
        <v>3117</v>
      </c>
      <c r="C256" t="s">
        <v>2785</v>
      </c>
      <c r="D256" t="s">
        <v>3120</v>
      </c>
      <c r="E256"/>
      <c r="F256" t="s">
        <v>210</v>
      </c>
      <c r="G256" t="s">
        <v>3032</v>
      </c>
      <c r="H256" t="s">
        <v>211</v>
      </c>
      <c r="I256" s="77">
        <v>0.16</v>
      </c>
      <c r="J256" t="s">
        <v>1086</v>
      </c>
      <c r="K256" t="s">
        <v>106</v>
      </c>
      <c r="L256" s="78">
        <v>2.64E-2</v>
      </c>
      <c r="M256" s="78">
        <v>2.1600000000000001E-2</v>
      </c>
      <c r="N256" s="77">
        <v>366.92</v>
      </c>
      <c r="O256" s="77">
        <v>100.2</v>
      </c>
      <c r="P256" s="77">
        <v>1.1820070955999999</v>
      </c>
      <c r="Q256" s="78">
        <v>1E-4</v>
      </c>
      <c r="R256" s="78">
        <v>0</v>
      </c>
    </row>
    <row r="257" spans="2:18">
      <c r="B257" t="s">
        <v>3121</v>
      </c>
      <c r="C257" t="s">
        <v>2785</v>
      </c>
      <c r="D257" t="s">
        <v>3122</v>
      </c>
      <c r="E257"/>
      <c r="F257" t="s">
        <v>210</v>
      </c>
      <c r="G257" t="s">
        <v>3042</v>
      </c>
      <c r="H257" t="s">
        <v>211</v>
      </c>
      <c r="I257" s="77">
        <v>3.52</v>
      </c>
      <c r="J257" t="s">
        <v>889</v>
      </c>
      <c r="K257" t="s">
        <v>106</v>
      </c>
      <c r="L257" s="78">
        <v>2.52E-2</v>
      </c>
      <c r="M257" s="78">
        <v>2.2599999999999999E-2</v>
      </c>
      <c r="N257" s="77">
        <v>4584.1400000000003</v>
      </c>
      <c r="O257" s="77">
        <v>102.29</v>
      </c>
      <c r="P257" s="77">
        <v>15.07551053129</v>
      </c>
      <c r="Q257" s="78">
        <v>6.9999999999999999E-4</v>
      </c>
      <c r="R257" s="78">
        <v>1E-4</v>
      </c>
    </row>
    <row r="258" spans="2:18">
      <c r="B258" t="s">
        <v>3121</v>
      </c>
      <c r="C258" t="s">
        <v>2785</v>
      </c>
      <c r="D258" t="s">
        <v>3123</v>
      </c>
      <c r="E258"/>
      <c r="F258" t="s">
        <v>210</v>
      </c>
      <c r="G258" t="s">
        <v>2254</v>
      </c>
      <c r="H258" t="s">
        <v>211</v>
      </c>
      <c r="I258" s="77">
        <v>3.52</v>
      </c>
      <c r="J258" t="s">
        <v>889</v>
      </c>
      <c r="K258" t="s">
        <v>106</v>
      </c>
      <c r="L258" s="78">
        <v>2.52E-2</v>
      </c>
      <c r="M258" s="78">
        <v>2.2599999999999999E-2</v>
      </c>
      <c r="N258" s="77">
        <v>58635.05</v>
      </c>
      <c r="O258" s="77">
        <v>102.27</v>
      </c>
      <c r="P258" s="77">
        <v>192.790901016525</v>
      </c>
      <c r="Q258" s="78">
        <v>9.5999999999999992E-3</v>
      </c>
      <c r="R258" s="78">
        <v>8.9999999999999998E-4</v>
      </c>
    </row>
    <row r="259" spans="2:18">
      <c r="B259" t="s">
        <v>3121</v>
      </c>
      <c r="C259" t="s">
        <v>2785</v>
      </c>
      <c r="D259" t="s">
        <v>3124</v>
      </c>
      <c r="E259"/>
      <c r="F259" t="s">
        <v>210</v>
      </c>
      <c r="G259" t="s">
        <v>3044</v>
      </c>
      <c r="H259" t="s">
        <v>211</v>
      </c>
      <c r="I259" s="77">
        <v>3.52</v>
      </c>
      <c r="J259" t="s">
        <v>889</v>
      </c>
      <c r="K259" t="s">
        <v>106</v>
      </c>
      <c r="L259" s="78">
        <v>2.52E-2</v>
      </c>
      <c r="M259" s="78">
        <v>2.2599999999999999E-2</v>
      </c>
      <c r="N259" s="77">
        <v>5932.42</v>
      </c>
      <c r="O259" s="77">
        <v>102.29</v>
      </c>
      <c r="P259" s="77">
        <v>19.509495823870001</v>
      </c>
      <c r="Q259" s="78">
        <v>1E-3</v>
      </c>
      <c r="R259" s="78">
        <v>1E-4</v>
      </c>
    </row>
    <row r="260" spans="2:18">
      <c r="B260" t="s">
        <v>3083</v>
      </c>
      <c r="C260" t="s">
        <v>2785</v>
      </c>
      <c r="D260" t="s">
        <v>3125</v>
      </c>
      <c r="E260"/>
      <c r="F260" t="s">
        <v>210</v>
      </c>
      <c r="G260" t="s">
        <v>3126</v>
      </c>
      <c r="H260" t="s">
        <v>211</v>
      </c>
      <c r="I260" s="77">
        <v>5.48</v>
      </c>
      <c r="J260" t="s">
        <v>123</v>
      </c>
      <c r="K260" t="s">
        <v>110</v>
      </c>
      <c r="L260" s="78">
        <v>2.2599999999999999E-2</v>
      </c>
      <c r="M260" s="78">
        <v>2.2800000000000001E-2</v>
      </c>
      <c r="N260" s="77">
        <v>122.74</v>
      </c>
      <c r="O260" s="77">
        <v>99.1</v>
      </c>
      <c r="P260" s="77">
        <v>0.47974194449399998</v>
      </c>
      <c r="Q260" s="78">
        <v>0</v>
      </c>
      <c r="R260" s="78">
        <v>0</v>
      </c>
    </row>
    <row r="261" spans="2:18">
      <c r="B261" t="s">
        <v>3083</v>
      </c>
      <c r="C261" t="s">
        <v>2785</v>
      </c>
      <c r="D261" t="s">
        <v>3127</v>
      </c>
      <c r="E261"/>
      <c r="F261" t="s">
        <v>210</v>
      </c>
      <c r="G261" t="s">
        <v>3128</v>
      </c>
      <c r="H261" t="s">
        <v>211</v>
      </c>
      <c r="I261" s="77">
        <v>5.43</v>
      </c>
      <c r="J261" t="s">
        <v>123</v>
      </c>
      <c r="K261" t="s">
        <v>113</v>
      </c>
      <c r="L261" s="78">
        <v>3.0300000000000001E-2</v>
      </c>
      <c r="M261" s="78">
        <v>2.6599999999999999E-2</v>
      </c>
      <c r="N261" s="77">
        <v>1542.73</v>
      </c>
      <c r="O261" s="77">
        <v>99.1</v>
      </c>
      <c r="P261" s="77">
        <v>6.7145362440170002</v>
      </c>
      <c r="Q261" s="78">
        <v>2.9999999999999997E-4</v>
      </c>
      <c r="R261" s="78">
        <v>0</v>
      </c>
    </row>
    <row r="262" spans="2:18">
      <c r="B262" t="s">
        <v>3083</v>
      </c>
      <c r="C262" t="s">
        <v>2785</v>
      </c>
      <c r="D262" t="s">
        <v>3129</v>
      </c>
      <c r="E262"/>
      <c r="F262" t="s">
        <v>210</v>
      </c>
      <c r="G262" t="s">
        <v>2293</v>
      </c>
      <c r="H262" t="s">
        <v>211</v>
      </c>
      <c r="I262" s="77">
        <v>5.43</v>
      </c>
      <c r="J262" t="s">
        <v>123</v>
      </c>
      <c r="K262" t="s">
        <v>113</v>
      </c>
      <c r="L262" s="78">
        <v>3.0300000000000001E-2</v>
      </c>
      <c r="M262" s="78">
        <v>2.6599999999999999E-2</v>
      </c>
      <c r="N262" s="77">
        <v>1154.98</v>
      </c>
      <c r="O262" s="77">
        <v>99.1</v>
      </c>
      <c r="P262" s="77">
        <v>5.0269036520419998</v>
      </c>
      <c r="Q262" s="78">
        <v>2.0000000000000001E-4</v>
      </c>
      <c r="R262" s="78">
        <v>0</v>
      </c>
    </row>
    <row r="263" spans="2:18">
      <c r="B263" t="s">
        <v>3083</v>
      </c>
      <c r="C263" t="s">
        <v>2785</v>
      </c>
      <c r="D263" t="s">
        <v>3130</v>
      </c>
      <c r="E263"/>
      <c r="F263" t="s">
        <v>210</v>
      </c>
      <c r="G263" t="s">
        <v>2293</v>
      </c>
      <c r="H263" t="s">
        <v>211</v>
      </c>
      <c r="I263" s="77">
        <v>5.48</v>
      </c>
      <c r="J263" t="s">
        <v>123</v>
      </c>
      <c r="K263" t="s">
        <v>110</v>
      </c>
      <c r="L263" s="78">
        <v>2.2599999999999999E-2</v>
      </c>
      <c r="M263" s="78">
        <v>2.2800000000000001E-2</v>
      </c>
      <c r="N263" s="77">
        <v>202.79</v>
      </c>
      <c r="O263" s="77">
        <v>99.1</v>
      </c>
      <c r="P263" s="77">
        <v>0.79262562264900005</v>
      </c>
      <c r="Q263" s="78">
        <v>0</v>
      </c>
      <c r="R263" s="78">
        <v>0</v>
      </c>
    </row>
    <row r="264" spans="2:18">
      <c r="B264" t="s">
        <v>3083</v>
      </c>
      <c r="C264" t="s">
        <v>2785</v>
      </c>
      <c r="D264" t="s">
        <v>3131</v>
      </c>
      <c r="E264"/>
      <c r="F264" t="s">
        <v>210</v>
      </c>
      <c r="G264" t="s">
        <v>2760</v>
      </c>
      <c r="H264" t="s">
        <v>211</v>
      </c>
      <c r="I264" s="77">
        <v>5.48</v>
      </c>
      <c r="J264" t="s">
        <v>123</v>
      </c>
      <c r="K264" t="s">
        <v>110</v>
      </c>
      <c r="L264" s="78">
        <v>2.2599999999999999E-2</v>
      </c>
      <c r="M264" s="78">
        <v>2.2800000000000001E-2</v>
      </c>
      <c r="N264" s="77">
        <v>12284.48</v>
      </c>
      <c r="O264" s="77">
        <v>99.1</v>
      </c>
      <c r="P264" s="77">
        <v>48.015156609888002</v>
      </c>
      <c r="Q264" s="78">
        <v>2.3999999999999998E-3</v>
      </c>
      <c r="R264" s="78">
        <v>2.0000000000000001E-4</v>
      </c>
    </row>
    <row r="265" spans="2:18">
      <c r="B265" t="s">
        <v>3083</v>
      </c>
      <c r="C265" t="s">
        <v>2785</v>
      </c>
      <c r="D265" t="s">
        <v>3132</v>
      </c>
      <c r="E265"/>
      <c r="F265" t="s">
        <v>210</v>
      </c>
      <c r="G265" t="s">
        <v>2336</v>
      </c>
      <c r="H265" t="s">
        <v>211</v>
      </c>
      <c r="I265" s="77">
        <v>5.43</v>
      </c>
      <c r="J265" t="s">
        <v>123</v>
      </c>
      <c r="K265" t="s">
        <v>113</v>
      </c>
      <c r="L265" s="78">
        <v>3.0300000000000001E-2</v>
      </c>
      <c r="M265" s="78">
        <v>2.6599999999999999E-2</v>
      </c>
      <c r="N265" s="77">
        <v>558.1</v>
      </c>
      <c r="O265" s="77">
        <v>99.1</v>
      </c>
      <c r="P265" s="77">
        <v>2.42905931549</v>
      </c>
      <c r="Q265" s="78">
        <v>1E-4</v>
      </c>
      <c r="R265" s="78">
        <v>0</v>
      </c>
    </row>
    <row r="266" spans="2:18">
      <c r="B266" t="s">
        <v>3083</v>
      </c>
      <c r="C266" t="s">
        <v>2785</v>
      </c>
      <c r="D266" t="s">
        <v>3133</v>
      </c>
      <c r="E266"/>
      <c r="F266" t="s">
        <v>210</v>
      </c>
      <c r="G266" t="s">
        <v>2336</v>
      </c>
      <c r="H266" t="s">
        <v>211</v>
      </c>
      <c r="I266" s="77">
        <v>5.48</v>
      </c>
      <c r="J266" t="s">
        <v>123</v>
      </c>
      <c r="K266" t="s">
        <v>110</v>
      </c>
      <c r="L266" s="78">
        <v>2.2599999999999999E-2</v>
      </c>
      <c r="M266" s="78">
        <v>2.2800000000000001E-2</v>
      </c>
      <c r="N266" s="77">
        <v>164.06</v>
      </c>
      <c r="O266" s="77">
        <v>99.1</v>
      </c>
      <c r="P266" s="77">
        <v>0.64124542458599998</v>
      </c>
      <c r="Q266" s="78">
        <v>0</v>
      </c>
      <c r="R266" s="78">
        <v>0</v>
      </c>
    </row>
    <row r="267" spans="2:18">
      <c r="B267" t="s">
        <v>3134</v>
      </c>
      <c r="C267" t="s">
        <v>2990</v>
      </c>
      <c r="D267" t="s">
        <v>3135</v>
      </c>
      <c r="E267"/>
      <c r="F267" t="s">
        <v>210</v>
      </c>
      <c r="G267" t="s">
        <v>2331</v>
      </c>
      <c r="H267" t="s">
        <v>211</v>
      </c>
      <c r="I267" s="77">
        <v>3.67</v>
      </c>
      <c r="J267" t="s">
        <v>438</v>
      </c>
      <c r="K267" t="s">
        <v>106</v>
      </c>
      <c r="L267" s="78">
        <v>2.6700000000000002E-2</v>
      </c>
      <c r="M267" s="78">
        <v>3.6700000000000003E-2</v>
      </c>
      <c r="N267" s="77">
        <v>148119.67000000001</v>
      </c>
      <c r="O267" s="77">
        <v>96.34</v>
      </c>
      <c r="P267" s="77">
        <v>458.77564560077002</v>
      </c>
      <c r="Q267" s="78">
        <v>2.2800000000000001E-2</v>
      </c>
      <c r="R267" s="78">
        <v>2E-3</v>
      </c>
    </row>
    <row r="268" spans="2:18">
      <c r="B268" t="s">
        <v>3136</v>
      </c>
      <c r="C268" t="s">
        <v>2785</v>
      </c>
      <c r="D268" t="s">
        <v>3137</v>
      </c>
      <c r="E268"/>
      <c r="F268" t="s">
        <v>210</v>
      </c>
      <c r="G268" t="s">
        <v>3128</v>
      </c>
      <c r="H268" t="s">
        <v>211</v>
      </c>
      <c r="I268" s="77">
        <v>5.84</v>
      </c>
      <c r="J268" t="s">
        <v>123</v>
      </c>
      <c r="K268" t="s">
        <v>110</v>
      </c>
      <c r="L268" s="78">
        <v>1.9900000000000001E-2</v>
      </c>
      <c r="M268" s="78">
        <v>1.83E-2</v>
      </c>
      <c r="N268" s="77">
        <v>61997.26</v>
      </c>
      <c r="O268" s="77">
        <v>103.13000000000008</v>
      </c>
      <c r="P268" s="77">
        <v>252.176975372096</v>
      </c>
      <c r="Q268" s="78">
        <v>1.2500000000000001E-2</v>
      </c>
      <c r="R268" s="78">
        <v>1.1000000000000001E-3</v>
      </c>
    </row>
    <row r="269" spans="2:18">
      <c r="B269" t="s">
        <v>3136</v>
      </c>
      <c r="C269" t="s">
        <v>2785</v>
      </c>
      <c r="D269" t="s">
        <v>3138</v>
      </c>
      <c r="E269"/>
      <c r="F269" t="s">
        <v>210</v>
      </c>
      <c r="G269" t="s">
        <v>2749</v>
      </c>
      <c r="H269" t="s">
        <v>211</v>
      </c>
      <c r="I269" s="77">
        <v>5.84</v>
      </c>
      <c r="J269" t="s">
        <v>123</v>
      </c>
      <c r="K269" t="s">
        <v>110</v>
      </c>
      <c r="L269" s="78">
        <v>1.9900000000000001E-2</v>
      </c>
      <c r="M269" s="78">
        <v>1.83E-2</v>
      </c>
      <c r="N269" s="77">
        <v>61997.26</v>
      </c>
      <c r="O269" s="77">
        <v>103.13000000000008</v>
      </c>
      <c r="P269" s="77">
        <v>252.176975372096</v>
      </c>
      <c r="Q269" s="78">
        <v>1.2500000000000001E-2</v>
      </c>
      <c r="R269" s="78">
        <v>1.1000000000000001E-3</v>
      </c>
    </row>
    <row r="270" spans="2:18">
      <c r="B270" t="s">
        <v>3139</v>
      </c>
      <c r="C270" t="s">
        <v>2785</v>
      </c>
      <c r="D270" t="s">
        <v>3140</v>
      </c>
      <c r="E270"/>
      <c r="F270" t="s">
        <v>210</v>
      </c>
      <c r="G270" t="s">
        <v>3141</v>
      </c>
      <c r="H270" t="s">
        <v>211</v>
      </c>
      <c r="I270" s="77">
        <v>4.59</v>
      </c>
      <c r="J270" t="s">
        <v>446</v>
      </c>
      <c r="K270" t="s">
        <v>106</v>
      </c>
      <c r="L270" s="78">
        <v>2.9899999999999999E-2</v>
      </c>
      <c r="M270" s="78">
        <v>2.41E-2</v>
      </c>
      <c r="N270" s="77">
        <v>119268.65</v>
      </c>
      <c r="O270" s="77">
        <v>104.4</v>
      </c>
      <c r="P270" s="77">
        <v>400.32045297899998</v>
      </c>
      <c r="Q270" s="78">
        <v>1.9900000000000001E-2</v>
      </c>
      <c r="R270" s="78">
        <v>1.8E-3</v>
      </c>
    </row>
    <row r="271" spans="2:18">
      <c r="B271" t="s">
        <v>3142</v>
      </c>
      <c r="C271" t="s">
        <v>2990</v>
      </c>
      <c r="D271" t="s">
        <v>3143</v>
      </c>
      <c r="E271"/>
      <c r="F271" t="s">
        <v>210</v>
      </c>
      <c r="G271" t="s">
        <v>3144</v>
      </c>
      <c r="H271" t="s">
        <v>211</v>
      </c>
      <c r="I271" s="77">
        <v>4.16</v>
      </c>
      <c r="J271" t="s">
        <v>968</v>
      </c>
      <c r="K271" t="s">
        <v>120</v>
      </c>
      <c r="L271" s="78">
        <v>0.04</v>
      </c>
      <c r="M271" s="78">
        <v>2.41E-2</v>
      </c>
      <c r="N271" s="77">
        <v>187010.67</v>
      </c>
      <c r="O271" s="77">
        <v>103.21000000000004</v>
      </c>
      <c r="P271" s="77">
        <v>479.33025363988401</v>
      </c>
      <c r="Q271" s="78">
        <v>2.3800000000000002E-2</v>
      </c>
      <c r="R271" s="78">
        <v>2.0999999999999999E-3</v>
      </c>
    </row>
    <row r="272" spans="2:18">
      <c r="B272" t="s">
        <v>3142</v>
      </c>
      <c r="C272" t="s">
        <v>2990</v>
      </c>
      <c r="D272" t="s">
        <v>3145</v>
      </c>
      <c r="E272"/>
      <c r="F272" t="s">
        <v>210</v>
      </c>
      <c r="G272" t="s">
        <v>3144</v>
      </c>
      <c r="H272" t="s">
        <v>211</v>
      </c>
      <c r="I272" s="77">
        <v>4.16</v>
      </c>
      <c r="J272" t="s">
        <v>968</v>
      </c>
      <c r="K272" t="s">
        <v>120</v>
      </c>
      <c r="L272" s="78">
        <v>0.04</v>
      </c>
      <c r="M272" s="78">
        <v>2.47E-2</v>
      </c>
      <c r="N272" s="77">
        <v>11323.63</v>
      </c>
      <c r="O272" s="77">
        <v>102.93</v>
      </c>
      <c r="P272" s="77">
        <v>28.945051052340599</v>
      </c>
      <c r="Q272" s="78">
        <v>1.4E-3</v>
      </c>
      <c r="R272" s="78">
        <v>1E-4</v>
      </c>
    </row>
    <row r="273" spans="2:18">
      <c r="B273" t="s">
        <v>3142</v>
      </c>
      <c r="C273" t="s">
        <v>2990</v>
      </c>
      <c r="D273" t="s">
        <v>3146</v>
      </c>
      <c r="E273"/>
      <c r="F273" t="s">
        <v>210</v>
      </c>
      <c r="G273" t="s">
        <v>2749</v>
      </c>
      <c r="H273" t="s">
        <v>211</v>
      </c>
      <c r="I273" s="77">
        <v>4.16</v>
      </c>
      <c r="J273" t="s">
        <v>968</v>
      </c>
      <c r="K273" t="s">
        <v>120</v>
      </c>
      <c r="L273" s="78">
        <v>0.04</v>
      </c>
      <c r="M273" s="78">
        <v>2.4799999999999999E-2</v>
      </c>
      <c r="N273" s="77">
        <v>368.86</v>
      </c>
      <c r="O273" s="77">
        <v>102.92</v>
      </c>
      <c r="P273" s="77">
        <v>0.94277491018079995</v>
      </c>
      <c r="Q273" s="78">
        <v>0</v>
      </c>
      <c r="R273" s="78">
        <v>0</v>
      </c>
    </row>
    <row r="274" spans="2:18">
      <c r="B274" t="s">
        <v>3142</v>
      </c>
      <c r="C274" t="s">
        <v>2990</v>
      </c>
      <c r="D274" t="s">
        <v>3147</v>
      </c>
      <c r="E274"/>
      <c r="F274" t="s">
        <v>210</v>
      </c>
      <c r="G274" t="s">
        <v>3148</v>
      </c>
      <c r="H274" t="s">
        <v>211</v>
      </c>
      <c r="I274" s="77">
        <v>4.16</v>
      </c>
      <c r="J274" t="s">
        <v>968</v>
      </c>
      <c r="K274" t="s">
        <v>120</v>
      </c>
      <c r="L274" s="78">
        <v>0.04</v>
      </c>
      <c r="M274" s="78">
        <v>2.4799999999999999E-2</v>
      </c>
      <c r="N274" s="77">
        <v>3319.72</v>
      </c>
      <c r="O274" s="77">
        <v>102.92</v>
      </c>
      <c r="P274" s="77">
        <v>8.4849230733215997</v>
      </c>
      <c r="Q274" s="78">
        <v>4.0000000000000002E-4</v>
      </c>
      <c r="R274" s="78">
        <v>0</v>
      </c>
    </row>
    <row r="275" spans="2:18">
      <c r="B275" t="s">
        <v>3149</v>
      </c>
      <c r="C275" t="s">
        <v>2990</v>
      </c>
      <c r="D275" t="s">
        <v>3150</v>
      </c>
      <c r="E275"/>
      <c r="F275" t="s">
        <v>210</v>
      </c>
      <c r="G275" t="s">
        <v>2648</v>
      </c>
      <c r="H275" t="s">
        <v>211</v>
      </c>
      <c r="I275" s="77">
        <v>3</v>
      </c>
      <c r="J275" t="s">
        <v>889</v>
      </c>
      <c r="K275" t="s">
        <v>106</v>
      </c>
      <c r="L275" s="78">
        <v>4.4999999999999998E-2</v>
      </c>
      <c r="M275" s="78">
        <v>4.7100000000000003E-2</v>
      </c>
      <c r="N275" s="77">
        <v>47336.800000000003</v>
      </c>
      <c r="O275" s="77">
        <v>99.63</v>
      </c>
      <c r="P275" s="77">
        <v>151.6247170956</v>
      </c>
      <c r="Q275" s="78">
        <v>7.4999999999999997E-3</v>
      </c>
      <c r="R275" s="78">
        <v>6.9999999999999999E-4</v>
      </c>
    </row>
    <row r="276" spans="2:18">
      <c r="B276" t="s">
        <v>3151</v>
      </c>
      <c r="C276" t="s">
        <v>2785</v>
      </c>
      <c r="D276" t="s">
        <v>3152</v>
      </c>
      <c r="E276"/>
      <c r="F276" t="s">
        <v>210</v>
      </c>
      <c r="G276" t="s">
        <v>232</v>
      </c>
      <c r="H276" t="s">
        <v>211</v>
      </c>
      <c r="I276" s="77">
        <v>5.4</v>
      </c>
      <c r="J276" t="s">
        <v>123</v>
      </c>
      <c r="K276" t="s">
        <v>113</v>
      </c>
      <c r="L276" s="78">
        <v>3.0300000000000001E-2</v>
      </c>
      <c r="M276" s="78">
        <v>3.2399999999999998E-2</v>
      </c>
      <c r="N276" s="77">
        <v>3814.23</v>
      </c>
      <c r="O276" s="77">
        <v>99.1</v>
      </c>
      <c r="P276" s="77">
        <v>16.600951286367</v>
      </c>
      <c r="Q276" s="78">
        <v>8.0000000000000004E-4</v>
      </c>
      <c r="R276" s="78">
        <v>1E-4</v>
      </c>
    </row>
    <row r="277" spans="2:18">
      <c r="B277" t="s">
        <v>3153</v>
      </c>
      <c r="C277" t="s">
        <v>2785</v>
      </c>
      <c r="D277" t="s">
        <v>3154</v>
      </c>
      <c r="E277"/>
      <c r="F277" t="s">
        <v>210</v>
      </c>
      <c r="G277" t="s">
        <v>232</v>
      </c>
      <c r="H277" t="s">
        <v>211</v>
      </c>
      <c r="I277" s="77">
        <v>5.52</v>
      </c>
      <c r="J277" t="s">
        <v>123</v>
      </c>
      <c r="K277" t="s">
        <v>110</v>
      </c>
      <c r="L277" s="78">
        <v>2.2599999999999999E-2</v>
      </c>
      <c r="M277" s="78">
        <v>2.4500000000000001E-2</v>
      </c>
      <c r="N277" s="77">
        <v>5136.96</v>
      </c>
      <c r="O277" s="77">
        <v>99.1</v>
      </c>
      <c r="P277" s="77">
        <v>20.078337780576</v>
      </c>
      <c r="Q277" s="78">
        <v>1E-3</v>
      </c>
      <c r="R277" s="78">
        <v>1E-4</v>
      </c>
    </row>
    <row r="278" spans="2:18">
      <c r="B278" t="s">
        <v>3155</v>
      </c>
      <c r="C278" t="s">
        <v>2785</v>
      </c>
      <c r="D278" t="s">
        <v>3156</v>
      </c>
      <c r="E278"/>
      <c r="F278" t="s">
        <v>210</v>
      </c>
      <c r="G278" t="s">
        <v>3157</v>
      </c>
      <c r="H278" t="s">
        <v>211</v>
      </c>
      <c r="I278" s="77">
        <v>4.75</v>
      </c>
      <c r="J278" t="s">
        <v>446</v>
      </c>
      <c r="K278" t="s">
        <v>106</v>
      </c>
      <c r="L278" s="78">
        <v>6.1199999999999997E-2</v>
      </c>
      <c r="M278" s="78">
        <v>3.8300000000000001E-2</v>
      </c>
      <c r="N278" s="77">
        <v>19137.45</v>
      </c>
      <c r="O278" s="77">
        <v>101.66</v>
      </c>
      <c r="P278" s="77">
        <v>62.548248319050003</v>
      </c>
      <c r="Q278" s="78">
        <v>3.0999999999999999E-3</v>
      </c>
      <c r="R278" s="78">
        <v>2.9999999999999997E-4</v>
      </c>
    </row>
    <row r="279" spans="2:18">
      <c r="B279" t="s">
        <v>3155</v>
      </c>
      <c r="C279" t="s">
        <v>2785</v>
      </c>
      <c r="D279" t="s">
        <v>3158</v>
      </c>
      <c r="E279"/>
      <c r="F279" t="s">
        <v>210</v>
      </c>
      <c r="G279" t="s">
        <v>3009</v>
      </c>
      <c r="H279" t="s">
        <v>211</v>
      </c>
      <c r="I279" s="77">
        <v>4.75</v>
      </c>
      <c r="J279" t="s">
        <v>446</v>
      </c>
      <c r="K279" t="s">
        <v>106</v>
      </c>
      <c r="L279" s="78">
        <v>6.1199999999999997E-2</v>
      </c>
      <c r="M279" s="78">
        <v>3.8300000000000001E-2</v>
      </c>
      <c r="N279" s="77">
        <v>1705.85</v>
      </c>
      <c r="O279" s="77">
        <v>101.66</v>
      </c>
      <c r="P279" s="77">
        <v>5.5753472586499999</v>
      </c>
      <c r="Q279" s="78">
        <v>2.9999999999999997E-4</v>
      </c>
      <c r="R279" s="78">
        <v>0</v>
      </c>
    </row>
    <row r="280" spans="2:18">
      <c r="B280" t="s">
        <v>3155</v>
      </c>
      <c r="C280" t="s">
        <v>2785</v>
      </c>
      <c r="D280" t="s">
        <v>3159</v>
      </c>
      <c r="E280"/>
      <c r="F280" t="s">
        <v>210</v>
      </c>
      <c r="G280" t="s">
        <v>2325</v>
      </c>
      <c r="H280" t="s">
        <v>211</v>
      </c>
      <c r="I280" s="77">
        <v>4.75</v>
      </c>
      <c r="J280" t="s">
        <v>446</v>
      </c>
      <c r="K280" t="s">
        <v>106</v>
      </c>
      <c r="L280" s="78">
        <v>6.1199999999999997E-2</v>
      </c>
      <c r="M280" s="78">
        <v>3.8300000000000001E-2</v>
      </c>
      <c r="N280" s="77">
        <v>2167.84</v>
      </c>
      <c r="O280" s="77">
        <v>101.66</v>
      </c>
      <c r="P280" s="77">
        <v>7.0853010529600002</v>
      </c>
      <c r="Q280" s="78">
        <v>4.0000000000000002E-4</v>
      </c>
      <c r="R280" s="78">
        <v>0</v>
      </c>
    </row>
    <row r="281" spans="2:18">
      <c r="B281" t="s">
        <v>3155</v>
      </c>
      <c r="C281" t="s">
        <v>2785</v>
      </c>
      <c r="D281" t="s">
        <v>3160</v>
      </c>
      <c r="E281"/>
      <c r="F281" t="s">
        <v>210</v>
      </c>
      <c r="G281" t="s">
        <v>3012</v>
      </c>
      <c r="H281" t="s">
        <v>211</v>
      </c>
      <c r="I281" s="77">
        <v>4.75</v>
      </c>
      <c r="J281" t="s">
        <v>446</v>
      </c>
      <c r="K281" t="s">
        <v>106</v>
      </c>
      <c r="L281" s="78">
        <v>6.1199999999999997E-2</v>
      </c>
      <c r="M281" s="78">
        <v>3.8300000000000001E-2</v>
      </c>
      <c r="N281" s="77">
        <v>2558.77</v>
      </c>
      <c r="O281" s="77">
        <v>101.66</v>
      </c>
      <c r="P281" s="77">
        <v>8.36300454613</v>
      </c>
      <c r="Q281" s="78">
        <v>4.0000000000000002E-4</v>
      </c>
      <c r="R281" s="78">
        <v>0</v>
      </c>
    </row>
    <row r="282" spans="2:18">
      <c r="B282" t="s">
        <v>3155</v>
      </c>
      <c r="C282" t="s">
        <v>2785</v>
      </c>
      <c r="D282" t="s">
        <v>3161</v>
      </c>
      <c r="E282"/>
      <c r="F282" t="s">
        <v>210</v>
      </c>
      <c r="G282" t="s">
        <v>232</v>
      </c>
      <c r="H282" t="s">
        <v>211</v>
      </c>
      <c r="I282" s="77">
        <v>4.57</v>
      </c>
      <c r="J282" t="s">
        <v>446</v>
      </c>
      <c r="K282" t="s">
        <v>106</v>
      </c>
      <c r="L282" s="78">
        <v>6.1199999999999997E-2</v>
      </c>
      <c r="M282" s="78">
        <v>6.8500000000000005E-2</v>
      </c>
      <c r="N282" s="77">
        <v>5668.38</v>
      </c>
      <c r="O282" s="77">
        <v>97.5</v>
      </c>
      <c r="P282" s="77">
        <v>17.7682456575</v>
      </c>
      <c r="Q282" s="78">
        <v>8.9999999999999998E-4</v>
      </c>
      <c r="R282" s="78">
        <v>1E-4</v>
      </c>
    </row>
    <row r="283" spans="2:18">
      <c r="B283" s="79" t="s">
        <v>3050</v>
      </c>
      <c r="I283" s="81">
        <v>0</v>
      </c>
      <c r="M283" s="80">
        <v>0</v>
      </c>
      <c r="N283" s="81">
        <v>0</v>
      </c>
      <c r="P283" s="81">
        <v>0</v>
      </c>
      <c r="Q283" s="80">
        <v>0</v>
      </c>
      <c r="R283" s="80">
        <v>0</v>
      </c>
    </row>
    <row r="284" spans="2:18">
      <c r="B284" t="s">
        <v>210</v>
      </c>
      <c r="D284" t="s">
        <v>210</v>
      </c>
      <c r="F284" t="s">
        <v>210</v>
      </c>
      <c r="I284" s="77">
        <v>0</v>
      </c>
      <c r="J284" t="s">
        <v>210</v>
      </c>
      <c r="K284" t="s">
        <v>210</v>
      </c>
      <c r="L284" s="78">
        <v>0</v>
      </c>
      <c r="M284" s="78">
        <v>0</v>
      </c>
      <c r="N284" s="77">
        <v>0</v>
      </c>
      <c r="O284" s="77">
        <v>0</v>
      </c>
      <c r="P284" s="77">
        <v>0</v>
      </c>
      <c r="Q284" s="78">
        <v>0</v>
      </c>
      <c r="R284" s="78">
        <v>0</v>
      </c>
    </row>
    <row r="285" spans="2:18">
      <c r="B285" t="s">
        <v>226</v>
      </c>
    </row>
    <row r="286" spans="2:18">
      <c r="B286" t="s">
        <v>300</v>
      </c>
    </row>
    <row r="287" spans="2:18">
      <c r="B287" t="s">
        <v>301</v>
      </c>
    </row>
    <row r="288" spans="2:18">
      <c r="B288" t="s">
        <v>302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44196</v>
      </c>
    </row>
    <row r="2" spans="2:64" s="1" customFormat="1">
      <c r="B2" s="2" t="s">
        <v>1</v>
      </c>
      <c r="C2" s="12" t="s">
        <v>3184</v>
      </c>
    </row>
    <row r="3" spans="2:64" s="1" customFormat="1">
      <c r="B3" s="2" t="s">
        <v>2</v>
      </c>
      <c r="C3" s="26" t="s">
        <v>3185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2181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2182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3162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3163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869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8"/>
  <sheetViews>
    <sheetView rightToLeft="1" topLeftCell="A9" workbookViewId="0">
      <selection activeCell="C20" sqref="C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44196</v>
      </c>
    </row>
    <row r="2" spans="2:55" s="1" customFormat="1">
      <c r="B2" s="2" t="s">
        <v>1</v>
      </c>
      <c r="C2" s="12" t="s">
        <v>3184</v>
      </c>
    </row>
    <row r="3" spans="2:55" s="1" customFormat="1">
      <c r="B3" s="2" t="s">
        <v>2</v>
      </c>
      <c r="C3" s="26" t="s">
        <v>3185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84">
        <f>E12</f>
        <v>2.1628038537471958E-2</v>
      </c>
      <c r="F11" s="7"/>
      <c r="G11" s="85">
        <f>G12+G19</f>
        <v>1786.7662599999999</v>
      </c>
      <c r="H11" s="84">
        <f>G11/$G$11</f>
        <v>1</v>
      </c>
      <c r="I11" s="84">
        <f>G11/'סכום נכסי הקרן'!$C$42</f>
        <v>7.9639530990636871E-3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6" t="s">
        <v>203</v>
      </c>
      <c r="E12" s="87">
        <f>E13*G13/G12+E16*G16/G12</f>
        <v>2.1628038537471958E-2</v>
      </c>
      <c r="F12" s="19"/>
      <c r="G12" s="88">
        <f>G13+G16</f>
        <v>1786.7662599999999</v>
      </c>
      <c r="H12" s="87">
        <f t="shared" ref="H12:H23" si="0">G12/$G$11</f>
        <v>1</v>
      </c>
      <c r="I12" s="87">
        <f>G12/'סכום נכסי הקרן'!$C$42</f>
        <v>7.9639530990636871E-3</v>
      </c>
    </row>
    <row r="13" spans="2:55">
      <c r="B13" s="86" t="s">
        <v>3164</v>
      </c>
      <c r="E13" s="87">
        <f>E14*G14/G13+E15*G15/G13</f>
        <v>4.3628319519689943E-2</v>
      </c>
      <c r="F13" s="19"/>
      <c r="G13" s="88">
        <f>SUM(G14:G15)</f>
        <v>885.76067</v>
      </c>
      <c r="H13" s="87">
        <f t="shared" si="0"/>
        <v>0.49573393556245016</v>
      </c>
      <c r="I13" s="87">
        <f>G13/'סכום נכסי הקרן'!$C$42</f>
        <v>3.948001812433613E-3</v>
      </c>
    </row>
    <row r="14" spans="2:55">
      <c r="B14" t="s">
        <v>3189</v>
      </c>
      <c r="C14">
        <v>44196</v>
      </c>
      <c r="D14" t="s">
        <v>3190</v>
      </c>
      <c r="E14" s="78">
        <v>6.2186480493078653E-3</v>
      </c>
      <c r="F14" t="s">
        <v>102</v>
      </c>
      <c r="G14" s="77">
        <v>118.95867</v>
      </c>
      <c r="H14" s="78">
        <f t="shared" si="0"/>
        <v>6.6577633943009432E-2</v>
      </c>
      <c r="I14" s="78">
        <f>G14/'סכום נכסי הקרן'!$C$42</f>
        <v>5.3022115416875761E-4</v>
      </c>
      <c r="J14" t="s">
        <v>3191</v>
      </c>
    </row>
    <row r="15" spans="2:55">
      <c r="B15" t="s">
        <v>3192</v>
      </c>
      <c r="C15">
        <v>44196</v>
      </c>
      <c r="D15" t="s">
        <v>3190</v>
      </c>
      <c r="E15" s="78">
        <v>4.9431909968402389E-2</v>
      </c>
      <c r="F15" t="s">
        <v>102</v>
      </c>
      <c r="G15" s="77">
        <v>766.80200000000002</v>
      </c>
      <c r="H15" s="78">
        <f t="shared" si="0"/>
        <v>0.42915630161944074</v>
      </c>
      <c r="I15" s="78">
        <f>G15/'סכום נכסי הקרן'!$C$42</f>
        <v>3.4177806582648554E-3</v>
      </c>
      <c r="J15" t="s">
        <v>3193</v>
      </c>
    </row>
    <row r="16" spans="2:55">
      <c r="B16" s="86" t="s">
        <v>3165</v>
      </c>
      <c r="E16" s="87">
        <v>0</v>
      </c>
      <c r="F16" s="19"/>
      <c r="G16" s="88">
        <f>SUM(G17:G18)</f>
        <v>901.00558999999998</v>
      </c>
      <c r="H16" s="87">
        <f t="shared" si="0"/>
        <v>0.50426606443754995</v>
      </c>
      <c r="I16" s="87">
        <f>G16/'סכום נכסי הקרן'!$C$42</f>
        <v>4.0159512866300741E-3</v>
      </c>
    </row>
    <row r="17" spans="2:10" s="16" customFormat="1">
      <c r="B17" t="s">
        <v>3194</v>
      </c>
      <c r="C17">
        <v>43738</v>
      </c>
      <c r="D17" t="s">
        <v>123</v>
      </c>
      <c r="E17" s="78">
        <v>0</v>
      </c>
      <c r="F17" t="s">
        <v>102</v>
      </c>
      <c r="G17" s="77">
        <v>856.25608999999997</v>
      </c>
      <c r="H17" s="78">
        <f t="shared" si="0"/>
        <v>0.47922109856719591</v>
      </c>
      <c r="I17" s="78">
        <f>G17/'סכום נכסי הקרן'!$C$42</f>
        <v>3.8164943530709246E-3</v>
      </c>
      <c r="J17" t="s">
        <v>3195</v>
      </c>
    </row>
    <row r="18" spans="2:10" s="16" customFormat="1">
      <c r="B18" t="s">
        <v>3196</v>
      </c>
      <c r="C18">
        <v>44104</v>
      </c>
      <c r="D18" t="s">
        <v>123</v>
      </c>
      <c r="E18" s="78">
        <v>0</v>
      </c>
      <c r="F18" t="s">
        <v>102</v>
      </c>
      <c r="G18" s="77">
        <v>44.749499999999998</v>
      </c>
      <c r="H18" s="78">
        <f t="shared" si="0"/>
        <v>2.5044965870353965E-2</v>
      </c>
      <c r="I18" s="78">
        <f>G18/'סכום נכסי הקרן'!$C$42</f>
        <v>1.9945693355914973E-4</v>
      </c>
      <c r="J18" t="s">
        <v>3197</v>
      </c>
    </row>
    <row r="19" spans="2:10" s="16" customFormat="1">
      <c r="B19" s="86" t="s">
        <v>224</v>
      </c>
      <c r="C19" s="15"/>
      <c r="E19" s="87">
        <v>0</v>
      </c>
      <c r="F19" s="19"/>
      <c r="G19" s="88">
        <v>0</v>
      </c>
      <c r="H19" s="87">
        <f t="shared" si="0"/>
        <v>0</v>
      </c>
      <c r="I19" s="87">
        <f>G19/'סכום נכסי הקרן'!$C$42</f>
        <v>0</v>
      </c>
      <c r="J19" s="19"/>
    </row>
    <row r="20" spans="2:10" s="16" customFormat="1">
      <c r="B20" s="86" t="s">
        <v>3164</v>
      </c>
      <c r="C20" s="15"/>
      <c r="E20" s="87">
        <v>0</v>
      </c>
      <c r="F20" s="19"/>
      <c r="G20" s="88">
        <v>0</v>
      </c>
      <c r="H20" s="87">
        <f t="shared" si="0"/>
        <v>0</v>
      </c>
      <c r="I20" s="87">
        <f>G20/'סכום נכסי הקרן'!$C$42</f>
        <v>0</v>
      </c>
      <c r="J20" s="19"/>
    </row>
    <row r="21" spans="2:10" s="16" customFormat="1">
      <c r="B21" t="s">
        <v>210</v>
      </c>
      <c r="C21" s="15"/>
      <c r="E21" s="78">
        <v>0</v>
      </c>
      <c r="F21" t="s">
        <v>210</v>
      </c>
      <c r="G21" s="77">
        <v>0</v>
      </c>
      <c r="H21" s="78">
        <f t="shared" si="0"/>
        <v>0</v>
      </c>
      <c r="I21" s="78">
        <f>G21/'סכום נכסי הקרן'!$C$42</f>
        <v>0</v>
      </c>
      <c r="J21" s="19"/>
    </row>
    <row r="22" spans="2:10" s="16" customFormat="1">
      <c r="B22" s="86" t="s">
        <v>3165</v>
      </c>
      <c r="C22" s="15"/>
      <c r="E22" s="87">
        <v>0</v>
      </c>
      <c r="F22" s="19"/>
      <c r="G22" s="88">
        <v>0</v>
      </c>
      <c r="H22" s="87">
        <f t="shared" si="0"/>
        <v>0</v>
      </c>
      <c r="I22" s="87">
        <f>G22/'סכום נכסי הקרן'!$C$42</f>
        <v>0</v>
      </c>
      <c r="J22" s="19"/>
    </row>
    <row r="23" spans="2:10" s="16" customFormat="1">
      <c r="B23" t="s">
        <v>210</v>
      </c>
      <c r="C23" s="15"/>
      <c r="E23" s="78">
        <v>0</v>
      </c>
      <c r="F23" t="s">
        <v>210</v>
      </c>
      <c r="G23" s="77">
        <v>0</v>
      </c>
      <c r="H23" s="78">
        <f t="shared" si="0"/>
        <v>0</v>
      </c>
      <c r="I23" s="78">
        <f>G23/'סכום נכסי הקרן'!$C$42</f>
        <v>0</v>
      </c>
      <c r="J23" s="19"/>
    </row>
    <row r="24" spans="2:10" s="16" customFormat="1">
      <c r="B24" s="15"/>
      <c r="C24" s="15"/>
      <c r="F24" s="19"/>
      <c r="G24" s="19"/>
      <c r="H24" s="19"/>
      <c r="J24" s="19"/>
    </row>
    <row r="25" spans="2:10" s="16" customFormat="1">
      <c r="B25" s="15"/>
      <c r="C25" s="15"/>
      <c r="F25" s="19"/>
      <c r="G25" s="19"/>
      <c r="H25" s="19"/>
      <c r="J25" s="19"/>
    </row>
    <row r="26" spans="2:10" s="16" customFormat="1">
      <c r="B26" s="15"/>
      <c r="C26" s="15"/>
      <c r="F26" s="19"/>
      <c r="G26" s="19"/>
      <c r="H26" s="19"/>
      <c r="J26" s="19"/>
    </row>
    <row r="27" spans="2:10" s="16" customFormat="1">
      <c r="B27" s="15"/>
      <c r="C27" s="15"/>
      <c r="F27" s="19"/>
      <c r="G27" s="19"/>
      <c r="H27" s="19"/>
      <c r="J27" s="19"/>
    </row>
    <row r="28" spans="2:10" s="16" customFormat="1">
      <c r="B28" s="15"/>
      <c r="C28" s="15"/>
      <c r="F28" s="19"/>
      <c r="G28" s="19"/>
      <c r="H28" s="19"/>
      <c r="J28" s="19"/>
    </row>
    <row r="29" spans="2:10" s="16" customFormat="1">
      <c r="B29" s="15"/>
      <c r="C29" s="15"/>
      <c r="F29" s="19"/>
      <c r="G29" s="19"/>
      <c r="H29" s="19"/>
      <c r="J29" s="19"/>
    </row>
    <row r="30" spans="2:10" s="16" customFormat="1">
      <c r="B30" s="15"/>
      <c r="C30" s="15"/>
      <c r="F30" s="19"/>
      <c r="G30" s="19"/>
      <c r="H30" s="19"/>
      <c r="J30" s="19"/>
    </row>
    <row r="31" spans="2:10" s="16" customFormat="1">
      <c r="B31" s="15"/>
      <c r="C31" s="15"/>
      <c r="F31" s="19"/>
      <c r="G31" s="19"/>
      <c r="H31" s="19"/>
      <c r="J31" s="19"/>
    </row>
    <row r="32" spans="2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6:8" s="16" customFormat="1">
      <c r="F833" s="19"/>
      <c r="G833" s="19"/>
      <c r="H833" s="19"/>
    </row>
    <row r="834" spans="6:8" s="16" customFormat="1">
      <c r="F834" s="19"/>
      <c r="G834" s="19"/>
      <c r="H834" s="19"/>
    </row>
    <row r="835" spans="6:8" s="16" customFormat="1">
      <c r="F835" s="19"/>
      <c r="G835" s="19"/>
      <c r="H835" s="19"/>
    </row>
    <row r="836" spans="6:8" s="16" customFormat="1">
      <c r="F836" s="19"/>
      <c r="G836" s="19"/>
      <c r="H836" s="19"/>
    </row>
    <row r="837" spans="6:8" s="16" customFormat="1">
      <c r="F837" s="19"/>
      <c r="G837" s="19"/>
      <c r="H837" s="19"/>
    </row>
    <row r="838" spans="6:8" s="16" customFormat="1">
      <c r="F838" s="19"/>
      <c r="G838" s="19"/>
      <c r="H838" s="19"/>
    </row>
    <row r="839" spans="6:8" s="16" customFormat="1">
      <c r="F839" s="19"/>
      <c r="G839" s="19"/>
      <c r="H839" s="19"/>
    </row>
    <row r="840" spans="6:8" s="16" customFormat="1">
      <c r="F840" s="19"/>
      <c r="G840" s="19"/>
      <c r="H840" s="19"/>
    </row>
    <row r="841" spans="6:8" s="16" customFormat="1">
      <c r="F841" s="19"/>
      <c r="G841" s="19"/>
      <c r="H841" s="19"/>
    </row>
    <row r="842" spans="6:8" s="16" customFormat="1">
      <c r="F842" s="19"/>
      <c r="G842" s="19"/>
      <c r="H842" s="19"/>
    </row>
    <row r="843" spans="6:8" s="16" customFormat="1">
      <c r="F843" s="19"/>
      <c r="G843" s="19"/>
      <c r="H843" s="19"/>
    </row>
    <row r="844" spans="6:8" s="16" customFormat="1">
      <c r="F844" s="19"/>
      <c r="G844" s="19"/>
      <c r="H844" s="19"/>
    </row>
    <row r="845" spans="6:8" s="16" customFormat="1">
      <c r="F845" s="19"/>
      <c r="G845" s="19"/>
      <c r="H845" s="19"/>
    </row>
    <row r="846" spans="6:8" s="16" customFormat="1">
      <c r="F846" s="19"/>
      <c r="G846" s="19"/>
      <c r="H846" s="19"/>
    </row>
    <row r="847" spans="6:8" s="16" customFormat="1">
      <c r="F847" s="19"/>
      <c r="G847" s="19"/>
      <c r="H847" s="19"/>
    </row>
    <row r="848" spans="6:8" s="16" customFormat="1">
      <c r="F848" s="19"/>
      <c r="G848" s="19"/>
      <c r="H848" s="19"/>
    </row>
  </sheetData>
  <mergeCells count="1">
    <mergeCell ref="B7:J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3184</v>
      </c>
    </row>
    <row r="3" spans="2:60" s="1" customFormat="1">
      <c r="B3" s="2" t="s">
        <v>2</v>
      </c>
      <c r="C3" s="26" t="s">
        <v>3185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3184</v>
      </c>
    </row>
    <row r="3" spans="2:60" s="1" customFormat="1">
      <c r="B3" s="2" t="s">
        <v>2</v>
      </c>
      <c r="C3" s="26" t="s">
        <v>3185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-8.3000000000000001E-3</v>
      </c>
      <c r="I11" s="75">
        <v>77.515865899999994</v>
      </c>
      <c r="J11" s="76">
        <v>1</v>
      </c>
      <c r="K11" s="76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-8.3000000000000001E-3</v>
      </c>
      <c r="I12" s="81">
        <v>77.515865899999994</v>
      </c>
      <c r="J12" s="80">
        <v>1</v>
      </c>
      <c r="K12" s="80">
        <v>2.9999999999999997E-4</v>
      </c>
    </row>
    <row r="13" spans="2:60">
      <c r="B13" t="s">
        <v>3166</v>
      </c>
      <c r="C13" t="s">
        <v>3167</v>
      </c>
      <c r="D13" t="s">
        <v>210</v>
      </c>
      <c r="E13" t="s">
        <v>211</v>
      </c>
      <c r="F13" s="78">
        <v>0</v>
      </c>
      <c r="G13" t="s">
        <v>102</v>
      </c>
      <c r="H13" s="78">
        <v>0</v>
      </c>
      <c r="I13" s="77">
        <v>-125.49039999999999</v>
      </c>
      <c r="J13" s="78">
        <v>-1.6189</v>
      </c>
      <c r="K13" s="78">
        <v>-5.9999999999999995E-4</v>
      </c>
    </row>
    <row r="14" spans="2:60">
      <c r="B14" t="s">
        <v>3168</v>
      </c>
      <c r="C14" t="s">
        <v>3169</v>
      </c>
      <c r="D14" t="s">
        <v>210</v>
      </c>
      <c r="E14" t="s">
        <v>211</v>
      </c>
      <c r="F14" s="78">
        <v>0</v>
      </c>
      <c r="G14" t="s">
        <v>102</v>
      </c>
      <c r="H14" s="78">
        <v>0</v>
      </c>
      <c r="I14" s="77">
        <v>-33.610909999999997</v>
      </c>
      <c r="J14" s="78">
        <v>-0.43359999999999999</v>
      </c>
      <c r="K14" s="78">
        <v>-1E-4</v>
      </c>
    </row>
    <row r="15" spans="2:60">
      <c r="B15" t="s">
        <v>3170</v>
      </c>
      <c r="C15" t="s">
        <v>3171</v>
      </c>
      <c r="D15" t="s">
        <v>210</v>
      </c>
      <c r="E15" t="s">
        <v>211</v>
      </c>
      <c r="F15" s="78">
        <v>0</v>
      </c>
      <c r="G15" t="s">
        <v>102</v>
      </c>
      <c r="H15" s="78">
        <v>0</v>
      </c>
      <c r="I15" s="77">
        <v>346.92270000000002</v>
      </c>
      <c r="J15" s="78">
        <v>4.4755000000000003</v>
      </c>
      <c r="K15" s="78">
        <v>1.5E-3</v>
      </c>
    </row>
    <row r="16" spans="2:60">
      <c r="B16" t="s">
        <v>3172</v>
      </c>
      <c r="C16" t="s">
        <v>3173</v>
      </c>
      <c r="D16" t="s">
        <v>210</v>
      </c>
      <c r="E16" t="s">
        <v>211</v>
      </c>
      <c r="F16" s="78">
        <v>0</v>
      </c>
      <c r="G16" t="s">
        <v>102</v>
      </c>
      <c r="H16" s="78">
        <v>0</v>
      </c>
      <c r="I16" s="77">
        <v>0.57843999999999995</v>
      </c>
      <c r="J16" s="78">
        <v>7.4999999999999997E-3</v>
      </c>
      <c r="K16" s="78">
        <v>0</v>
      </c>
    </row>
    <row r="17" spans="2:11">
      <c r="B17" t="s">
        <v>3174</v>
      </c>
      <c r="C17" t="s">
        <v>3175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-0.17301</v>
      </c>
      <c r="J17" s="78">
        <v>-2.2000000000000001E-3</v>
      </c>
      <c r="K17" s="78">
        <v>0</v>
      </c>
    </row>
    <row r="18" spans="2:11">
      <c r="B18" t="s">
        <v>3176</v>
      </c>
      <c r="C18" t="s">
        <v>3177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-52.367159999999998</v>
      </c>
      <c r="J18" s="78">
        <v>-0.67559999999999998</v>
      </c>
      <c r="K18" s="78">
        <v>-2.0000000000000001E-4</v>
      </c>
    </row>
    <row r="19" spans="2:11">
      <c r="B19" t="s">
        <v>3178</v>
      </c>
      <c r="C19" t="s">
        <v>3179</v>
      </c>
      <c r="D19" t="s">
        <v>210</v>
      </c>
      <c r="E19" t="s">
        <v>211</v>
      </c>
      <c r="F19" s="78">
        <v>0</v>
      </c>
      <c r="G19" t="s">
        <v>106</v>
      </c>
      <c r="H19" s="78">
        <v>0</v>
      </c>
      <c r="I19" s="77">
        <v>-121.6869141</v>
      </c>
      <c r="J19" s="78">
        <v>-1.5698000000000001</v>
      </c>
      <c r="K19" s="78">
        <v>-5.0000000000000001E-4</v>
      </c>
    </row>
    <row r="20" spans="2:11">
      <c r="B20" t="s">
        <v>3180</v>
      </c>
      <c r="C20" t="s">
        <v>3181</v>
      </c>
      <c r="D20" t="s">
        <v>210</v>
      </c>
      <c r="E20" t="s">
        <v>211</v>
      </c>
      <c r="F20" s="78">
        <v>5.1499999999999997E-2</v>
      </c>
      <c r="G20" t="s">
        <v>102</v>
      </c>
      <c r="H20" s="78">
        <v>3.6299999999999999E-2</v>
      </c>
      <c r="I20" s="77">
        <v>-17.656880000000001</v>
      </c>
      <c r="J20" s="78">
        <v>-0.2278</v>
      </c>
      <c r="K20" s="78">
        <v>-1E-4</v>
      </c>
    </row>
    <row r="21" spans="2:11">
      <c r="B21" t="s">
        <v>3182</v>
      </c>
      <c r="C21" t="s">
        <v>3183</v>
      </c>
      <c r="D21" t="s">
        <v>210</v>
      </c>
      <c r="E21" t="s">
        <v>211</v>
      </c>
      <c r="F21" s="78">
        <v>0</v>
      </c>
      <c r="G21" t="s">
        <v>102</v>
      </c>
      <c r="H21" s="78">
        <v>0</v>
      </c>
      <c r="I21" s="77">
        <v>81</v>
      </c>
      <c r="J21" s="78">
        <v>1.0448999999999999</v>
      </c>
      <c r="K21" s="78">
        <v>4.0000000000000002E-4</v>
      </c>
    </row>
    <row r="22" spans="2:11">
      <c r="B22" s="79" t="s">
        <v>224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210</v>
      </c>
      <c r="C23" t="s">
        <v>210</v>
      </c>
      <c r="D23" t="s">
        <v>210</v>
      </c>
      <c r="E23" s="19"/>
      <c r="F23" s="78">
        <v>0</v>
      </c>
      <c r="G23" t="s">
        <v>210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1"/>
  <sheetViews>
    <sheetView rightToLeft="1" topLeftCell="A69" workbookViewId="0">
      <selection activeCell="B85" sqref="B8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44196</v>
      </c>
    </row>
    <row r="2" spans="2:17" s="1" customFormat="1">
      <c r="B2" s="2" t="s">
        <v>1</v>
      </c>
      <c r="C2" s="12" t="s">
        <v>3184</v>
      </c>
    </row>
    <row r="3" spans="2:17" s="1" customFormat="1">
      <c r="B3" s="2" t="s">
        <v>2</v>
      </c>
      <c r="C3" s="26" t="s">
        <v>3185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5">
        <f>C12+C30</f>
        <v>22484.473791261964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6" t="s">
        <v>203</v>
      </c>
      <c r="C12" s="88">
        <f>SUM(C13:C29)</f>
        <v>5255.8524478447607</v>
      </c>
    </row>
    <row r="13" spans="2:17">
      <c r="B13" s="90" t="s">
        <v>2846</v>
      </c>
      <c r="C13" s="91">
        <v>90.307130000000001</v>
      </c>
      <c r="D13" s="92">
        <v>44255</v>
      </c>
    </row>
    <row r="14" spans="2:17">
      <c r="B14" s="90" t="s">
        <v>2863</v>
      </c>
      <c r="C14" s="91">
        <v>58.017419086798604</v>
      </c>
      <c r="D14" s="92">
        <v>44545</v>
      </c>
    </row>
    <row r="15" spans="2:17">
      <c r="B15" s="90" t="s">
        <v>2827</v>
      </c>
      <c r="C15" s="91">
        <v>17.661026288753099</v>
      </c>
      <c r="D15" s="92">
        <v>44561</v>
      </c>
    </row>
    <row r="16" spans="2:17">
      <c r="B16" s="90" t="s">
        <v>2927</v>
      </c>
      <c r="C16" s="91">
        <v>0.94538999999999995</v>
      </c>
      <c r="D16" s="92">
        <v>44739</v>
      </c>
    </row>
    <row r="17" spans="2:4" s="16" customFormat="1">
      <c r="B17" s="90" t="s">
        <v>2958</v>
      </c>
      <c r="C17" s="91">
        <v>274.78158000000002</v>
      </c>
      <c r="D17" s="92">
        <v>44926</v>
      </c>
    </row>
    <row r="18" spans="2:4" s="16" customFormat="1">
      <c r="B18" s="90" t="s">
        <v>3237</v>
      </c>
      <c r="C18" s="91">
        <v>809.29337068918687</v>
      </c>
      <c r="D18" s="92">
        <v>45935</v>
      </c>
    </row>
    <row r="19" spans="2:4" s="16" customFormat="1">
      <c r="B19" s="90" t="s">
        <v>3238</v>
      </c>
      <c r="C19" s="91">
        <v>114.94853999999999</v>
      </c>
      <c r="D19" s="92">
        <v>45935</v>
      </c>
    </row>
    <row r="20" spans="2:4" s="16" customFormat="1">
      <c r="B20" s="90" t="s">
        <v>3198</v>
      </c>
      <c r="C20" s="91">
        <v>535.59879342878048</v>
      </c>
      <c r="D20" s="92">
        <v>46539</v>
      </c>
    </row>
    <row r="21" spans="2:4" s="16" customFormat="1">
      <c r="B21" s="90" t="s">
        <v>3199</v>
      </c>
      <c r="C21" s="91">
        <v>739.26616999999999</v>
      </c>
      <c r="D21" s="92">
        <v>46661</v>
      </c>
    </row>
    <row r="22" spans="2:4" s="16" customFormat="1">
      <c r="B22" s="90" t="s">
        <v>3200</v>
      </c>
      <c r="C22" s="91">
        <v>768.48123999999996</v>
      </c>
      <c r="D22" s="92">
        <v>46661</v>
      </c>
    </row>
    <row r="23" spans="2:4" s="16" customFormat="1">
      <c r="B23" s="90" t="s">
        <v>3201</v>
      </c>
      <c r="C23" s="91">
        <v>279.80301388203162</v>
      </c>
      <c r="D23" s="92">
        <v>46772</v>
      </c>
    </row>
    <row r="24" spans="2:4" s="16" customFormat="1">
      <c r="B24" s="90" t="s">
        <v>3202</v>
      </c>
      <c r="C24" s="91">
        <v>143.77852000000001</v>
      </c>
      <c r="D24" s="92">
        <v>47118</v>
      </c>
    </row>
    <row r="25" spans="2:4" s="16" customFormat="1">
      <c r="B25" s="90" t="s">
        <v>3203</v>
      </c>
      <c r="C25" s="91">
        <v>159.47334121921045</v>
      </c>
      <c r="D25" s="92">
        <v>47209</v>
      </c>
    </row>
    <row r="26" spans="2:4" s="16" customFormat="1">
      <c r="B26" s="90" t="s">
        <v>3204</v>
      </c>
      <c r="C26" s="91">
        <v>259.32045324999996</v>
      </c>
      <c r="D26" s="92">
        <v>47209</v>
      </c>
    </row>
    <row r="27" spans="2:4" s="16" customFormat="1">
      <c r="B27" s="90" t="s">
        <v>3205</v>
      </c>
      <c r="C27" s="91">
        <v>525.00662999999997</v>
      </c>
      <c r="D27" s="92">
        <v>50257</v>
      </c>
    </row>
    <row r="28" spans="2:4" s="16" customFormat="1">
      <c r="B28" s="90" t="s">
        <v>2872</v>
      </c>
      <c r="C28" s="91">
        <v>479.16982999999999</v>
      </c>
      <c r="D28" s="92">
        <v>51774</v>
      </c>
    </row>
    <row r="29" spans="2:4" s="16" customFormat="1">
      <c r="B29"/>
      <c r="C29" s="77"/>
    </row>
    <row r="30" spans="2:4" s="16" customFormat="1">
      <c r="B30" s="86" t="s">
        <v>224</v>
      </c>
      <c r="C30" s="88">
        <f>SUM(C31:C89)</f>
        <v>17228.621343417202</v>
      </c>
    </row>
    <row r="31" spans="2:4" s="16" customFormat="1">
      <c r="B31" s="90" t="s">
        <v>3117</v>
      </c>
      <c r="C31" s="91">
        <v>36.2806</v>
      </c>
      <c r="D31" s="92">
        <v>44256</v>
      </c>
    </row>
    <row r="32" spans="2:4" s="16" customFormat="1">
      <c r="B32" s="90" t="s">
        <v>3136</v>
      </c>
      <c r="C32" s="91">
        <v>244.52339000000001</v>
      </c>
      <c r="D32" s="92">
        <v>44286</v>
      </c>
    </row>
    <row r="33" spans="2:4" s="16" customFormat="1">
      <c r="B33" s="90" t="s">
        <v>3097</v>
      </c>
      <c r="C33" s="91">
        <v>24.536080000000002</v>
      </c>
      <c r="D33" s="92">
        <v>44332</v>
      </c>
    </row>
    <row r="34" spans="2:4" s="16" customFormat="1">
      <c r="B34" s="90" t="s">
        <v>2969</v>
      </c>
      <c r="C34" s="91">
        <v>39.60378</v>
      </c>
      <c r="D34" s="92">
        <v>44611</v>
      </c>
    </row>
    <row r="35" spans="2:4" s="16" customFormat="1">
      <c r="B35" s="90" t="s">
        <v>3092</v>
      </c>
      <c r="C35" s="91">
        <v>98.431789999999992</v>
      </c>
      <c r="D35" s="92">
        <v>44821</v>
      </c>
    </row>
    <row r="36" spans="2:4" s="16" customFormat="1">
      <c r="B36" s="90" t="s">
        <v>3035</v>
      </c>
      <c r="C36" s="91">
        <v>148.84839000000002</v>
      </c>
      <c r="D36" s="92">
        <v>45008</v>
      </c>
    </row>
    <row r="37" spans="2:4" s="16" customFormat="1">
      <c r="B37" s="90" t="s">
        <v>3206</v>
      </c>
      <c r="C37" s="91">
        <v>534.84257749999995</v>
      </c>
      <c r="D37" s="92">
        <v>45107</v>
      </c>
    </row>
    <row r="38" spans="2:4" s="16" customFormat="1">
      <c r="B38" s="90" t="s">
        <v>3025</v>
      </c>
      <c r="C38" s="91">
        <v>131.2919</v>
      </c>
      <c r="D38" s="92">
        <v>45165</v>
      </c>
    </row>
    <row r="39" spans="2:4" s="16" customFormat="1">
      <c r="B39" s="90" t="s">
        <v>3207</v>
      </c>
      <c r="C39" s="91">
        <v>70.347779718017833</v>
      </c>
      <c r="D39" s="92">
        <v>45485</v>
      </c>
    </row>
    <row r="40" spans="2:4" s="16" customFormat="1">
      <c r="B40" s="90" t="s">
        <v>3240</v>
      </c>
      <c r="C40" s="91">
        <v>47.350259999999999</v>
      </c>
      <c r="D40" s="92">
        <v>45531</v>
      </c>
    </row>
    <row r="41" spans="2:4" s="16" customFormat="1">
      <c r="B41" s="90" t="s">
        <v>3134</v>
      </c>
      <c r="C41" s="91">
        <v>121.75880000000001</v>
      </c>
      <c r="D41" s="92">
        <v>45602</v>
      </c>
    </row>
    <row r="42" spans="2:4" s="16" customFormat="1">
      <c r="B42" s="90" t="s">
        <v>3083</v>
      </c>
      <c r="C42" s="91">
        <v>428.94821000000002</v>
      </c>
      <c r="D42" s="92">
        <v>45615</v>
      </c>
    </row>
    <row r="43" spans="2:4" s="16" customFormat="1">
      <c r="B43" s="90" t="s">
        <v>3142</v>
      </c>
      <c r="C43" s="91">
        <v>16.214290000000002</v>
      </c>
      <c r="D43" s="92">
        <v>45648</v>
      </c>
    </row>
    <row r="44" spans="2:4" s="16" customFormat="1">
      <c r="B44" s="90" t="s">
        <v>3208</v>
      </c>
      <c r="C44" s="91">
        <v>27.547589995619653</v>
      </c>
      <c r="D44" s="92">
        <v>45710</v>
      </c>
    </row>
    <row r="45" spans="2:4" s="16" customFormat="1">
      <c r="B45" s="90" t="s">
        <v>2989</v>
      </c>
      <c r="C45" s="91">
        <v>26.169970000000003</v>
      </c>
      <c r="D45" s="92">
        <v>46059</v>
      </c>
    </row>
    <row r="46" spans="2:4" s="16" customFormat="1">
      <c r="B46" s="90" t="s">
        <v>3121</v>
      </c>
      <c r="C46" s="91">
        <v>279.96953000000002</v>
      </c>
      <c r="D46" s="92">
        <v>46325</v>
      </c>
    </row>
    <row r="47" spans="2:4" s="16" customFormat="1">
      <c r="B47" s="90" t="s">
        <v>3209</v>
      </c>
      <c r="C47" s="91">
        <v>1155.7824832344993</v>
      </c>
      <c r="D47" s="92">
        <v>46417</v>
      </c>
    </row>
    <row r="48" spans="2:4" s="16" customFormat="1">
      <c r="B48" s="90" t="s">
        <v>3210</v>
      </c>
      <c r="C48" s="91">
        <v>1226.0841129163798</v>
      </c>
      <c r="D48" s="92">
        <v>46465</v>
      </c>
    </row>
    <row r="49" spans="2:4" s="16" customFormat="1">
      <c r="B49" s="90" t="s">
        <v>3211</v>
      </c>
      <c r="C49" s="91">
        <v>169.64678448000001</v>
      </c>
      <c r="D49" s="92">
        <v>46524</v>
      </c>
    </row>
    <row r="50" spans="2:4" s="16" customFormat="1">
      <c r="B50" s="90" t="s">
        <v>3212</v>
      </c>
      <c r="C50" s="91">
        <v>654.45504500000004</v>
      </c>
      <c r="D50" s="92">
        <v>46539</v>
      </c>
    </row>
    <row r="51" spans="2:4" s="16" customFormat="1">
      <c r="B51" s="90" t="s">
        <v>3213</v>
      </c>
      <c r="C51" s="91">
        <v>287.79719897215284</v>
      </c>
      <c r="D51" s="92">
        <v>46572</v>
      </c>
    </row>
    <row r="52" spans="2:4" s="16" customFormat="1">
      <c r="B52" s="90" t="s">
        <v>2296</v>
      </c>
      <c r="C52" s="91">
        <v>503.20918172999995</v>
      </c>
      <c r="D52" s="92">
        <v>46573</v>
      </c>
    </row>
    <row r="53" spans="2:4" s="16" customFormat="1">
      <c r="B53" s="90" t="s">
        <v>2975</v>
      </c>
      <c r="C53" s="91">
        <v>123.5501</v>
      </c>
      <c r="D53" s="92">
        <v>46626</v>
      </c>
    </row>
    <row r="54" spans="2:4" s="16" customFormat="1">
      <c r="B54" s="90" t="s">
        <v>3214</v>
      </c>
      <c r="C54" s="91">
        <v>504.72791655662985</v>
      </c>
      <c r="D54" s="92">
        <v>46643</v>
      </c>
    </row>
    <row r="55" spans="2:4" s="16" customFormat="1">
      <c r="B55" s="90" t="s">
        <v>3215</v>
      </c>
      <c r="C55" s="91">
        <v>357.04351708335537</v>
      </c>
      <c r="D55" s="92">
        <v>46794</v>
      </c>
    </row>
    <row r="56" spans="2:4" s="16" customFormat="1">
      <c r="B56" s="90" t="s">
        <v>3239</v>
      </c>
      <c r="C56" s="91">
        <v>270.90120000000002</v>
      </c>
      <c r="D56" s="92">
        <v>46934</v>
      </c>
    </row>
    <row r="57" spans="2:4" s="16" customFormat="1">
      <c r="B57" s="90" t="s">
        <v>3216</v>
      </c>
      <c r="C57" s="91">
        <v>1287.0447859139999</v>
      </c>
      <c r="D57" s="92">
        <v>46997</v>
      </c>
    </row>
    <row r="58" spans="2:4" s="16" customFormat="1">
      <c r="B58" s="90" t="s">
        <v>3217</v>
      </c>
      <c r="C58" s="91">
        <v>629.47449500000005</v>
      </c>
      <c r="D58" s="92">
        <v>47082</v>
      </c>
    </row>
    <row r="59" spans="2:4" s="16" customFormat="1">
      <c r="B59" s="90" t="s">
        <v>3218</v>
      </c>
      <c r="C59" s="91">
        <v>205.35210171024303</v>
      </c>
      <c r="D59" s="92">
        <v>47107</v>
      </c>
    </row>
    <row r="60" spans="2:4" s="16" customFormat="1">
      <c r="B60" s="90" t="s">
        <v>3219</v>
      </c>
      <c r="C60" s="91">
        <v>310.36201782000001</v>
      </c>
      <c r="D60" s="92">
        <v>47119</v>
      </c>
    </row>
    <row r="61" spans="2:4" s="16" customFormat="1">
      <c r="B61" s="90" t="s">
        <v>3220</v>
      </c>
      <c r="C61" s="91">
        <v>195.52568140572436</v>
      </c>
      <c r="D61" s="92">
        <v>47119</v>
      </c>
    </row>
    <row r="62" spans="2:4" s="16" customFormat="1">
      <c r="B62" s="90" t="s">
        <v>3221</v>
      </c>
      <c r="C62" s="91">
        <v>359.67658180000006</v>
      </c>
      <c r="D62" s="92">
        <v>47201</v>
      </c>
    </row>
    <row r="63" spans="2:4" s="16" customFormat="1">
      <c r="B63" s="90" t="s">
        <v>3222</v>
      </c>
      <c r="C63" s="91">
        <v>453.68118849999996</v>
      </c>
      <c r="D63" s="92">
        <v>47209</v>
      </c>
    </row>
    <row r="64" spans="2:4" s="16" customFormat="1">
      <c r="B64" s="90" t="s">
        <v>3223</v>
      </c>
      <c r="C64" s="91">
        <v>126.355987911</v>
      </c>
      <c r="D64" s="92">
        <v>47255</v>
      </c>
    </row>
    <row r="65" spans="2:4" s="16" customFormat="1">
      <c r="B65" s="90" t="s">
        <v>3224</v>
      </c>
      <c r="C65" s="91">
        <v>169.86783799511002</v>
      </c>
      <c r="D65" s="92">
        <v>47270</v>
      </c>
    </row>
    <row r="66" spans="2:4" s="16" customFormat="1">
      <c r="B66" s="90" t="s">
        <v>2291</v>
      </c>
      <c r="C66" s="91">
        <v>988.91847154999994</v>
      </c>
      <c r="D66" s="92">
        <v>47392</v>
      </c>
    </row>
    <row r="67" spans="2:4" s="16" customFormat="1">
      <c r="B67" s="90" t="s">
        <v>3225</v>
      </c>
      <c r="C67" s="91">
        <v>543.49745329200005</v>
      </c>
      <c r="D67" s="92">
        <v>47407</v>
      </c>
    </row>
    <row r="68" spans="2:4" s="16" customFormat="1">
      <c r="B68" s="90" t="s">
        <v>3226</v>
      </c>
      <c r="C68" s="91">
        <v>229.91867020325859</v>
      </c>
      <c r="D68" s="92">
        <v>47447</v>
      </c>
    </row>
    <row r="69" spans="2:4" s="16" customFormat="1">
      <c r="B69" s="90" t="s">
        <v>3227</v>
      </c>
      <c r="C69" s="91">
        <v>521.18126219999999</v>
      </c>
      <c r="D69" s="92">
        <v>47574</v>
      </c>
    </row>
    <row r="70" spans="2:4" s="16" customFormat="1">
      <c r="B70" s="90" t="s">
        <v>3228</v>
      </c>
      <c r="C70" s="91">
        <v>633.79815559999997</v>
      </c>
      <c r="D70" s="92">
        <v>47715</v>
      </c>
    </row>
    <row r="71" spans="2:4" s="16" customFormat="1">
      <c r="B71" s="90" t="s">
        <v>3229</v>
      </c>
      <c r="C71" s="91">
        <v>792.24769449999985</v>
      </c>
      <c r="D71" s="92">
        <v>47715</v>
      </c>
    </row>
    <row r="72" spans="2:4" s="16" customFormat="1">
      <c r="B72" s="90" t="s">
        <v>3230</v>
      </c>
      <c r="C72" s="91">
        <v>1.9013831499999878</v>
      </c>
      <c r="D72" s="92">
        <v>47741</v>
      </c>
    </row>
    <row r="73" spans="2:4" s="16" customFormat="1">
      <c r="B73" s="90" t="s">
        <v>3231</v>
      </c>
      <c r="C73" s="91">
        <v>866.77655637600003</v>
      </c>
      <c r="D73" s="92">
        <v>47849</v>
      </c>
    </row>
    <row r="74" spans="2:4" s="16" customFormat="1">
      <c r="B74" s="90" t="s">
        <v>3232</v>
      </c>
      <c r="C74" s="91">
        <v>276.18135999999998</v>
      </c>
      <c r="D74" s="92">
        <v>48004</v>
      </c>
    </row>
    <row r="75" spans="2:4" s="16" customFormat="1">
      <c r="B75" s="90" t="s">
        <v>3233</v>
      </c>
      <c r="C75" s="91">
        <v>314.84334250000001</v>
      </c>
      <c r="D75" s="92">
        <v>48268</v>
      </c>
    </row>
    <row r="76" spans="2:4" s="16" customFormat="1">
      <c r="B76" s="90" t="s">
        <v>3234</v>
      </c>
      <c r="C76" s="91">
        <v>489.35674688389076</v>
      </c>
      <c r="D76" s="92">
        <v>48446</v>
      </c>
    </row>
    <row r="77" spans="2:4" s="16" customFormat="1">
      <c r="B77" s="90" t="s">
        <v>3235</v>
      </c>
      <c r="C77" s="91">
        <v>2.8747228267477891</v>
      </c>
      <c r="D77" s="92">
        <v>48446</v>
      </c>
    </row>
    <row r="78" spans="2:4" s="16" customFormat="1">
      <c r="B78" s="90" t="s">
        <v>3236</v>
      </c>
      <c r="C78" s="91">
        <v>299.9223690925686</v>
      </c>
      <c r="D78" s="92">
        <v>48446</v>
      </c>
    </row>
    <row r="79" spans="2:4" s="16" customFormat="1">
      <c r="B79"/>
      <c r="C79" s="77"/>
    </row>
    <row r="80" spans="2:4" s="16" customFormat="1">
      <c r="B80" s="90"/>
      <c r="C80" s="91"/>
      <c r="D80" s="90"/>
    </row>
    <row r="81" spans="2:4" s="16" customFormat="1">
      <c r="B81" s="90"/>
      <c r="C81" s="91"/>
      <c r="D81" s="90"/>
    </row>
  </sheetData>
  <sortState ref="B31:D78">
    <sortCondition ref="D31:D78"/>
  </sortState>
  <mergeCells count="1">
    <mergeCell ref="B7:D7"/>
  </mergeCells>
  <dataValidations count="1">
    <dataValidation allowBlank="1" showInputMessage="1" showErrorMessage="1" sqref="C1:C4 B29:D31 B82:D1048576 B5:D12 A5:A1048576 E5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44196</v>
      </c>
    </row>
    <row r="2" spans="2:18" s="1" customFormat="1">
      <c r="B2" s="2" t="s">
        <v>1</v>
      </c>
      <c r="C2" s="12" t="s">
        <v>3184</v>
      </c>
    </row>
    <row r="3" spans="2:18" s="1" customFormat="1">
      <c r="B3" s="2" t="s">
        <v>2</v>
      </c>
      <c r="C3" s="26" t="s">
        <v>3185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44196</v>
      </c>
    </row>
    <row r="2" spans="2:18" s="1" customFormat="1">
      <c r="B2" s="2" t="s">
        <v>1</v>
      </c>
      <c r="C2" s="12" t="s">
        <v>3184</v>
      </c>
    </row>
    <row r="3" spans="2:18" s="1" customFormat="1">
      <c r="B3" s="2" t="s">
        <v>2</v>
      </c>
      <c r="C3" s="26" t="s">
        <v>3185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2181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869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44196</v>
      </c>
    </row>
    <row r="2" spans="2:53" s="1" customFormat="1">
      <c r="B2" s="2" t="s">
        <v>1</v>
      </c>
      <c r="C2" s="12" t="s">
        <v>3184</v>
      </c>
    </row>
    <row r="3" spans="2:53" s="1" customFormat="1">
      <c r="B3" s="2" t="s">
        <v>2</v>
      </c>
      <c r="C3" s="26" t="s">
        <v>3185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7.99</v>
      </c>
      <c r="I11" s="7"/>
      <c r="J11" s="7"/>
      <c r="K11" s="76">
        <v>3.0000000000000001E-3</v>
      </c>
      <c r="L11" s="75">
        <v>27583887.789999999</v>
      </c>
      <c r="M11" s="7"/>
      <c r="N11" s="75">
        <v>0</v>
      </c>
      <c r="O11" s="75">
        <v>32622.9853224285</v>
      </c>
      <c r="P11" s="7"/>
      <c r="Q11" s="76">
        <v>1</v>
      </c>
      <c r="R11" s="76">
        <v>0.1454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7.88</v>
      </c>
      <c r="K12" s="80">
        <v>2.8E-3</v>
      </c>
      <c r="L12" s="81">
        <v>27529971.699999999</v>
      </c>
      <c r="N12" s="81">
        <v>0</v>
      </c>
      <c r="O12" s="81">
        <v>32410.680060019</v>
      </c>
      <c r="Q12" s="80">
        <v>0.99350000000000005</v>
      </c>
      <c r="R12" s="80">
        <v>0.14449999999999999</v>
      </c>
    </row>
    <row r="13" spans="2:53">
      <c r="B13" s="79" t="s">
        <v>227</v>
      </c>
      <c r="C13" s="16"/>
      <c r="D13" s="16"/>
      <c r="H13" s="81">
        <v>7.57</v>
      </c>
      <c r="K13" s="80">
        <v>-5.4999999999999997E-3</v>
      </c>
      <c r="L13" s="81">
        <v>9241172.9700000007</v>
      </c>
      <c r="N13" s="81">
        <v>0</v>
      </c>
      <c r="O13" s="81">
        <v>11329.173069474</v>
      </c>
      <c r="Q13" s="80">
        <v>0.3473</v>
      </c>
      <c r="R13" s="80">
        <v>5.0500000000000003E-2</v>
      </c>
    </row>
    <row r="14" spans="2:53">
      <c r="B14" s="79" t="s">
        <v>228</v>
      </c>
      <c r="C14" s="16"/>
      <c r="D14" s="16"/>
      <c r="H14" s="81">
        <v>7.57</v>
      </c>
      <c r="K14" s="80">
        <v>-5.4999999999999997E-3</v>
      </c>
      <c r="L14" s="81">
        <v>9241172.9700000007</v>
      </c>
      <c r="N14" s="81">
        <v>0</v>
      </c>
      <c r="O14" s="81">
        <v>11329.173069474</v>
      </c>
      <c r="Q14" s="80">
        <v>0.3473</v>
      </c>
      <c r="R14" s="80">
        <v>5.0500000000000003E-2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7">
        <v>0.57999999999999996</v>
      </c>
      <c r="I15" t="s">
        <v>102</v>
      </c>
      <c r="J15" s="78">
        <v>0.04</v>
      </c>
      <c r="K15" s="78">
        <v>-3.2000000000000002E-3</v>
      </c>
      <c r="L15" s="77">
        <v>777517.3</v>
      </c>
      <c r="M15" s="77">
        <v>136</v>
      </c>
      <c r="N15" s="77">
        <v>0</v>
      </c>
      <c r="O15" s="77">
        <v>1057.423528</v>
      </c>
      <c r="P15" s="78">
        <v>1E-4</v>
      </c>
      <c r="Q15" s="78">
        <v>3.2399999999999998E-2</v>
      </c>
      <c r="R15" s="78">
        <v>4.7000000000000002E-3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232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499580.12</v>
      </c>
      <c r="M16" s="77">
        <v>147.74</v>
      </c>
      <c r="N16" s="77">
        <v>0</v>
      </c>
      <c r="O16" s="77">
        <v>738.07966928799999</v>
      </c>
      <c r="P16" s="78">
        <v>0</v>
      </c>
      <c r="Q16" s="78">
        <v>2.2599999999999999E-2</v>
      </c>
      <c r="R16" s="78">
        <v>3.3E-3</v>
      </c>
    </row>
    <row r="17" spans="2:18">
      <c r="B17" t="s">
        <v>235</v>
      </c>
      <c r="C17" t="s">
        <v>236</v>
      </c>
      <c r="D17" t="s">
        <v>100</v>
      </c>
      <c r="E17" t="s">
        <v>231</v>
      </c>
      <c r="G17" t="s">
        <v>232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1009176.15</v>
      </c>
      <c r="M17" s="77">
        <v>112.38</v>
      </c>
      <c r="N17" s="77">
        <v>0</v>
      </c>
      <c r="O17" s="77">
        <v>1134.11215737</v>
      </c>
      <c r="P17" s="78">
        <v>1E-4</v>
      </c>
      <c r="Q17" s="78">
        <v>3.4799999999999998E-2</v>
      </c>
      <c r="R17" s="78">
        <v>5.1000000000000004E-3</v>
      </c>
    </row>
    <row r="18" spans="2:18">
      <c r="B18" t="s">
        <v>237</v>
      </c>
      <c r="C18" t="s">
        <v>238</v>
      </c>
      <c r="D18" t="s">
        <v>100</v>
      </c>
      <c r="E18" t="s">
        <v>231</v>
      </c>
      <c r="G18" t="s">
        <v>232</v>
      </c>
      <c r="H18" s="77">
        <v>21.96</v>
      </c>
      <c r="I18" t="s">
        <v>102</v>
      </c>
      <c r="J18" s="78">
        <v>0.01</v>
      </c>
      <c r="K18" s="78">
        <v>1.8E-3</v>
      </c>
      <c r="L18" s="77">
        <v>1053680.7</v>
      </c>
      <c r="M18" s="77">
        <v>121.2</v>
      </c>
      <c r="N18" s="77">
        <v>0</v>
      </c>
      <c r="O18" s="77">
        <v>1277.0610084</v>
      </c>
      <c r="P18" s="78">
        <v>1E-4</v>
      </c>
      <c r="Q18" s="78">
        <v>3.9100000000000003E-2</v>
      </c>
      <c r="R18" s="78">
        <v>5.7000000000000002E-3</v>
      </c>
    </row>
    <row r="19" spans="2:18">
      <c r="B19" t="s">
        <v>239</v>
      </c>
      <c r="C19" t="s">
        <v>240</v>
      </c>
      <c r="D19" t="s">
        <v>100</v>
      </c>
      <c r="E19" t="s">
        <v>231</v>
      </c>
      <c r="G19" t="s">
        <v>232</v>
      </c>
      <c r="H19" s="77">
        <v>2.69</v>
      </c>
      <c r="I19" t="s">
        <v>102</v>
      </c>
      <c r="J19" s="78">
        <v>1.7500000000000002E-2</v>
      </c>
      <c r="K19" s="78">
        <v>-7.9000000000000008E-3</v>
      </c>
      <c r="L19" s="77">
        <v>1036584.3</v>
      </c>
      <c r="M19" s="77">
        <v>109.42</v>
      </c>
      <c r="N19" s="77">
        <v>0</v>
      </c>
      <c r="O19" s="77">
        <v>1134.23054106</v>
      </c>
      <c r="P19" s="78">
        <v>1E-4</v>
      </c>
      <c r="Q19" s="78">
        <v>3.4799999999999998E-2</v>
      </c>
      <c r="R19" s="78">
        <v>5.1000000000000004E-3</v>
      </c>
    </row>
    <row r="20" spans="2:18">
      <c r="B20" t="s">
        <v>241</v>
      </c>
      <c r="C20" t="s">
        <v>242</v>
      </c>
      <c r="D20" t="s">
        <v>100</v>
      </c>
      <c r="E20" t="s">
        <v>231</v>
      </c>
      <c r="G20" t="s">
        <v>232</v>
      </c>
      <c r="H20" s="77">
        <v>4.76</v>
      </c>
      <c r="I20" t="s">
        <v>102</v>
      </c>
      <c r="J20" s="78">
        <v>7.4999999999999997E-3</v>
      </c>
      <c r="K20" s="78">
        <v>-9.4999999999999998E-3</v>
      </c>
      <c r="L20" s="77">
        <v>842764.98</v>
      </c>
      <c r="M20" s="77">
        <v>109.12</v>
      </c>
      <c r="N20" s="77">
        <v>0</v>
      </c>
      <c r="O20" s="77">
        <v>919.62514617600004</v>
      </c>
      <c r="P20" s="78">
        <v>0</v>
      </c>
      <c r="Q20" s="78">
        <v>2.8199999999999999E-2</v>
      </c>
      <c r="R20" s="78">
        <v>4.1000000000000003E-3</v>
      </c>
    </row>
    <row r="21" spans="2:18">
      <c r="B21" t="s">
        <v>243</v>
      </c>
      <c r="C21" t="s">
        <v>244</v>
      </c>
      <c r="D21" t="s">
        <v>100</v>
      </c>
      <c r="E21" t="s">
        <v>231</v>
      </c>
      <c r="G21" t="s">
        <v>232</v>
      </c>
      <c r="H21" s="77">
        <v>28.77</v>
      </c>
      <c r="I21" t="s">
        <v>102</v>
      </c>
      <c r="J21" s="78">
        <v>5.0000000000000001E-3</v>
      </c>
      <c r="K21" s="78">
        <v>3.8E-3</v>
      </c>
      <c r="L21" s="77">
        <v>91221.35</v>
      </c>
      <c r="M21" s="77">
        <v>103.5</v>
      </c>
      <c r="N21" s="77">
        <v>0</v>
      </c>
      <c r="O21" s="77">
        <v>94.414097249999998</v>
      </c>
      <c r="P21" s="78">
        <v>0</v>
      </c>
      <c r="Q21" s="78">
        <v>2.8999999999999998E-3</v>
      </c>
      <c r="R21" s="78">
        <v>4.0000000000000002E-4</v>
      </c>
    </row>
    <row r="22" spans="2:18">
      <c r="B22" t="s">
        <v>245</v>
      </c>
      <c r="C22" t="s">
        <v>246</v>
      </c>
      <c r="D22" t="s">
        <v>100</v>
      </c>
      <c r="E22" t="s">
        <v>231</v>
      </c>
      <c r="G22" t="s">
        <v>232</v>
      </c>
      <c r="H22" s="77">
        <v>17.03</v>
      </c>
      <c r="I22" t="s">
        <v>102</v>
      </c>
      <c r="J22" s="78">
        <v>2.75E-2</v>
      </c>
      <c r="K22" s="78">
        <v>-5.9999999999999995E-4</v>
      </c>
      <c r="L22" s="77">
        <v>503762.32</v>
      </c>
      <c r="M22" s="77">
        <v>170.79</v>
      </c>
      <c r="N22" s="77">
        <v>0</v>
      </c>
      <c r="O22" s="77">
        <v>860.37566632799997</v>
      </c>
      <c r="P22" s="78">
        <v>0</v>
      </c>
      <c r="Q22" s="78">
        <v>2.64E-2</v>
      </c>
      <c r="R22" s="78">
        <v>3.8E-3</v>
      </c>
    </row>
    <row r="23" spans="2:18">
      <c r="B23" t="s">
        <v>247</v>
      </c>
      <c r="C23" t="s">
        <v>248</v>
      </c>
      <c r="D23" t="s">
        <v>100</v>
      </c>
      <c r="E23" t="s">
        <v>231</v>
      </c>
      <c r="G23" t="s">
        <v>232</v>
      </c>
      <c r="H23" s="77">
        <v>12.55</v>
      </c>
      <c r="I23" t="s">
        <v>102</v>
      </c>
      <c r="J23" s="78">
        <v>0.04</v>
      </c>
      <c r="K23" s="78">
        <v>-2.7000000000000001E-3</v>
      </c>
      <c r="L23" s="77">
        <v>344481.69</v>
      </c>
      <c r="M23" s="77">
        <v>201.91</v>
      </c>
      <c r="N23" s="77">
        <v>0</v>
      </c>
      <c r="O23" s="77">
        <v>695.54298027899995</v>
      </c>
      <c r="P23" s="78">
        <v>0</v>
      </c>
      <c r="Q23" s="78">
        <v>2.1299999999999999E-2</v>
      </c>
      <c r="R23" s="78">
        <v>3.0999999999999999E-3</v>
      </c>
    </row>
    <row r="24" spans="2:18">
      <c r="B24" t="s">
        <v>249</v>
      </c>
      <c r="C24" t="s">
        <v>250</v>
      </c>
      <c r="D24" t="s">
        <v>100</v>
      </c>
      <c r="E24" t="s">
        <v>231</v>
      </c>
      <c r="G24" t="s">
        <v>232</v>
      </c>
      <c r="H24" s="77">
        <v>1.72</v>
      </c>
      <c r="I24" t="s">
        <v>102</v>
      </c>
      <c r="J24" s="78">
        <v>2.75E-2</v>
      </c>
      <c r="K24" s="78">
        <v>-7.1000000000000004E-3</v>
      </c>
      <c r="L24" s="77">
        <v>1965975.47</v>
      </c>
      <c r="M24" s="77">
        <v>110.72</v>
      </c>
      <c r="N24" s="77">
        <v>0</v>
      </c>
      <c r="O24" s="77">
        <v>2176.728040384</v>
      </c>
      <c r="P24" s="78">
        <v>1E-4</v>
      </c>
      <c r="Q24" s="78">
        <v>6.6699999999999995E-2</v>
      </c>
      <c r="R24" s="78">
        <v>9.7000000000000003E-3</v>
      </c>
    </row>
    <row r="25" spans="2:18">
      <c r="B25" t="s">
        <v>251</v>
      </c>
      <c r="C25" t="s">
        <v>252</v>
      </c>
      <c r="D25" t="s">
        <v>100</v>
      </c>
      <c r="E25" t="s">
        <v>231</v>
      </c>
      <c r="G25" t="s">
        <v>232</v>
      </c>
      <c r="H25" s="77">
        <v>8.25</v>
      </c>
      <c r="I25" t="s">
        <v>102</v>
      </c>
      <c r="J25" s="78">
        <v>5.0000000000000001E-3</v>
      </c>
      <c r="K25" s="78">
        <v>-7.4000000000000003E-3</v>
      </c>
      <c r="L25" s="77">
        <v>1116428.5900000001</v>
      </c>
      <c r="M25" s="77">
        <v>111.21</v>
      </c>
      <c r="N25" s="77">
        <v>0</v>
      </c>
      <c r="O25" s="77">
        <v>1241.5802349390001</v>
      </c>
      <c r="P25" s="78">
        <v>1E-4</v>
      </c>
      <c r="Q25" s="78">
        <v>3.8100000000000002E-2</v>
      </c>
      <c r="R25" s="78">
        <v>5.4999999999999997E-3</v>
      </c>
    </row>
    <row r="26" spans="2:18">
      <c r="B26" s="79" t="s">
        <v>253</v>
      </c>
      <c r="C26" s="16"/>
      <c r="D26" s="16"/>
      <c r="H26" s="81">
        <v>8.0500000000000007</v>
      </c>
      <c r="K26" s="80">
        <v>7.3000000000000001E-3</v>
      </c>
      <c r="L26" s="81">
        <v>18288798.73</v>
      </c>
      <c r="N26" s="81">
        <v>0</v>
      </c>
      <c r="O26" s="81">
        <v>21081.506990545</v>
      </c>
      <c r="Q26" s="80">
        <v>0.6462</v>
      </c>
      <c r="R26" s="80">
        <v>9.4E-2</v>
      </c>
    </row>
    <row r="27" spans="2:18">
      <c r="B27" s="79" t="s">
        <v>254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255</v>
      </c>
      <c r="C29" s="16"/>
      <c r="D29" s="16"/>
      <c r="H29" s="81">
        <v>8.0500000000000007</v>
      </c>
      <c r="K29" s="80">
        <v>7.3000000000000001E-3</v>
      </c>
      <c r="L29" s="81">
        <v>18288798.73</v>
      </c>
      <c r="N29" s="81">
        <v>0</v>
      </c>
      <c r="O29" s="81">
        <v>21081.506990545</v>
      </c>
      <c r="Q29" s="80">
        <v>0.6462</v>
      </c>
      <c r="R29" s="80">
        <v>9.4E-2</v>
      </c>
    </row>
    <row r="30" spans="2:18">
      <c r="B30" t="s">
        <v>256</v>
      </c>
      <c r="C30" t="s">
        <v>257</v>
      </c>
      <c r="D30" t="s">
        <v>100</v>
      </c>
      <c r="E30" t="s">
        <v>231</v>
      </c>
      <c r="G30" t="s">
        <v>232</v>
      </c>
      <c r="H30" s="77">
        <v>7.2</v>
      </c>
      <c r="I30" t="s">
        <v>102</v>
      </c>
      <c r="J30" s="78">
        <v>2.2499999999999999E-2</v>
      </c>
      <c r="K30" s="78">
        <v>5.7000000000000002E-3</v>
      </c>
      <c r="L30" s="77">
        <v>178712.4</v>
      </c>
      <c r="M30" s="77">
        <v>113.26</v>
      </c>
      <c r="N30" s="77">
        <v>0</v>
      </c>
      <c r="O30" s="77">
        <v>202.40966424000001</v>
      </c>
      <c r="P30" s="78">
        <v>0</v>
      </c>
      <c r="Q30" s="78">
        <v>6.1999999999999998E-3</v>
      </c>
      <c r="R30" s="78">
        <v>8.9999999999999998E-4</v>
      </c>
    </row>
    <row r="31" spans="2:18">
      <c r="B31" t="s">
        <v>258</v>
      </c>
      <c r="C31" t="s">
        <v>259</v>
      </c>
      <c r="D31" t="s">
        <v>100</v>
      </c>
      <c r="E31" t="s">
        <v>231</v>
      </c>
      <c r="G31" t="s">
        <v>232</v>
      </c>
      <c r="H31" s="77">
        <v>0.08</v>
      </c>
      <c r="I31" t="s">
        <v>102</v>
      </c>
      <c r="J31" s="78">
        <v>5.0000000000000001E-3</v>
      </c>
      <c r="K31" s="78">
        <v>2.8999999999999998E-3</v>
      </c>
      <c r="L31" s="77">
        <v>9044.82</v>
      </c>
      <c r="M31" s="77">
        <v>100.48</v>
      </c>
      <c r="N31" s="77">
        <v>0</v>
      </c>
      <c r="O31" s="77">
        <v>9.0882351359999998</v>
      </c>
      <c r="P31" s="78">
        <v>0</v>
      </c>
      <c r="Q31" s="78">
        <v>2.9999999999999997E-4</v>
      </c>
      <c r="R31" s="78">
        <v>0</v>
      </c>
    </row>
    <row r="32" spans="2:18">
      <c r="B32" t="s">
        <v>260</v>
      </c>
      <c r="C32" t="s">
        <v>261</v>
      </c>
      <c r="D32" t="s">
        <v>100</v>
      </c>
      <c r="E32" t="s">
        <v>231</v>
      </c>
      <c r="G32" t="s">
        <v>232</v>
      </c>
      <c r="H32" s="77">
        <v>1.03</v>
      </c>
      <c r="I32" t="s">
        <v>102</v>
      </c>
      <c r="J32" s="78">
        <v>5.5E-2</v>
      </c>
      <c r="K32" s="78">
        <v>4.0000000000000002E-4</v>
      </c>
      <c r="L32" s="77">
        <v>281683.51</v>
      </c>
      <c r="M32" s="77">
        <v>110.97</v>
      </c>
      <c r="N32" s="77">
        <v>0</v>
      </c>
      <c r="O32" s="77">
        <v>312.58419104699999</v>
      </c>
      <c r="P32" s="78">
        <v>0</v>
      </c>
      <c r="Q32" s="78">
        <v>9.5999999999999992E-3</v>
      </c>
      <c r="R32" s="78">
        <v>1.4E-3</v>
      </c>
    </row>
    <row r="33" spans="2:18">
      <c r="B33" t="s">
        <v>262</v>
      </c>
      <c r="C33" t="s">
        <v>263</v>
      </c>
      <c r="D33" t="s">
        <v>100</v>
      </c>
      <c r="E33" t="s">
        <v>231</v>
      </c>
      <c r="G33" t="s">
        <v>232</v>
      </c>
      <c r="H33" s="77">
        <v>5.87</v>
      </c>
      <c r="I33" t="s">
        <v>102</v>
      </c>
      <c r="J33" s="78">
        <v>0.02</v>
      </c>
      <c r="K33" s="78">
        <v>4.1000000000000003E-3</v>
      </c>
      <c r="L33" s="77">
        <v>212865.22</v>
      </c>
      <c r="M33" s="77">
        <v>111.32</v>
      </c>
      <c r="N33" s="77">
        <v>0</v>
      </c>
      <c r="O33" s="77">
        <v>236.961562904</v>
      </c>
      <c r="P33" s="78">
        <v>0</v>
      </c>
      <c r="Q33" s="78">
        <v>7.3000000000000001E-3</v>
      </c>
      <c r="R33" s="78">
        <v>1.1000000000000001E-3</v>
      </c>
    </row>
    <row r="34" spans="2:18">
      <c r="B34" t="s">
        <v>264</v>
      </c>
      <c r="C34" t="s">
        <v>265</v>
      </c>
      <c r="D34" t="s">
        <v>100</v>
      </c>
      <c r="E34" t="s">
        <v>231</v>
      </c>
      <c r="G34" t="s">
        <v>232</v>
      </c>
      <c r="H34" s="77">
        <v>18.3</v>
      </c>
      <c r="I34" t="s">
        <v>102</v>
      </c>
      <c r="J34" s="78">
        <v>3.7499999999999999E-2</v>
      </c>
      <c r="K34" s="78">
        <v>1.83E-2</v>
      </c>
      <c r="L34" s="77">
        <v>2730097.07</v>
      </c>
      <c r="M34" s="77">
        <v>142.52000000000001</v>
      </c>
      <c r="N34" s="77">
        <v>0</v>
      </c>
      <c r="O34" s="77">
        <v>3890.9343441639999</v>
      </c>
      <c r="P34" s="78">
        <v>1E-4</v>
      </c>
      <c r="Q34" s="78">
        <v>0.1193</v>
      </c>
      <c r="R34" s="78">
        <v>1.7299999999999999E-2</v>
      </c>
    </row>
    <row r="35" spans="2:18">
      <c r="B35" t="s">
        <v>266</v>
      </c>
      <c r="C35" t="s">
        <v>267</v>
      </c>
      <c r="D35" t="s">
        <v>100</v>
      </c>
      <c r="E35" t="s">
        <v>231</v>
      </c>
      <c r="G35" t="s">
        <v>232</v>
      </c>
      <c r="H35" s="77">
        <v>2.57</v>
      </c>
      <c r="I35" t="s">
        <v>102</v>
      </c>
      <c r="J35" s="78">
        <v>1.5E-3</v>
      </c>
      <c r="K35" s="78">
        <v>1.6000000000000001E-3</v>
      </c>
      <c r="L35" s="77">
        <v>2712116.31</v>
      </c>
      <c r="M35" s="77">
        <v>100.04</v>
      </c>
      <c r="N35" s="77">
        <v>0</v>
      </c>
      <c r="O35" s="77">
        <v>2713.201156524</v>
      </c>
      <c r="P35" s="78">
        <v>2.9999999999999997E-4</v>
      </c>
      <c r="Q35" s="78">
        <v>8.3199999999999996E-2</v>
      </c>
      <c r="R35" s="78">
        <v>1.21E-2</v>
      </c>
    </row>
    <row r="36" spans="2:18">
      <c r="B36" t="s">
        <v>268</v>
      </c>
      <c r="C36" t="s">
        <v>269</v>
      </c>
      <c r="D36" t="s">
        <v>100</v>
      </c>
      <c r="E36" t="s">
        <v>231</v>
      </c>
      <c r="G36" t="s">
        <v>232</v>
      </c>
      <c r="H36" s="77">
        <v>4.5</v>
      </c>
      <c r="I36" t="s">
        <v>102</v>
      </c>
      <c r="J36" s="78">
        <v>1.7500000000000002E-2</v>
      </c>
      <c r="K36" s="78">
        <v>2.8999999999999998E-3</v>
      </c>
      <c r="L36" s="77">
        <v>1295001.54</v>
      </c>
      <c r="M36" s="77">
        <v>107.35</v>
      </c>
      <c r="N36" s="77">
        <v>0</v>
      </c>
      <c r="O36" s="77">
        <v>1390.18415319</v>
      </c>
      <c r="P36" s="78">
        <v>1E-4</v>
      </c>
      <c r="Q36" s="78">
        <v>4.2599999999999999E-2</v>
      </c>
      <c r="R36" s="78">
        <v>6.1999999999999998E-3</v>
      </c>
    </row>
    <row r="37" spans="2:18">
      <c r="B37" t="s">
        <v>270</v>
      </c>
      <c r="C37" t="s">
        <v>271</v>
      </c>
      <c r="D37" t="s">
        <v>100</v>
      </c>
      <c r="E37" t="s">
        <v>231</v>
      </c>
      <c r="G37" t="s">
        <v>232</v>
      </c>
      <c r="H37" s="77">
        <v>2.13</v>
      </c>
      <c r="I37" t="s">
        <v>102</v>
      </c>
      <c r="J37" s="78">
        <v>4.2500000000000003E-2</v>
      </c>
      <c r="K37" s="78">
        <v>1E-3</v>
      </c>
      <c r="L37" s="77">
        <v>2145019.52</v>
      </c>
      <c r="M37" s="77">
        <v>112.5</v>
      </c>
      <c r="N37" s="77">
        <v>0</v>
      </c>
      <c r="O37" s="77">
        <v>2413.14696</v>
      </c>
      <c r="P37" s="78">
        <v>1E-4</v>
      </c>
      <c r="Q37" s="78">
        <v>7.3999999999999996E-2</v>
      </c>
      <c r="R37" s="78">
        <v>1.0800000000000001E-2</v>
      </c>
    </row>
    <row r="38" spans="2:18">
      <c r="B38" t="s">
        <v>272</v>
      </c>
      <c r="C38" t="s">
        <v>273</v>
      </c>
      <c r="D38" t="s">
        <v>100</v>
      </c>
      <c r="E38" t="s">
        <v>231</v>
      </c>
      <c r="G38" t="s">
        <v>232</v>
      </c>
      <c r="H38" s="77">
        <v>0.33</v>
      </c>
      <c r="I38" t="s">
        <v>102</v>
      </c>
      <c r="J38" s="78">
        <v>0.01</v>
      </c>
      <c r="K38" s="78">
        <v>-5.9999999999999995E-4</v>
      </c>
      <c r="L38" s="77">
        <v>15551.2</v>
      </c>
      <c r="M38" s="77">
        <v>101.02</v>
      </c>
      <c r="N38" s="77">
        <v>0</v>
      </c>
      <c r="O38" s="77">
        <v>15.709822239999999</v>
      </c>
      <c r="P38" s="78">
        <v>0</v>
      </c>
      <c r="Q38" s="78">
        <v>5.0000000000000001E-4</v>
      </c>
      <c r="R38" s="78">
        <v>1E-4</v>
      </c>
    </row>
    <row r="39" spans="2:18">
      <c r="B39" t="s">
        <v>274</v>
      </c>
      <c r="C39" t="s">
        <v>275</v>
      </c>
      <c r="D39" t="s">
        <v>100</v>
      </c>
      <c r="E39" t="s">
        <v>231</v>
      </c>
      <c r="G39" t="s">
        <v>232</v>
      </c>
      <c r="H39" s="77">
        <v>5.14</v>
      </c>
      <c r="I39" t="s">
        <v>102</v>
      </c>
      <c r="J39" s="78">
        <v>6.25E-2</v>
      </c>
      <c r="K39" s="78">
        <v>3.5000000000000001E-3</v>
      </c>
      <c r="L39" s="77">
        <v>794140.81</v>
      </c>
      <c r="M39" s="77">
        <v>135.04</v>
      </c>
      <c r="N39" s="77">
        <v>0</v>
      </c>
      <c r="O39" s="77">
        <v>1072.4077498239999</v>
      </c>
      <c r="P39" s="78">
        <v>0</v>
      </c>
      <c r="Q39" s="78">
        <v>3.2899999999999999E-2</v>
      </c>
      <c r="R39" s="78">
        <v>4.7999999999999996E-3</v>
      </c>
    </row>
    <row r="40" spans="2:18">
      <c r="B40" t="s">
        <v>276</v>
      </c>
      <c r="C40" t="s">
        <v>277</v>
      </c>
      <c r="D40" t="s">
        <v>100</v>
      </c>
      <c r="E40" t="s">
        <v>231</v>
      </c>
      <c r="G40" t="s">
        <v>232</v>
      </c>
      <c r="H40" s="77">
        <v>3.05</v>
      </c>
      <c r="I40" t="s">
        <v>102</v>
      </c>
      <c r="J40" s="78">
        <v>3.7499999999999999E-2</v>
      </c>
      <c r="K40" s="78">
        <v>1.9E-3</v>
      </c>
      <c r="L40" s="77">
        <v>585627.43000000005</v>
      </c>
      <c r="M40" s="77">
        <v>114.35</v>
      </c>
      <c r="N40" s="77">
        <v>0</v>
      </c>
      <c r="O40" s="77">
        <v>669.66496620500004</v>
      </c>
      <c r="P40" s="78">
        <v>0</v>
      </c>
      <c r="Q40" s="78">
        <v>2.0500000000000001E-2</v>
      </c>
      <c r="R40" s="78">
        <v>3.0000000000000001E-3</v>
      </c>
    </row>
    <row r="41" spans="2:18">
      <c r="B41" t="s">
        <v>278</v>
      </c>
      <c r="C41" t="s">
        <v>279</v>
      </c>
      <c r="D41" t="s">
        <v>100</v>
      </c>
      <c r="E41" t="s">
        <v>231</v>
      </c>
      <c r="G41" t="s">
        <v>232</v>
      </c>
      <c r="H41" s="77">
        <v>14.56</v>
      </c>
      <c r="I41" t="s">
        <v>102</v>
      </c>
      <c r="J41" s="78">
        <v>5.5E-2</v>
      </c>
      <c r="K41" s="78">
        <v>1.52E-2</v>
      </c>
      <c r="L41" s="77">
        <v>885706.53</v>
      </c>
      <c r="M41" s="77">
        <v>176.34</v>
      </c>
      <c r="N41" s="77">
        <v>0</v>
      </c>
      <c r="O41" s="77">
        <v>1561.8548950019999</v>
      </c>
      <c r="P41" s="78">
        <v>0</v>
      </c>
      <c r="Q41" s="78">
        <v>4.7899999999999998E-2</v>
      </c>
      <c r="R41" s="78">
        <v>7.0000000000000001E-3</v>
      </c>
    </row>
    <row r="42" spans="2:18">
      <c r="B42" t="s">
        <v>280</v>
      </c>
      <c r="C42" t="s">
        <v>281</v>
      </c>
      <c r="D42" t="s">
        <v>100</v>
      </c>
      <c r="E42" t="s">
        <v>231</v>
      </c>
      <c r="G42" t="s">
        <v>232</v>
      </c>
      <c r="H42" s="77">
        <v>1.57</v>
      </c>
      <c r="I42" t="s">
        <v>102</v>
      </c>
      <c r="J42" s="78">
        <v>7.4999999999999997E-3</v>
      </c>
      <c r="K42" s="78">
        <v>4.0000000000000002E-4</v>
      </c>
      <c r="L42" s="77">
        <v>921367.5</v>
      </c>
      <c r="M42" s="77">
        <v>101.44</v>
      </c>
      <c r="N42" s="77">
        <v>0</v>
      </c>
      <c r="O42" s="77">
        <v>934.63519199999996</v>
      </c>
      <c r="P42" s="78">
        <v>1E-4</v>
      </c>
      <c r="Q42" s="78">
        <v>2.86E-2</v>
      </c>
      <c r="R42" s="78">
        <v>4.1999999999999997E-3</v>
      </c>
    </row>
    <row r="43" spans="2:18">
      <c r="B43" t="s">
        <v>282</v>
      </c>
      <c r="C43" t="s">
        <v>283</v>
      </c>
      <c r="D43" t="s">
        <v>100</v>
      </c>
      <c r="E43" t="s">
        <v>231</v>
      </c>
      <c r="G43" t="s">
        <v>232</v>
      </c>
      <c r="H43" s="77">
        <v>8.82</v>
      </c>
      <c r="I43" t="s">
        <v>102</v>
      </c>
      <c r="J43" s="78">
        <v>0.01</v>
      </c>
      <c r="K43" s="78">
        <v>7.7000000000000002E-3</v>
      </c>
      <c r="L43" s="77">
        <v>119049.98</v>
      </c>
      <c r="M43" s="77">
        <v>102.79</v>
      </c>
      <c r="N43" s="77">
        <v>0</v>
      </c>
      <c r="O43" s="77">
        <v>122.37147444199999</v>
      </c>
      <c r="P43" s="78">
        <v>0</v>
      </c>
      <c r="Q43" s="78">
        <v>3.8E-3</v>
      </c>
      <c r="R43" s="78">
        <v>5.0000000000000001E-4</v>
      </c>
    </row>
    <row r="44" spans="2:18">
      <c r="B44" t="s">
        <v>284</v>
      </c>
      <c r="C44" t="s">
        <v>285</v>
      </c>
      <c r="D44" t="s">
        <v>100</v>
      </c>
      <c r="E44" t="s">
        <v>231</v>
      </c>
      <c r="G44" t="s">
        <v>232</v>
      </c>
      <c r="H44" s="77">
        <v>1.9</v>
      </c>
      <c r="I44" t="s">
        <v>102</v>
      </c>
      <c r="J44" s="78">
        <v>1.2500000000000001E-2</v>
      </c>
      <c r="K44" s="78">
        <v>5.0000000000000001E-4</v>
      </c>
      <c r="L44" s="77">
        <v>1854520.77</v>
      </c>
      <c r="M44" s="77">
        <v>102.41</v>
      </c>
      <c r="N44" s="77">
        <v>0</v>
      </c>
      <c r="O44" s="77">
        <v>1899.214720557</v>
      </c>
      <c r="P44" s="78">
        <v>1E-4</v>
      </c>
      <c r="Q44" s="78">
        <v>5.8200000000000002E-2</v>
      </c>
      <c r="R44" s="78">
        <v>8.5000000000000006E-3</v>
      </c>
    </row>
    <row r="45" spans="2:18">
      <c r="B45" t="s">
        <v>286</v>
      </c>
      <c r="C45" t="s">
        <v>287</v>
      </c>
      <c r="D45" t="s">
        <v>100</v>
      </c>
      <c r="E45" t="s">
        <v>231</v>
      </c>
      <c r="G45" t="s">
        <v>232</v>
      </c>
      <c r="H45" s="77">
        <v>2.87</v>
      </c>
      <c r="I45" t="s">
        <v>102</v>
      </c>
      <c r="J45" s="78">
        <v>1.4999999999999999E-2</v>
      </c>
      <c r="K45" s="78">
        <v>1.6999999999999999E-3</v>
      </c>
      <c r="L45" s="77">
        <v>1020294.99</v>
      </c>
      <c r="M45" s="77">
        <v>104</v>
      </c>
      <c r="N45" s="77">
        <v>0</v>
      </c>
      <c r="O45" s="77">
        <v>1061.1067896</v>
      </c>
      <c r="P45" s="78">
        <v>1E-4</v>
      </c>
      <c r="Q45" s="78">
        <v>3.2500000000000001E-2</v>
      </c>
      <c r="R45" s="78">
        <v>4.7000000000000002E-3</v>
      </c>
    </row>
    <row r="46" spans="2:18">
      <c r="B46" t="s">
        <v>288</v>
      </c>
      <c r="C46" t="s">
        <v>289</v>
      </c>
      <c r="D46" t="s">
        <v>100</v>
      </c>
      <c r="E46" t="s">
        <v>231</v>
      </c>
      <c r="G46" t="s">
        <v>232</v>
      </c>
      <c r="H46" s="77">
        <v>14.56</v>
      </c>
      <c r="I46" t="s">
        <v>102</v>
      </c>
      <c r="J46" s="78">
        <v>1.4999999999999999E-2</v>
      </c>
      <c r="K46" s="78">
        <v>1.43E-2</v>
      </c>
      <c r="L46" s="77">
        <v>2527999.13</v>
      </c>
      <c r="M46" s="77">
        <v>101.9</v>
      </c>
      <c r="N46" s="77">
        <v>0</v>
      </c>
      <c r="O46" s="77">
        <v>2576.03111347</v>
      </c>
      <c r="P46" s="78">
        <v>2.0000000000000001E-4</v>
      </c>
      <c r="Q46" s="78">
        <v>7.9000000000000001E-2</v>
      </c>
      <c r="R46" s="78">
        <v>1.15E-2</v>
      </c>
    </row>
    <row r="47" spans="2:18">
      <c r="B47" s="79" t="s">
        <v>290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210</v>
      </c>
      <c r="C48" t="s">
        <v>210</v>
      </c>
      <c r="D48" s="16"/>
      <c r="E48" t="s">
        <v>210</v>
      </c>
      <c r="H48" s="77">
        <v>0</v>
      </c>
      <c r="I48" t="s">
        <v>210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291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210</v>
      </c>
      <c r="C50" t="s">
        <v>210</v>
      </c>
      <c r="D50" s="16"/>
      <c r="E50" t="s">
        <v>210</v>
      </c>
      <c r="H50" s="77">
        <v>0</v>
      </c>
      <c r="I50" t="s">
        <v>210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s="79" t="s">
        <v>224</v>
      </c>
      <c r="C51" s="16"/>
      <c r="D51" s="16"/>
      <c r="H51" s="81">
        <v>23.77</v>
      </c>
      <c r="K51" s="80">
        <v>3.09E-2</v>
      </c>
      <c r="L51" s="81">
        <v>53916.09</v>
      </c>
      <c r="N51" s="81">
        <v>0</v>
      </c>
      <c r="O51" s="81">
        <v>212.30526240949951</v>
      </c>
      <c r="Q51" s="80">
        <v>6.4999999999999997E-3</v>
      </c>
      <c r="R51" s="80">
        <v>8.9999999999999998E-4</v>
      </c>
    </row>
    <row r="52" spans="2:18">
      <c r="B52" s="79" t="s">
        <v>292</v>
      </c>
      <c r="C52" s="16"/>
      <c r="D52" s="16"/>
      <c r="H52" s="81">
        <v>23.77</v>
      </c>
      <c r="K52" s="80">
        <v>3.09E-2</v>
      </c>
      <c r="L52" s="81">
        <v>53916.09</v>
      </c>
      <c r="N52" s="81">
        <v>0</v>
      </c>
      <c r="O52" s="81">
        <v>212.30526240949951</v>
      </c>
      <c r="Q52" s="80">
        <v>6.4999999999999997E-3</v>
      </c>
      <c r="R52" s="80">
        <v>8.9999999999999998E-4</v>
      </c>
    </row>
    <row r="53" spans="2:18">
      <c r="B53" t="s">
        <v>293</v>
      </c>
      <c r="C53" t="s">
        <v>294</v>
      </c>
      <c r="D53" t="s">
        <v>123</v>
      </c>
      <c r="E53" t="s">
        <v>295</v>
      </c>
      <c r="F53" t="s">
        <v>296</v>
      </c>
      <c r="G53" t="s">
        <v>232</v>
      </c>
      <c r="H53" s="77">
        <v>22.18</v>
      </c>
      <c r="I53" t="s">
        <v>106</v>
      </c>
      <c r="J53" s="78">
        <v>3.7999999999999999E-2</v>
      </c>
      <c r="K53" s="78">
        <v>0.03</v>
      </c>
      <c r="L53" s="77">
        <v>40892.879999999997</v>
      </c>
      <c r="M53" s="77">
        <v>119.08411105894228</v>
      </c>
      <c r="N53" s="77">
        <v>0</v>
      </c>
      <c r="O53" s="77">
        <v>156.56060626959601</v>
      </c>
      <c r="P53" s="78">
        <v>0</v>
      </c>
      <c r="Q53" s="78">
        <v>4.7999999999999996E-3</v>
      </c>
      <c r="R53" s="78">
        <v>6.9999999999999999E-4</v>
      </c>
    </row>
    <row r="54" spans="2:18">
      <c r="B54" t="s">
        <v>297</v>
      </c>
      <c r="C54" t="s">
        <v>298</v>
      </c>
      <c r="D54" t="s">
        <v>123</v>
      </c>
      <c r="E54" t="s">
        <v>295</v>
      </c>
      <c r="F54" t="s">
        <v>296</v>
      </c>
      <c r="G54" t="s">
        <v>232</v>
      </c>
      <c r="H54" s="77">
        <v>28.23</v>
      </c>
      <c r="I54" t="s">
        <v>106</v>
      </c>
      <c r="J54" s="78">
        <v>4.4999999999999998E-2</v>
      </c>
      <c r="K54" s="78">
        <v>3.3500000000000002E-2</v>
      </c>
      <c r="L54" s="77">
        <v>13023.21</v>
      </c>
      <c r="M54" s="77">
        <v>133.13867176295244</v>
      </c>
      <c r="N54" s="77">
        <v>0</v>
      </c>
      <c r="O54" s="77">
        <v>55.744656139903498</v>
      </c>
      <c r="P54" s="78">
        <v>0</v>
      </c>
      <c r="Q54" s="78">
        <v>1.6999999999999999E-3</v>
      </c>
      <c r="R54" s="78">
        <v>2.0000000000000001E-4</v>
      </c>
    </row>
    <row r="55" spans="2:18">
      <c r="B55" s="79" t="s">
        <v>299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210</v>
      </c>
      <c r="C56" t="s">
        <v>210</v>
      </c>
      <c r="D56" s="16"/>
      <c r="E56" t="s">
        <v>210</v>
      </c>
      <c r="H56" s="77">
        <v>0</v>
      </c>
      <c r="I56" t="s">
        <v>210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t="s">
        <v>300</v>
      </c>
      <c r="C57" s="16"/>
      <c r="D57" s="16"/>
    </row>
    <row r="58" spans="2:18">
      <c r="B58" t="s">
        <v>301</v>
      </c>
      <c r="C58" s="16"/>
      <c r="D58" s="16"/>
    </row>
    <row r="59" spans="2:18">
      <c r="B59" t="s">
        <v>302</v>
      </c>
      <c r="C59" s="16"/>
      <c r="D59" s="16"/>
    </row>
    <row r="60" spans="2:18">
      <c r="B60" t="s">
        <v>303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44196</v>
      </c>
    </row>
    <row r="2" spans="2:23" s="1" customFormat="1">
      <c r="B2" s="2" t="s">
        <v>1</v>
      </c>
      <c r="C2" s="12" t="s">
        <v>3184</v>
      </c>
    </row>
    <row r="3" spans="2:23" s="1" customFormat="1">
      <c r="B3" s="2" t="s">
        <v>2</v>
      </c>
      <c r="C3" s="26" t="s">
        <v>3185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2181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2182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869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44196</v>
      </c>
    </row>
    <row r="2" spans="2:68" s="1" customFormat="1">
      <c r="B2" s="2" t="s">
        <v>1</v>
      </c>
      <c r="C2" s="12" t="s">
        <v>3184</v>
      </c>
    </row>
    <row r="3" spans="2:68" s="1" customFormat="1">
      <c r="B3" s="2" t="s">
        <v>2</v>
      </c>
      <c r="C3" s="26" t="s">
        <v>3185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44196</v>
      </c>
    </row>
    <row r="2" spans="2:66" s="1" customFormat="1">
      <c r="B2" s="2" t="s">
        <v>1</v>
      </c>
      <c r="C2" s="12" t="s">
        <v>3184</v>
      </c>
    </row>
    <row r="3" spans="2:66" s="1" customFormat="1">
      <c r="B3" s="2" t="s">
        <v>2</v>
      </c>
      <c r="C3" s="26" t="s">
        <v>3185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5.17</v>
      </c>
      <c r="L11" s="7"/>
      <c r="M11" s="7"/>
      <c r="N11" s="76">
        <v>1.54E-2</v>
      </c>
      <c r="O11" s="75">
        <v>35445227.030000001</v>
      </c>
      <c r="P11" s="33"/>
      <c r="Q11" s="75">
        <v>264.68187</v>
      </c>
      <c r="R11" s="75">
        <v>52106.680949503505</v>
      </c>
      <c r="S11" s="7"/>
      <c r="T11" s="76">
        <v>1</v>
      </c>
      <c r="U11" s="76">
        <v>0.23219999999999999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4.55</v>
      </c>
      <c r="N12" s="80">
        <v>1.0999999999999999E-2</v>
      </c>
      <c r="O12" s="81">
        <v>32173495.73</v>
      </c>
      <c r="Q12" s="81">
        <v>264.68187</v>
      </c>
      <c r="R12" s="81">
        <v>40088.04303986</v>
      </c>
      <c r="T12" s="80">
        <v>0.76929999999999998</v>
      </c>
      <c r="U12" s="80">
        <v>0.1787</v>
      </c>
    </row>
    <row r="13" spans="2:66">
      <c r="B13" s="79" t="s">
        <v>304</v>
      </c>
      <c r="C13" s="16"/>
      <c r="D13" s="16"/>
      <c r="E13" s="16"/>
      <c r="F13" s="16"/>
      <c r="K13" s="81">
        <v>4.51</v>
      </c>
      <c r="N13" s="80">
        <v>5.8999999999999999E-3</v>
      </c>
      <c r="O13" s="81">
        <v>22975186.23</v>
      </c>
      <c r="Q13" s="81">
        <v>234.03774000000001</v>
      </c>
      <c r="R13" s="81">
        <v>30455.288416206</v>
      </c>
      <c r="T13" s="80">
        <v>0.58450000000000002</v>
      </c>
      <c r="U13" s="80">
        <v>0.13569999999999999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312</v>
      </c>
      <c r="I14" t="s">
        <v>150</v>
      </c>
      <c r="J14" t="s">
        <v>232</v>
      </c>
      <c r="K14" s="77">
        <v>4.68</v>
      </c>
      <c r="L14" t="s">
        <v>102</v>
      </c>
      <c r="M14" s="78">
        <v>1E-3</v>
      </c>
      <c r="N14" s="78">
        <v>-4.4999999999999997E-3</v>
      </c>
      <c r="O14" s="77">
        <v>334481.74</v>
      </c>
      <c r="P14" s="77">
        <v>102.03</v>
      </c>
      <c r="Q14" s="77">
        <v>0</v>
      </c>
      <c r="R14" s="77">
        <v>341.27171932200002</v>
      </c>
      <c r="S14" s="78">
        <v>2.0000000000000001E-4</v>
      </c>
      <c r="T14" s="78">
        <v>6.4999999999999997E-3</v>
      </c>
      <c r="U14" s="78">
        <v>1.5E-3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310</v>
      </c>
      <c r="G15" t="s">
        <v>311</v>
      </c>
      <c r="H15" t="s">
        <v>207</v>
      </c>
      <c r="I15" t="s">
        <v>208</v>
      </c>
      <c r="J15" t="s">
        <v>232</v>
      </c>
      <c r="K15" s="77">
        <v>0.24</v>
      </c>
      <c r="L15" t="s">
        <v>102</v>
      </c>
      <c r="M15" s="78">
        <v>8.0000000000000002E-3</v>
      </c>
      <c r="N15" s="78">
        <v>2.1100000000000001E-2</v>
      </c>
      <c r="O15" s="77">
        <v>88087.64</v>
      </c>
      <c r="P15" s="77">
        <v>101.93</v>
      </c>
      <c r="Q15" s="77">
        <v>0</v>
      </c>
      <c r="R15" s="77">
        <v>89.787731452000003</v>
      </c>
      <c r="S15" s="78">
        <v>4.0000000000000002E-4</v>
      </c>
      <c r="T15" s="78">
        <v>1.6999999999999999E-3</v>
      </c>
      <c r="U15" s="78">
        <v>4.0000000000000002E-4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317</v>
      </c>
      <c r="G16" t="s">
        <v>311</v>
      </c>
      <c r="H16" t="s">
        <v>207</v>
      </c>
      <c r="I16" t="s">
        <v>208</v>
      </c>
      <c r="J16" t="s">
        <v>232</v>
      </c>
      <c r="K16" s="77">
        <v>4.43</v>
      </c>
      <c r="L16" t="s">
        <v>102</v>
      </c>
      <c r="M16" s="78">
        <v>8.3000000000000001E-3</v>
      </c>
      <c r="N16" s="78">
        <v>-5.3E-3</v>
      </c>
      <c r="O16" s="77">
        <v>185846.44</v>
      </c>
      <c r="P16" s="77">
        <v>106.62</v>
      </c>
      <c r="Q16" s="77">
        <v>0</v>
      </c>
      <c r="R16" s="77">
        <v>198.149474328</v>
      </c>
      <c r="S16" s="78">
        <v>1E-4</v>
      </c>
      <c r="T16" s="78">
        <v>3.8E-3</v>
      </c>
      <c r="U16" s="78">
        <v>8.9999999999999998E-4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311</v>
      </c>
      <c r="H17" t="s">
        <v>207</v>
      </c>
      <c r="I17" t="s">
        <v>208</v>
      </c>
      <c r="J17" t="s">
        <v>232</v>
      </c>
      <c r="K17" s="77">
        <v>4.5</v>
      </c>
      <c r="L17" t="s">
        <v>102</v>
      </c>
      <c r="M17" s="78">
        <v>1.4999999999999999E-2</v>
      </c>
      <c r="N17" s="78">
        <v>-3.0999999999999999E-3</v>
      </c>
      <c r="O17" s="77">
        <v>200876.27</v>
      </c>
      <c r="P17" s="77">
        <v>109.77</v>
      </c>
      <c r="Q17" s="77">
        <v>0</v>
      </c>
      <c r="R17" s="77">
        <v>220.50188157900001</v>
      </c>
      <c r="S17" s="78">
        <v>4.0000000000000002E-4</v>
      </c>
      <c r="T17" s="78">
        <v>4.1999999999999997E-3</v>
      </c>
      <c r="U17" s="78">
        <v>1E-3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320</v>
      </c>
      <c r="G18" t="s">
        <v>311</v>
      </c>
      <c r="H18" t="s">
        <v>207</v>
      </c>
      <c r="I18" t="s">
        <v>208</v>
      </c>
      <c r="J18" t="s">
        <v>232</v>
      </c>
      <c r="K18" s="77">
        <v>1.56</v>
      </c>
      <c r="L18" t="s">
        <v>102</v>
      </c>
      <c r="M18" s="78">
        <v>3.5499999999999997E-2</v>
      </c>
      <c r="N18" s="78">
        <v>-2.3999999999999998E-3</v>
      </c>
      <c r="O18" s="77">
        <v>54543.19</v>
      </c>
      <c r="P18" s="77">
        <v>116</v>
      </c>
      <c r="Q18" s="77">
        <v>0</v>
      </c>
      <c r="R18" s="77">
        <v>63.270100399999997</v>
      </c>
      <c r="S18" s="78">
        <v>2.9999999999999997E-4</v>
      </c>
      <c r="T18" s="78">
        <v>1.1999999999999999E-3</v>
      </c>
      <c r="U18" s="78">
        <v>2.9999999999999997E-4</v>
      </c>
    </row>
    <row r="19" spans="2:21">
      <c r="B19" t="s">
        <v>323</v>
      </c>
      <c r="C19" t="s">
        <v>324</v>
      </c>
      <c r="D19" t="s">
        <v>100</v>
      </c>
      <c r="E19" t="s">
        <v>123</v>
      </c>
      <c r="F19" t="s">
        <v>325</v>
      </c>
      <c r="G19" t="s">
        <v>311</v>
      </c>
      <c r="H19" t="s">
        <v>312</v>
      </c>
      <c r="I19" t="s">
        <v>150</v>
      </c>
      <c r="J19" t="s">
        <v>232</v>
      </c>
      <c r="K19" s="77">
        <v>1.72</v>
      </c>
      <c r="L19" t="s">
        <v>102</v>
      </c>
      <c r="M19" s="78">
        <v>9.9000000000000008E-3</v>
      </c>
      <c r="N19" s="78">
        <v>-1.6999999999999999E-3</v>
      </c>
      <c r="O19" s="77">
        <v>112830.38</v>
      </c>
      <c r="P19" s="77">
        <v>103.2</v>
      </c>
      <c r="Q19" s="77">
        <v>0</v>
      </c>
      <c r="R19" s="77">
        <v>116.44095215999999</v>
      </c>
      <c r="S19" s="78">
        <v>0</v>
      </c>
      <c r="T19" s="78">
        <v>2.2000000000000001E-3</v>
      </c>
      <c r="U19" s="78">
        <v>5.0000000000000001E-4</v>
      </c>
    </row>
    <row r="20" spans="2:21">
      <c r="B20" t="s">
        <v>326</v>
      </c>
      <c r="C20" t="s">
        <v>327</v>
      </c>
      <c r="D20" t="s">
        <v>100</v>
      </c>
      <c r="E20" t="s">
        <v>123</v>
      </c>
      <c r="F20" t="s">
        <v>325</v>
      </c>
      <c r="G20" t="s">
        <v>311</v>
      </c>
      <c r="H20" t="s">
        <v>207</v>
      </c>
      <c r="I20" t="s">
        <v>208</v>
      </c>
      <c r="J20" t="s">
        <v>232</v>
      </c>
      <c r="K20" s="77">
        <v>3.7</v>
      </c>
      <c r="L20" t="s">
        <v>102</v>
      </c>
      <c r="M20" s="78">
        <v>8.6E-3</v>
      </c>
      <c r="N20" s="78">
        <v>-3.5999999999999999E-3</v>
      </c>
      <c r="O20" s="77">
        <v>445112.47</v>
      </c>
      <c r="P20" s="77">
        <v>105.87</v>
      </c>
      <c r="Q20" s="77">
        <v>0</v>
      </c>
      <c r="R20" s="77">
        <v>471.24057198899999</v>
      </c>
      <c r="S20" s="78">
        <v>2.0000000000000001E-4</v>
      </c>
      <c r="T20" s="78">
        <v>8.9999999999999993E-3</v>
      </c>
      <c r="U20" s="78">
        <v>2.0999999999999999E-3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325</v>
      </c>
      <c r="G21" t="s">
        <v>311</v>
      </c>
      <c r="H21" t="s">
        <v>207</v>
      </c>
      <c r="I21" t="s">
        <v>208</v>
      </c>
      <c r="J21" t="s">
        <v>232</v>
      </c>
      <c r="K21" s="77">
        <v>5.42</v>
      </c>
      <c r="L21" t="s">
        <v>102</v>
      </c>
      <c r="M21" s="78">
        <v>3.8E-3</v>
      </c>
      <c r="N21" s="78">
        <v>-3.5000000000000001E-3</v>
      </c>
      <c r="O21" s="77">
        <v>747500.13</v>
      </c>
      <c r="P21" s="77">
        <v>102.71</v>
      </c>
      <c r="Q21" s="77">
        <v>0</v>
      </c>
      <c r="R21" s="77">
        <v>767.75738352300004</v>
      </c>
      <c r="S21" s="78">
        <v>2.0000000000000001E-4</v>
      </c>
      <c r="T21" s="78">
        <v>1.47E-2</v>
      </c>
      <c r="U21" s="78">
        <v>3.3999999999999998E-3</v>
      </c>
    </row>
    <row r="22" spans="2:21">
      <c r="B22" t="s">
        <v>330</v>
      </c>
      <c r="C22" t="s">
        <v>331</v>
      </c>
      <c r="D22" t="s">
        <v>100</v>
      </c>
      <c r="E22" t="s">
        <v>123</v>
      </c>
      <c r="F22" t="s">
        <v>325</v>
      </c>
      <c r="G22" t="s">
        <v>311</v>
      </c>
      <c r="H22" t="s">
        <v>207</v>
      </c>
      <c r="I22" t="s">
        <v>208</v>
      </c>
      <c r="J22" t="s">
        <v>232</v>
      </c>
      <c r="K22" s="77">
        <v>2.82</v>
      </c>
      <c r="L22" t="s">
        <v>102</v>
      </c>
      <c r="M22" s="78">
        <v>1E-3</v>
      </c>
      <c r="N22" s="78">
        <v>-3.0999999999999999E-3</v>
      </c>
      <c r="O22" s="77">
        <v>114761.46</v>
      </c>
      <c r="P22" s="77">
        <v>100.57</v>
      </c>
      <c r="Q22" s="77">
        <v>0</v>
      </c>
      <c r="R22" s="77">
        <v>115.415600322</v>
      </c>
      <c r="S22" s="78">
        <v>0</v>
      </c>
      <c r="T22" s="78">
        <v>2.2000000000000001E-3</v>
      </c>
      <c r="U22" s="78">
        <v>5.0000000000000001E-4</v>
      </c>
    </row>
    <row r="23" spans="2:21">
      <c r="B23" t="s">
        <v>332</v>
      </c>
      <c r="C23" t="s">
        <v>333</v>
      </c>
      <c r="D23" t="s">
        <v>100</v>
      </c>
      <c r="E23" t="s">
        <v>123</v>
      </c>
      <c r="F23" t="s">
        <v>334</v>
      </c>
      <c r="G23" t="s">
        <v>127</v>
      </c>
      <c r="H23" t="s">
        <v>207</v>
      </c>
      <c r="I23" t="s">
        <v>208</v>
      </c>
      <c r="J23" t="s">
        <v>232</v>
      </c>
      <c r="K23" s="77">
        <v>15.21</v>
      </c>
      <c r="L23" t="s">
        <v>102</v>
      </c>
      <c r="M23" s="78">
        <v>2.07E-2</v>
      </c>
      <c r="N23" s="78">
        <v>5.3E-3</v>
      </c>
      <c r="O23" s="77">
        <v>517841.17</v>
      </c>
      <c r="P23" s="77">
        <v>122.97</v>
      </c>
      <c r="Q23" s="77">
        <v>0</v>
      </c>
      <c r="R23" s="77">
        <v>636.78928674899998</v>
      </c>
      <c r="S23" s="78">
        <v>4.0000000000000002E-4</v>
      </c>
      <c r="T23" s="78">
        <v>1.2200000000000001E-2</v>
      </c>
      <c r="U23" s="78">
        <v>2.8E-3</v>
      </c>
    </row>
    <row r="24" spans="2:21">
      <c r="B24" t="s">
        <v>335</v>
      </c>
      <c r="C24" t="s">
        <v>336</v>
      </c>
      <c r="D24" t="s">
        <v>100</v>
      </c>
      <c r="E24" t="s">
        <v>123</v>
      </c>
      <c r="F24" t="s">
        <v>337</v>
      </c>
      <c r="G24" t="s">
        <v>311</v>
      </c>
      <c r="H24" t="s">
        <v>207</v>
      </c>
      <c r="I24" t="s">
        <v>208</v>
      </c>
      <c r="J24" t="s">
        <v>232</v>
      </c>
      <c r="K24" s="77">
        <v>5.32</v>
      </c>
      <c r="L24" t="s">
        <v>102</v>
      </c>
      <c r="M24" s="78">
        <v>1.7500000000000002E-2</v>
      </c>
      <c r="N24" s="78">
        <v>-3.8E-3</v>
      </c>
      <c r="O24" s="77">
        <v>743222.02</v>
      </c>
      <c r="P24" s="77">
        <v>111.22</v>
      </c>
      <c r="Q24" s="77">
        <v>0</v>
      </c>
      <c r="R24" s="77">
        <v>826.61153064400003</v>
      </c>
      <c r="S24" s="78">
        <v>2.0000000000000001E-4</v>
      </c>
      <c r="T24" s="78">
        <v>1.5900000000000001E-2</v>
      </c>
      <c r="U24" s="78">
        <v>3.7000000000000002E-3</v>
      </c>
    </row>
    <row r="25" spans="2:21">
      <c r="B25" t="s">
        <v>338</v>
      </c>
      <c r="C25" t="s">
        <v>339</v>
      </c>
      <c r="D25" t="s">
        <v>100</v>
      </c>
      <c r="E25" t="s">
        <v>123</v>
      </c>
      <c r="F25" t="s">
        <v>337</v>
      </c>
      <c r="G25" t="s">
        <v>311</v>
      </c>
      <c r="H25" t="s">
        <v>207</v>
      </c>
      <c r="I25" t="s">
        <v>208</v>
      </c>
      <c r="J25" t="s">
        <v>232</v>
      </c>
      <c r="K25" s="77">
        <v>3.82</v>
      </c>
      <c r="L25" t="s">
        <v>102</v>
      </c>
      <c r="M25" s="78">
        <v>6.0000000000000001E-3</v>
      </c>
      <c r="N25" s="78">
        <v>-4.1999999999999997E-3</v>
      </c>
      <c r="O25" s="77">
        <v>200968.25</v>
      </c>
      <c r="P25" s="77">
        <v>105.29</v>
      </c>
      <c r="Q25" s="77">
        <v>0</v>
      </c>
      <c r="R25" s="77">
        <v>211.59947042499999</v>
      </c>
      <c r="S25" s="78">
        <v>1E-4</v>
      </c>
      <c r="T25" s="78">
        <v>4.1000000000000003E-3</v>
      </c>
      <c r="U25" s="78">
        <v>8.9999999999999998E-4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337</v>
      </c>
      <c r="G26" t="s">
        <v>311</v>
      </c>
      <c r="H26" t="s">
        <v>207</v>
      </c>
      <c r="I26" t="s">
        <v>208</v>
      </c>
      <c r="J26" t="s">
        <v>232</v>
      </c>
      <c r="K26" s="77">
        <v>1.55</v>
      </c>
      <c r="L26" t="s">
        <v>102</v>
      </c>
      <c r="M26" s="78">
        <v>0.05</v>
      </c>
      <c r="N26" s="78">
        <v>-1.2999999999999999E-3</v>
      </c>
      <c r="O26" s="77">
        <v>308122.57</v>
      </c>
      <c r="P26" s="77">
        <v>113.83</v>
      </c>
      <c r="Q26" s="77">
        <v>0</v>
      </c>
      <c r="R26" s="77">
        <v>350.73592143100001</v>
      </c>
      <c r="S26" s="78">
        <v>1E-4</v>
      </c>
      <c r="T26" s="78">
        <v>6.7000000000000002E-3</v>
      </c>
      <c r="U26" s="78">
        <v>1.6000000000000001E-3</v>
      </c>
    </row>
    <row r="27" spans="2:21">
      <c r="B27" t="s">
        <v>342</v>
      </c>
      <c r="C27" t="s">
        <v>343</v>
      </c>
      <c r="D27" t="s">
        <v>100</v>
      </c>
      <c r="E27" t="s">
        <v>123</v>
      </c>
      <c r="F27" t="s">
        <v>337</v>
      </c>
      <c r="G27" t="s">
        <v>311</v>
      </c>
      <c r="H27" t="s">
        <v>207</v>
      </c>
      <c r="I27" t="s">
        <v>208</v>
      </c>
      <c r="J27" t="s">
        <v>232</v>
      </c>
      <c r="K27" s="77">
        <v>1.23</v>
      </c>
      <c r="L27" t="s">
        <v>102</v>
      </c>
      <c r="M27" s="78">
        <v>7.0000000000000001E-3</v>
      </c>
      <c r="N27" s="78">
        <v>8.9999999999999998E-4</v>
      </c>
      <c r="O27" s="77">
        <v>124693.93</v>
      </c>
      <c r="P27" s="77">
        <v>102.92</v>
      </c>
      <c r="Q27" s="77">
        <v>0</v>
      </c>
      <c r="R27" s="77">
        <v>128.33499275599999</v>
      </c>
      <c r="S27" s="78">
        <v>1E-4</v>
      </c>
      <c r="T27" s="78">
        <v>2.5000000000000001E-3</v>
      </c>
      <c r="U27" s="78">
        <v>5.9999999999999995E-4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310</v>
      </c>
      <c r="G28" t="s">
        <v>311</v>
      </c>
      <c r="H28" t="s">
        <v>346</v>
      </c>
      <c r="I28" t="s">
        <v>208</v>
      </c>
      <c r="J28" t="s">
        <v>232</v>
      </c>
      <c r="K28" s="77">
        <v>0.22</v>
      </c>
      <c r="L28" t="s">
        <v>102</v>
      </c>
      <c r="M28" s="78">
        <v>4.2000000000000003E-2</v>
      </c>
      <c r="N28" s="78">
        <v>3.2399999999999998E-2</v>
      </c>
      <c r="O28" s="77">
        <v>3038.77</v>
      </c>
      <c r="P28" s="77">
        <v>123.07</v>
      </c>
      <c r="Q28" s="77">
        <v>0</v>
      </c>
      <c r="R28" s="77">
        <v>3.7398142390000002</v>
      </c>
      <c r="S28" s="78">
        <v>1E-4</v>
      </c>
      <c r="T28" s="78">
        <v>1E-4</v>
      </c>
      <c r="U28" s="78">
        <v>0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310</v>
      </c>
      <c r="G29" t="s">
        <v>311</v>
      </c>
      <c r="H29" t="s">
        <v>346</v>
      </c>
      <c r="I29" t="s">
        <v>208</v>
      </c>
      <c r="J29" t="s">
        <v>232</v>
      </c>
      <c r="K29" s="77">
        <v>7.0000000000000007E-2</v>
      </c>
      <c r="L29" t="s">
        <v>102</v>
      </c>
      <c r="M29" s="78">
        <v>3.1E-2</v>
      </c>
      <c r="N29" s="78">
        <v>4.7800000000000002E-2</v>
      </c>
      <c r="O29" s="77">
        <v>52419.03</v>
      </c>
      <c r="P29" s="77">
        <v>108.85</v>
      </c>
      <c r="Q29" s="77">
        <v>0</v>
      </c>
      <c r="R29" s="77">
        <v>57.058114154999998</v>
      </c>
      <c r="S29" s="78">
        <v>2.9999999999999997E-4</v>
      </c>
      <c r="T29" s="78">
        <v>1.1000000000000001E-3</v>
      </c>
      <c r="U29" s="78">
        <v>2.9999999999999997E-4</v>
      </c>
    </row>
    <row r="30" spans="2:21">
      <c r="B30" t="s">
        <v>349</v>
      </c>
      <c r="C30" t="s">
        <v>350</v>
      </c>
      <c r="D30" t="s">
        <v>100</v>
      </c>
      <c r="E30" t="s">
        <v>123</v>
      </c>
      <c r="F30" t="s">
        <v>351</v>
      </c>
      <c r="G30" t="s">
        <v>311</v>
      </c>
      <c r="H30" t="s">
        <v>352</v>
      </c>
      <c r="I30" t="s">
        <v>150</v>
      </c>
      <c r="J30" t="s">
        <v>232</v>
      </c>
      <c r="K30" s="77">
        <v>0.93</v>
      </c>
      <c r="L30" t="s">
        <v>102</v>
      </c>
      <c r="M30" s="78">
        <v>3.85E-2</v>
      </c>
      <c r="N30" s="78">
        <v>2.9999999999999997E-4</v>
      </c>
      <c r="O30" s="77">
        <v>38854.51</v>
      </c>
      <c r="P30" s="77">
        <v>112.03</v>
      </c>
      <c r="Q30" s="77">
        <v>0</v>
      </c>
      <c r="R30" s="77">
        <v>43.528707552999997</v>
      </c>
      <c r="S30" s="78">
        <v>2.0000000000000001E-4</v>
      </c>
      <c r="T30" s="78">
        <v>8.0000000000000004E-4</v>
      </c>
      <c r="U30" s="78">
        <v>2.0000000000000001E-4</v>
      </c>
    </row>
    <row r="31" spans="2:21">
      <c r="B31" t="s">
        <v>353</v>
      </c>
      <c r="C31" t="s">
        <v>354</v>
      </c>
      <c r="D31" t="s">
        <v>100</v>
      </c>
      <c r="E31" t="s">
        <v>123</v>
      </c>
      <c r="F31" t="s">
        <v>355</v>
      </c>
      <c r="G31" t="s">
        <v>356</v>
      </c>
      <c r="H31" t="s">
        <v>346</v>
      </c>
      <c r="I31" t="s">
        <v>208</v>
      </c>
      <c r="J31" t="s">
        <v>232</v>
      </c>
      <c r="K31" s="77">
        <v>1.1499999999999999</v>
      </c>
      <c r="L31" t="s">
        <v>102</v>
      </c>
      <c r="M31" s="78">
        <v>3.6400000000000002E-2</v>
      </c>
      <c r="N31" s="78">
        <v>3.0000000000000001E-3</v>
      </c>
      <c r="O31" s="77">
        <v>6125.89</v>
      </c>
      <c r="P31" s="77">
        <v>114.61</v>
      </c>
      <c r="Q31" s="77">
        <v>0</v>
      </c>
      <c r="R31" s="77">
        <v>7.0208825289999996</v>
      </c>
      <c r="S31" s="78">
        <v>2.0000000000000001E-4</v>
      </c>
      <c r="T31" s="78">
        <v>1E-4</v>
      </c>
      <c r="U31" s="78">
        <v>0</v>
      </c>
    </row>
    <row r="32" spans="2:21">
      <c r="B32" t="s">
        <v>357</v>
      </c>
      <c r="C32" t="s">
        <v>358</v>
      </c>
      <c r="D32" t="s">
        <v>100</v>
      </c>
      <c r="E32" t="s">
        <v>123</v>
      </c>
      <c r="F32" t="s">
        <v>359</v>
      </c>
      <c r="G32" t="s">
        <v>356</v>
      </c>
      <c r="H32" t="s">
        <v>352</v>
      </c>
      <c r="I32" t="s">
        <v>150</v>
      </c>
      <c r="J32" t="s">
        <v>232</v>
      </c>
      <c r="K32" s="77">
        <v>8.4600000000000009</v>
      </c>
      <c r="L32" t="s">
        <v>102</v>
      </c>
      <c r="M32" s="78">
        <v>1.6500000000000001E-2</v>
      </c>
      <c r="N32" s="78">
        <v>5.9999999999999995E-4</v>
      </c>
      <c r="O32" s="77">
        <v>253638.21</v>
      </c>
      <c r="P32" s="77">
        <v>115.25</v>
      </c>
      <c r="Q32" s="77">
        <v>0</v>
      </c>
      <c r="R32" s="77">
        <v>292.31803702500002</v>
      </c>
      <c r="S32" s="78">
        <v>1E-4</v>
      </c>
      <c r="T32" s="78">
        <v>5.5999999999999999E-3</v>
      </c>
      <c r="U32" s="78">
        <v>1.2999999999999999E-3</v>
      </c>
    </row>
    <row r="33" spans="2:21">
      <c r="B33" t="s">
        <v>360</v>
      </c>
      <c r="C33" t="s">
        <v>361</v>
      </c>
      <c r="D33" t="s">
        <v>100</v>
      </c>
      <c r="E33" t="s">
        <v>123</v>
      </c>
      <c r="F33" t="s">
        <v>359</v>
      </c>
      <c r="G33" t="s">
        <v>356</v>
      </c>
      <c r="H33" t="s">
        <v>352</v>
      </c>
      <c r="I33" t="s">
        <v>150</v>
      </c>
      <c r="J33" t="s">
        <v>232</v>
      </c>
      <c r="K33" s="77">
        <v>4.5599999999999996</v>
      </c>
      <c r="L33" t="s">
        <v>102</v>
      </c>
      <c r="M33" s="78">
        <v>8.3000000000000001E-3</v>
      </c>
      <c r="N33" s="78">
        <v>-4.3E-3</v>
      </c>
      <c r="O33" s="77">
        <v>374324.13</v>
      </c>
      <c r="P33" s="77">
        <v>106.85</v>
      </c>
      <c r="Q33" s="77">
        <v>0</v>
      </c>
      <c r="R33" s="77">
        <v>399.96533290500003</v>
      </c>
      <c r="S33" s="78">
        <v>2.0000000000000001E-4</v>
      </c>
      <c r="T33" s="78">
        <v>7.7000000000000002E-3</v>
      </c>
      <c r="U33" s="78">
        <v>1.8E-3</v>
      </c>
    </row>
    <row r="34" spans="2:21">
      <c r="B34" t="s">
        <v>362</v>
      </c>
      <c r="C34" t="s">
        <v>363</v>
      </c>
      <c r="D34" t="s">
        <v>100</v>
      </c>
      <c r="E34" t="s">
        <v>123</v>
      </c>
      <c r="F34" t="s">
        <v>364</v>
      </c>
      <c r="G34" t="s">
        <v>127</v>
      </c>
      <c r="H34" t="s">
        <v>346</v>
      </c>
      <c r="I34" t="s">
        <v>208</v>
      </c>
      <c r="J34" t="s">
        <v>232</v>
      </c>
      <c r="K34" s="77">
        <v>8.52</v>
      </c>
      <c r="L34" t="s">
        <v>102</v>
      </c>
      <c r="M34" s="78">
        <v>2.6499999999999999E-2</v>
      </c>
      <c r="N34" s="78">
        <v>5.9999999999999995E-4</v>
      </c>
      <c r="O34" s="77">
        <v>60353.21</v>
      </c>
      <c r="P34" s="77">
        <v>124.73</v>
      </c>
      <c r="Q34" s="77">
        <v>0</v>
      </c>
      <c r="R34" s="77">
        <v>75.278558833000005</v>
      </c>
      <c r="S34" s="78">
        <v>0</v>
      </c>
      <c r="T34" s="78">
        <v>1.4E-3</v>
      </c>
      <c r="U34" s="78">
        <v>2.9999999999999997E-4</v>
      </c>
    </row>
    <row r="35" spans="2:21">
      <c r="B35" t="s">
        <v>365</v>
      </c>
      <c r="C35" t="s">
        <v>366</v>
      </c>
      <c r="D35" t="s">
        <v>100</v>
      </c>
      <c r="E35" t="s">
        <v>123</v>
      </c>
      <c r="F35" t="s">
        <v>367</v>
      </c>
      <c r="G35" t="s">
        <v>356</v>
      </c>
      <c r="H35" t="s">
        <v>352</v>
      </c>
      <c r="I35" t="s">
        <v>150</v>
      </c>
      <c r="J35" t="s">
        <v>232</v>
      </c>
      <c r="K35" s="77">
        <v>4.92</v>
      </c>
      <c r="L35" t="s">
        <v>102</v>
      </c>
      <c r="M35" s="78">
        <v>1.34E-2</v>
      </c>
      <c r="N35" s="78">
        <v>4.0000000000000002E-4</v>
      </c>
      <c r="O35" s="77">
        <v>1049478.68</v>
      </c>
      <c r="P35" s="77">
        <v>108.1</v>
      </c>
      <c r="Q35" s="77">
        <v>63.4544</v>
      </c>
      <c r="R35" s="77">
        <v>1197.9408530799999</v>
      </c>
      <c r="S35" s="78">
        <v>2.9999999999999997E-4</v>
      </c>
      <c r="T35" s="78">
        <v>2.3E-2</v>
      </c>
      <c r="U35" s="78">
        <v>5.3E-3</v>
      </c>
    </row>
    <row r="36" spans="2:21">
      <c r="B36" t="s">
        <v>368</v>
      </c>
      <c r="C36" t="s">
        <v>369</v>
      </c>
      <c r="D36" t="s">
        <v>100</v>
      </c>
      <c r="E36" t="s">
        <v>123</v>
      </c>
      <c r="F36" t="s">
        <v>367</v>
      </c>
      <c r="G36" t="s">
        <v>356</v>
      </c>
      <c r="H36" t="s">
        <v>352</v>
      </c>
      <c r="I36" t="s">
        <v>150</v>
      </c>
      <c r="J36" t="s">
        <v>232</v>
      </c>
      <c r="K36" s="77">
        <v>5.36</v>
      </c>
      <c r="L36" t="s">
        <v>102</v>
      </c>
      <c r="M36" s="78">
        <v>1.77E-2</v>
      </c>
      <c r="N36" s="78">
        <v>1.6999999999999999E-3</v>
      </c>
      <c r="O36" s="77">
        <v>612751.38</v>
      </c>
      <c r="P36" s="77">
        <v>108.9</v>
      </c>
      <c r="Q36" s="77">
        <v>0</v>
      </c>
      <c r="R36" s="77">
        <v>667.28625281999996</v>
      </c>
      <c r="S36" s="78">
        <v>2.0000000000000001E-4</v>
      </c>
      <c r="T36" s="78">
        <v>1.2800000000000001E-2</v>
      </c>
      <c r="U36" s="78">
        <v>3.0000000000000001E-3</v>
      </c>
    </row>
    <row r="37" spans="2:21">
      <c r="B37" t="s">
        <v>370</v>
      </c>
      <c r="C37" t="s">
        <v>371</v>
      </c>
      <c r="D37" t="s">
        <v>100</v>
      </c>
      <c r="E37" t="s">
        <v>123</v>
      </c>
      <c r="F37" t="s">
        <v>367</v>
      </c>
      <c r="G37" t="s">
        <v>356</v>
      </c>
      <c r="H37" t="s">
        <v>352</v>
      </c>
      <c r="I37" t="s">
        <v>150</v>
      </c>
      <c r="J37" t="s">
        <v>232</v>
      </c>
      <c r="K37" s="77">
        <v>8.8000000000000007</v>
      </c>
      <c r="L37" t="s">
        <v>102</v>
      </c>
      <c r="M37" s="78">
        <v>2.4799999999999999E-2</v>
      </c>
      <c r="N37" s="78">
        <v>6.3E-3</v>
      </c>
      <c r="O37" s="77">
        <v>457080.71</v>
      </c>
      <c r="P37" s="77">
        <v>117.4</v>
      </c>
      <c r="Q37" s="77">
        <v>0</v>
      </c>
      <c r="R37" s="77">
        <v>536.61275353999997</v>
      </c>
      <c r="S37" s="78">
        <v>2.0000000000000001E-4</v>
      </c>
      <c r="T37" s="78">
        <v>1.03E-2</v>
      </c>
      <c r="U37" s="78">
        <v>2.3999999999999998E-3</v>
      </c>
    </row>
    <row r="38" spans="2:21">
      <c r="B38" t="s">
        <v>372</v>
      </c>
      <c r="C38" t="s">
        <v>373</v>
      </c>
      <c r="D38" t="s">
        <v>100</v>
      </c>
      <c r="E38" t="s">
        <v>123</v>
      </c>
      <c r="F38" t="s">
        <v>367</v>
      </c>
      <c r="G38" t="s">
        <v>356</v>
      </c>
      <c r="H38" t="s">
        <v>346</v>
      </c>
      <c r="I38" t="s">
        <v>208</v>
      </c>
      <c r="J38" t="s">
        <v>232</v>
      </c>
      <c r="K38" s="77">
        <v>2.2400000000000002</v>
      </c>
      <c r="L38" t="s">
        <v>102</v>
      </c>
      <c r="M38" s="78">
        <v>6.4999999999999997E-3</v>
      </c>
      <c r="N38" s="78">
        <v>1E-4</v>
      </c>
      <c r="O38" s="77">
        <v>44656.19</v>
      </c>
      <c r="P38" s="77">
        <v>101.6</v>
      </c>
      <c r="Q38" s="77">
        <v>0</v>
      </c>
      <c r="R38" s="77">
        <v>45.370689040000002</v>
      </c>
      <c r="S38" s="78">
        <v>1E-4</v>
      </c>
      <c r="T38" s="78">
        <v>8.9999999999999998E-4</v>
      </c>
      <c r="U38" s="78">
        <v>2.0000000000000001E-4</v>
      </c>
    </row>
    <row r="39" spans="2:21">
      <c r="B39" t="s">
        <v>374</v>
      </c>
      <c r="C39" t="s">
        <v>375</v>
      </c>
      <c r="D39" t="s">
        <v>100</v>
      </c>
      <c r="E39" t="s">
        <v>123</v>
      </c>
      <c r="F39" t="s">
        <v>337</v>
      </c>
      <c r="G39" t="s">
        <v>311</v>
      </c>
      <c r="H39" t="s">
        <v>352</v>
      </c>
      <c r="I39" t="s">
        <v>150</v>
      </c>
      <c r="J39" t="s">
        <v>232</v>
      </c>
      <c r="K39" s="77">
        <v>1.38</v>
      </c>
      <c r="L39" t="s">
        <v>102</v>
      </c>
      <c r="M39" s="78">
        <v>4.2000000000000003E-2</v>
      </c>
      <c r="N39" s="78">
        <v>2.0000000000000001E-4</v>
      </c>
      <c r="O39" s="77">
        <v>53657.760000000002</v>
      </c>
      <c r="P39" s="77">
        <v>110.53</v>
      </c>
      <c r="Q39" s="77">
        <v>0</v>
      </c>
      <c r="R39" s="77">
        <v>59.307922128000001</v>
      </c>
      <c r="S39" s="78">
        <v>1E-4</v>
      </c>
      <c r="T39" s="78">
        <v>1.1000000000000001E-3</v>
      </c>
      <c r="U39" s="78">
        <v>2.9999999999999997E-4</v>
      </c>
    </row>
    <row r="40" spans="2:21">
      <c r="B40" t="s">
        <v>376</v>
      </c>
      <c r="C40" t="s">
        <v>377</v>
      </c>
      <c r="D40" t="s">
        <v>100</v>
      </c>
      <c r="E40" t="s">
        <v>123</v>
      </c>
      <c r="F40" t="s">
        <v>337</v>
      </c>
      <c r="G40" t="s">
        <v>311</v>
      </c>
      <c r="H40" t="s">
        <v>346</v>
      </c>
      <c r="I40" t="s">
        <v>208</v>
      </c>
      <c r="J40" t="s">
        <v>232</v>
      </c>
      <c r="K40" s="77">
        <v>0.24</v>
      </c>
      <c r="L40" t="s">
        <v>102</v>
      </c>
      <c r="M40" s="78">
        <v>4.1000000000000002E-2</v>
      </c>
      <c r="N40" s="78">
        <v>3.2199999999999999E-2</v>
      </c>
      <c r="O40" s="77">
        <v>33380.33</v>
      </c>
      <c r="P40" s="77">
        <v>125.4</v>
      </c>
      <c r="Q40" s="77">
        <v>0</v>
      </c>
      <c r="R40" s="77">
        <v>41.858933819999997</v>
      </c>
      <c r="S40" s="78">
        <v>0</v>
      </c>
      <c r="T40" s="78">
        <v>8.0000000000000004E-4</v>
      </c>
      <c r="U40" s="78">
        <v>2.0000000000000001E-4</v>
      </c>
    </row>
    <row r="41" spans="2:21">
      <c r="B41" t="s">
        <v>378</v>
      </c>
      <c r="C41" t="s">
        <v>379</v>
      </c>
      <c r="D41" t="s">
        <v>100</v>
      </c>
      <c r="E41" t="s">
        <v>123</v>
      </c>
      <c r="F41" t="s">
        <v>337</v>
      </c>
      <c r="G41" t="s">
        <v>311</v>
      </c>
      <c r="H41" t="s">
        <v>346</v>
      </c>
      <c r="I41" t="s">
        <v>208</v>
      </c>
      <c r="J41" t="s">
        <v>232</v>
      </c>
      <c r="K41" s="77">
        <v>1.41</v>
      </c>
      <c r="L41" t="s">
        <v>102</v>
      </c>
      <c r="M41" s="78">
        <v>0.04</v>
      </c>
      <c r="N41" s="78">
        <v>-1E-4</v>
      </c>
      <c r="O41" s="77">
        <v>15188.18</v>
      </c>
      <c r="P41" s="77">
        <v>112.38</v>
      </c>
      <c r="Q41" s="77">
        <v>0</v>
      </c>
      <c r="R41" s="77">
        <v>17.068476684</v>
      </c>
      <c r="S41" s="78">
        <v>0</v>
      </c>
      <c r="T41" s="78">
        <v>2.9999999999999997E-4</v>
      </c>
      <c r="U41" s="78">
        <v>1E-4</v>
      </c>
    </row>
    <row r="42" spans="2:21">
      <c r="B42" t="s">
        <v>380</v>
      </c>
      <c r="C42" t="s">
        <v>381</v>
      </c>
      <c r="D42" t="s">
        <v>100</v>
      </c>
      <c r="E42" t="s">
        <v>123</v>
      </c>
      <c r="F42" t="s">
        <v>382</v>
      </c>
      <c r="G42" t="s">
        <v>311</v>
      </c>
      <c r="H42" t="s">
        <v>383</v>
      </c>
      <c r="I42" t="s">
        <v>150</v>
      </c>
      <c r="J42" t="s">
        <v>232</v>
      </c>
      <c r="K42" s="77">
        <v>0.5</v>
      </c>
      <c r="L42" t="s">
        <v>102</v>
      </c>
      <c r="M42" s="78">
        <v>4.1500000000000002E-2</v>
      </c>
      <c r="N42" s="78">
        <v>1.03E-2</v>
      </c>
      <c r="O42" s="77">
        <v>3666.78</v>
      </c>
      <c r="P42" s="77">
        <v>107.42</v>
      </c>
      <c r="Q42" s="77">
        <v>0</v>
      </c>
      <c r="R42" s="77">
        <v>3.9388550759999998</v>
      </c>
      <c r="S42" s="78">
        <v>0</v>
      </c>
      <c r="T42" s="78">
        <v>1E-4</v>
      </c>
      <c r="U42" s="78">
        <v>0</v>
      </c>
    </row>
    <row r="43" spans="2:21">
      <c r="B43" t="s">
        <v>384</v>
      </c>
      <c r="C43" t="s">
        <v>385</v>
      </c>
      <c r="D43" t="s">
        <v>100</v>
      </c>
      <c r="E43" t="s">
        <v>123</v>
      </c>
      <c r="F43" t="s">
        <v>386</v>
      </c>
      <c r="G43" t="s">
        <v>356</v>
      </c>
      <c r="H43" t="s">
        <v>387</v>
      </c>
      <c r="I43" t="s">
        <v>208</v>
      </c>
      <c r="J43" t="s">
        <v>232</v>
      </c>
      <c r="K43" s="77">
        <v>4.95</v>
      </c>
      <c r="L43" t="s">
        <v>102</v>
      </c>
      <c r="M43" s="78">
        <v>2.5000000000000001E-3</v>
      </c>
      <c r="N43" s="78">
        <v>2E-3</v>
      </c>
      <c r="O43" s="77">
        <v>274062.14</v>
      </c>
      <c r="P43" s="77">
        <v>101.31</v>
      </c>
      <c r="Q43" s="77">
        <v>0</v>
      </c>
      <c r="R43" s="77">
        <v>277.65235403399998</v>
      </c>
      <c r="S43" s="78">
        <v>2.0000000000000001E-4</v>
      </c>
      <c r="T43" s="78">
        <v>5.3E-3</v>
      </c>
      <c r="U43" s="78">
        <v>1.1999999999999999E-3</v>
      </c>
    </row>
    <row r="44" spans="2:21">
      <c r="B44" t="s">
        <v>388</v>
      </c>
      <c r="C44" t="s">
        <v>389</v>
      </c>
      <c r="D44" t="s">
        <v>100</v>
      </c>
      <c r="E44" t="s">
        <v>123</v>
      </c>
      <c r="F44" t="s">
        <v>386</v>
      </c>
      <c r="G44" t="s">
        <v>356</v>
      </c>
      <c r="H44" t="s">
        <v>387</v>
      </c>
      <c r="I44" t="s">
        <v>208</v>
      </c>
      <c r="J44" t="s">
        <v>232</v>
      </c>
      <c r="K44" s="77">
        <v>2.65</v>
      </c>
      <c r="L44" t="s">
        <v>102</v>
      </c>
      <c r="M44" s="78">
        <v>4.7500000000000001E-2</v>
      </c>
      <c r="N44" s="78">
        <v>4.0000000000000002E-4</v>
      </c>
      <c r="O44" s="77">
        <v>577174.4</v>
      </c>
      <c r="P44" s="77">
        <v>138.47999999999999</v>
      </c>
      <c r="Q44" s="77">
        <v>0</v>
      </c>
      <c r="R44" s="77">
        <v>799.27110912000001</v>
      </c>
      <c r="S44" s="78">
        <v>2.9999999999999997E-4</v>
      </c>
      <c r="T44" s="78">
        <v>1.5299999999999999E-2</v>
      </c>
      <c r="U44" s="78">
        <v>3.5999999999999999E-3</v>
      </c>
    </row>
    <row r="45" spans="2:21">
      <c r="B45" t="s">
        <v>390</v>
      </c>
      <c r="C45" t="s">
        <v>391</v>
      </c>
      <c r="D45" t="s">
        <v>100</v>
      </c>
      <c r="E45" t="s">
        <v>123</v>
      </c>
      <c r="F45" t="s">
        <v>392</v>
      </c>
      <c r="G45" t="s">
        <v>356</v>
      </c>
      <c r="H45" t="s">
        <v>387</v>
      </c>
      <c r="I45" t="s">
        <v>208</v>
      </c>
      <c r="J45" t="s">
        <v>232</v>
      </c>
      <c r="K45" s="77">
        <v>6.82</v>
      </c>
      <c r="L45" t="s">
        <v>102</v>
      </c>
      <c r="M45" s="78">
        <v>6.4999999999999997E-3</v>
      </c>
      <c r="N45" s="78">
        <v>5.1000000000000004E-3</v>
      </c>
      <c r="O45" s="77">
        <v>177259.28</v>
      </c>
      <c r="P45" s="77">
        <v>100.75</v>
      </c>
      <c r="Q45" s="77">
        <v>2.3907400000000001</v>
      </c>
      <c r="R45" s="77">
        <v>180.9794646</v>
      </c>
      <c r="S45" s="78">
        <v>5.0000000000000001E-4</v>
      </c>
      <c r="T45" s="78">
        <v>3.5000000000000001E-3</v>
      </c>
      <c r="U45" s="78">
        <v>8.0000000000000004E-4</v>
      </c>
    </row>
    <row r="46" spans="2:21">
      <c r="B46" t="s">
        <v>393</v>
      </c>
      <c r="C46" t="s">
        <v>394</v>
      </c>
      <c r="D46" t="s">
        <v>100</v>
      </c>
      <c r="E46" t="s">
        <v>123</v>
      </c>
      <c r="F46" t="s">
        <v>392</v>
      </c>
      <c r="G46" t="s">
        <v>356</v>
      </c>
      <c r="H46" t="s">
        <v>387</v>
      </c>
      <c r="I46" t="s">
        <v>208</v>
      </c>
      <c r="J46" t="s">
        <v>232</v>
      </c>
      <c r="K46" s="77">
        <v>0.99</v>
      </c>
      <c r="L46" t="s">
        <v>102</v>
      </c>
      <c r="M46" s="78">
        <v>2.5499999999999998E-2</v>
      </c>
      <c r="N46" s="78">
        <v>5.5999999999999999E-3</v>
      </c>
      <c r="O46" s="77">
        <v>350388.88</v>
      </c>
      <c r="P46" s="77">
        <v>103.18</v>
      </c>
      <c r="Q46" s="77">
        <v>8.7442100000000007</v>
      </c>
      <c r="R46" s="77">
        <v>370.27545638399999</v>
      </c>
      <c r="S46" s="78">
        <v>2.9999999999999997E-4</v>
      </c>
      <c r="T46" s="78">
        <v>7.1000000000000004E-3</v>
      </c>
      <c r="U46" s="78">
        <v>1.6999999999999999E-3</v>
      </c>
    </row>
    <row r="47" spans="2:21">
      <c r="B47" t="s">
        <v>395</v>
      </c>
      <c r="C47" t="s">
        <v>396</v>
      </c>
      <c r="D47" t="s">
        <v>100</v>
      </c>
      <c r="E47" t="s">
        <v>123</v>
      </c>
      <c r="F47" t="s">
        <v>392</v>
      </c>
      <c r="G47" t="s">
        <v>356</v>
      </c>
      <c r="H47" t="s">
        <v>387</v>
      </c>
      <c r="I47" t="s">
        <v>208</v>
      </c>
      <c r="J47" t="s">
        <v>232</v>
      </c>
      <c r="K47" s="77">
        <v>4.1900000000000004</v>
      </c>
      <c r="L47" t="s">
        <v>102</v>
      </c>
      <c r="M47" s="78">
        <v>1.7600000000000001E-2</v>
      </c>
      <c r="N47" s="78">
        <v>3.0000000000000001E-3</v>
      </c>
      <c r="O47" s="77">
        <v>384055.75</v>
      </c>
      <c r="P47" s="77">
        <v>107.92</v>
      </c>
      <c r="Q47" s="77">
        <v>7.8576300000000003</v>
      </c>
      <c r="R47" s="77">
        <v>422.33059539999999</v>
      </c>
      <c r="S47" s="78">
        <v>2.9999999999999997E-4</v>
      </c>
      <c r="T47" s="78">
        <v>8.0999999999999996E-3</v>
      </c>
      <c r="U47" s="78">
        <v>1.9E-3</v>
      </c>
    </row>
    <row r="48" spans="2:21">
      <c r="B48" t="s">
        <v>397</v>
      </c>
      <c r="C48" t="s">
        <v>398</v>
      </c>
      <c r="D48" t="s">
        <v>100</v>
      </c>
      <c r="E48" t="s">
        <v>123</v>
      </c>
      <c r="F48" t="s">
        <v>392</v>
      </c>
      <c r="G48" t="s">
        <v>356</v>
      </c>
      <c r="H48" t="s">
        <v>387</v>
      </c>
      <c r="I48" t="s">
        <v>208</v>
      </c>
      <c r="J48" t="s">
        <v>232</v>
      </c>
      <c r="K48" s="77">
        <v>4.79</v>
      </c>
      <c r="L48" t="s">
        <v>102</v>
      </c>
      <c r="M48" s="78">
        <v>2.1499999999999998E-2</v>
      </c>
      <c r="N48" s="78">
        <v>3.7000000000000002E-3</v>
      </c>
      <c r="O48" s="77">
        <v>380730.6</v>
      </c>
      <c r="P48" s="77">
        <v>111.2</v>
      </c>
      <c r="Q48" s="77">
        <v>0</v>
      </c>
      <c r="R48" s="77">
        <v>423.3724272</v>
      </c>
      <c r="S48" s="78">
        <v>2.9999999999999997E-4</v>
      </c>
      <c r="T48" s="78">
        <v>8.0999999999999996E-3</v>
      </c>
      <c r="U48" s="78">
        <v>1.9E-3</v>
      </c>
    </row>
    <row r="49" spans="2:21">
      <c r="B49" t="s">
        <v>399</v>
      </c>
      <c r="C49" t="s">
        <v>400</v>
      </c>
      <c r="D49" t="s">
        <v>100</v>
      </c>
      <c r="E49" t="s">
        <v>123</v>
      </c>
      <c r="F49" t="s">
        <v>392</v>
      </c>
      <c r="G49" t="s">
        <v>356</v>
      </c>
      <c r="H49" t="s">
        <v>387</v>
      </c>
      <c r="I49" t="s">
        <v>208</v>
      </c>
      <c r="J49" t="s">
        <v>232</v>
      </c>
      <c r="K49" s="77">
        <v>5.48</v>
      </c>
      <c r="L49" t="s">
        <v>102</v>
      </c>
      <c r="M49" s="78">
        <v>2.35E-2</v>
      </c>
      <c r="N49" s="78">
        <v>3.8E-3</v>
      </c>
      <c r="O49" s="77">
        <v>277955.46000000002</v>
      </c>
      <c r="P49" s="77">
        <v>113.28</v>
      </c>
      <c r="Q49" s="77">
        <v>0</v>
      </c>
      <c r="R49" s="77">
        <v>314.867945088</v>
      </c>
      <c r="S49" s="78">
        <v>4.0000000000000002E-4</v>
      </c>
      <c r="T49" s="78">
        <v>6.0000000000000001E-3</v>
      </c>
      <c r="U49" s="78">
        <v>1.4E-3</v>
      </c>
    </row>
    <row r="50" spans="2:21">
      <c r="B50" t="s">
        <v>401</v>
      </c>
      <c r="C50" t="s">
        <v>402</v>
      </c>
      <c r="D50" t="s">
        <v>100</v>
      </c>
      <c r="E50" t="s">
        <v>123</v>
      </c>
      <c r="F50" t="s">
        <v>403</v>
      </c>
      <c r="G50" t="s">
        <v>356</v>
      </c>
      <c r="H50" t="s">
        <v>387</v>
      </c>
      <c r="I50" t="s">
        <v>208</v>
      </c>
      <c r="J50" t="s">
        <v>232</v>
      </c>
      <c r="K50" s="77">
        <v>2.2400000000000002</v>
      </c>
      <c r="L50" t="s">
        <v>102</v>
      </c>
      <c r="M50" s="78">
        <v>0.04</v>
      </c>
      <c r="N50" s="78">
        <v>-4.0000000000000002E-4</v>
      </c>
      <c r="O50" s="77">
        <v>14049.31</v>
      </c>
      <c r="P50" s="77">
        <v>110.27</v>
      </c>
      <c r="Q50" s="77">
        <v>0</v>
      </c>
      <c r="R50" s="77">
        <v>15.492174136999999</v>
      </c>
      <c r="S50" s="78">
        <v>0</v>
      </c>
      <c r="T50" s="78">
        <v>2.9999999999999997E-4</v>
      </c>
      <c r="U50" s="78">
        <v>1E-4</v>
      </c>
    </row>
    <row r="51" spans="2:21">
      <c r="B51" t="s">
        <v>404</v>
      </c>
      <c r="C51" t="s">
        <v>405</v>
      </c>
      <c r="D51" t="s">
        <v>100</v>
      </c>
      <c r="E51" t="s">
        <v>123</v>
      </c>
      <c r="F51" t="s">
        <v>403</v>
      </c>
      <c r="G51" t="s">
        <v>356</v>
      </c>
      <c r="H51" t="s">
        <v>387</v>
      </c>
      <c r="I51" t="s">
        <v>208</v>
      </c>
      <c r="J51" t="s">
        <v>232</v>
      </c>
      <c r="K51" s="77">
        <v>6.47</v>
      </c>
      <c r="L51" t="s">
        <v>102</v>
      </c>
      <c r="M51" s="78">
        <v>3.5000000000000003E-2</v>
      </c>
      <c r="N51" s="78">
        <v>3.5000000000000001E-3</v>
      </c>
      <c r="O51" s="77">
        <v>137653.9</v>
      </c>
      <c r="P51" s="77">
        <v>125.13</v>
      </c>
      <c r="Q51" s="77">
        <v>0</v>
      </c>
      <c r="R51" s="77">
        <v>172.24632507000001</v>
      </c>
      <c r="S51" s="78">
        <v>2.0000000000000001E-4</v>
      </c>
      <c r="T51" s="78">
        <v>3.3E-3</v>
      </c>
      <c r="U51" s="78">
        <v>8.0000000000000004E-4</v>
      </c>
    </row>
    <row r="52" spans="2:21">
      <c r="B52" t="s">
        <v>406</v>
      </c>
      <c r="C52" t="s">
        <v>407</v>
      </c>
      <c r="D52" t="s">
        <v>100</v>
      </c>
      <c r="E52" t="s">
        <v>123</v>
      </c>
      <c r="F52" t="s">
        <v>403</v>
      </c>
      <c r="G52" t="s">
        <v>356</v>
      </c>
      <c r="H52" t="s">
        <v>387</v>
      </c>
      <c r="I52" t="s">
        <v>208</v>
      </c>
      <c r="J52" t="s">
        <v>232</v>
      </c>
      <c r="K52" s="77">
        <v>5</v>
      </c>
      <c r="L52" t="s">
        <v>102</v>
      </c>
      <c r="M52" s="78">
        <v>0.04</v>
      </c>
      <c r="N52" s="78">
        <v>5.0000000000000001E-4</v>
      </c>
      <c r="O52" s="77">
        <v>305173.46999999997</v>
      </c>
      <c r="P52" s="77">
        <v>123.31</v>
      </c>
      <c r="Q52" s="77">
        <v>0</v>
      </c>
      <c r="R52" s="77">
        <v>376.309405857</v>
      </c>
      <c r="S52" s="78">
        <v>2.9999999999999997E-4</v>
      </c>
      <c r="T52" s="78">
        <v>7.1999999999999998E-3</v>
      </c>
      <c r="U52" s="78">
        <v>1.6999999999999999E-3</v>
      </c>
    </row>
    <row r="53" spans="2:21">
      <c r="B53" t="s">
        <v>408</v>
      </c>
      <c r="C53" t="s">
        <v>409</v>
      </c>
      <c r="D53" t="s">
        <v>100</v>
      </c>
      <c r="E53" t="s">
        <v>123</v>
      </c>
      <c r="F53" t="s">
        <v>410</v>
      </c>
      <c r="G53" t="s">
        <v>411</v>
      </c>
      <c r="H53" t="s">
        <v>387</v>
      </c>
      <c r="I53" t="s">
        <v>208</v>
      </c>
      <c r="J53" t="s">
        <v>232</v>
      </c>
      <c r="K53" s="77">
        <v>4.09</v>
      </c>
      <c r="L53" t="s">
        <v>102</v>
      </c>
      <c r="M53" s="78">
        <v>4.2999999999999997E-2</v>
      </c>
      <c r="N53" s="78">
        <v>-1.6999999999999999E-3</v>
      </c>
      <c r="O53" s="77">
        <v>33145.99</v>
      </c>
      <c r="P53" s="77">
        <v>120.19</v>
      </c>
      <c r="Q53" s="77">
        <v>0</v>
      </c>
      <c r="R53" s="77">
        <v>39.838165381000003</v>
      </c>
      <c r="S53" s="78">
        <v>0</v>
      </c>
      <c r="T53" s="78">
        <v>8.0000000000000004E-4</v>
      </c>
      <c r="U53" s="78">
        <v>2.0000000000000001E-4</v>
      </c>
    </row>
    <row r="54" spans="2:21">
      <c r="B54" t="s">
        <v>412</v>
      </c>
      <c r="C54" t="s">
        <v>413</v>
      </c>
      <c r="D54" t="s">
        <v>100</v>
      </c>
      <c r="E54" t="s">
        <v>123</v>
      </c>
      <c r="F54" t="s">
        <v>414</v>
      </c>
      <c r="G54" t="s">
        <v>356</v>
      </c>
      <c r="H54" t="s">
        <v>387</v>
      </c>
      <c r="I54" t="s">
        <v>208</v>
      </c>
      <c r="J54" t="s">
        <v>232</v>
      </c>
      <c r="K54" s="77">
        <v>3.77</v>
      </c>
      <c r="L54" t="s">
        <v>102</v>
      </c>
      <c r="M54" s="78">
        <v>2.3400000000000001E-2</v>
      </c>
      <c r="N54" s="78">
        <v>2.3999999999999998E-3</v>
      </c>
      <c r="O54" s="77">
        <v>629737.80000000005</v>
      </c>
      <c r="P54" s="77">
        <v>109.85</v>
      </c>
      <c r="Q54" s="77">
        <v>0</v>
      </c>
      <c r="R54" s="77">
        <v>691.76697330000002</v>
      </c>
      <c r="S54" s="78">
        <v>2.0000000000000001E-4</v>
      </c>
      <c r="T54" s="78">
        <v>1.3299999999999999E-2</v>
      </c>
      <c r="U54" s="78">
        <v>3.0999999999999999E-3</v>
      </c>
    </row>
    <row r="55" spans="2:21">
      <c r="B55" t="s">
        <v>415</v>
      </c>
      <c r="C55" t="s">
        <v>416</v>
      </c>
      <c r="D55" t="s">
        <v>100</v>
      </c>
      <c r="E55" t="s">
        <v>123</v>
      </c>
      <c r="F55" t="s">
        <v>417</v>
      </c>
      <c r="G55" t="s">
        <v>356</v>
      </c>
      <c r="H55" t="s">
        <v>383</v>
      </c>
      <c r="I55" t="s">
        <v>150</v>
      </c>
      <c r="J55" t="s">
        <v>232</v>
      </c>
      <c r="K55" s="77">
        <v>0.99</v>
      </c>
      <c r="L55" t="s">
        <v>102</v>
      </c>
      <c r="M55" s="78">
        <v>4.8000000000000001E-2</v>
      </c>
      <c r="N55" s="78">
        <v>3.2000000000000002E-3</v>
      </c>
      <c r="O55" s="77">
        <v>310474.23</v>
      </c>
      <c r="P55" s="77">
        <v>109</v>
      </c>
      <c r="Q55" s="77">
        <v>0</v>
      </c>
      <c r="R55" s="77">
        <v>338.41691070000002</v>
      </c>
      <c r="S55" s="78">
        <v>4.0000000000000002E-4</v>
      </c>
      <c r="T55" s="78">
        <v>6.4999999999999997E-3</v>
      </c>
      <c r="U55" s="78">
        <v>1.5E-3</v>
      </c>
    </row>
    <row r="56" spans="2:21">
      <c r="B56" t="s">
        <v>418</v>
      </c>
      <c r="C56" t="s">
        <v>419</v>
      </c>
      <c r="D56" t="s">
        <v>100</v>
      </c>
      <c r="E56" t="s">
        <v>123</v>
      </c>
      <c r="F56" t="s">
        <v>417</v>
      </c>
      <c r="G56" t="s">
        <v>356</v>
      </c>
      <c r="H56" t="s">
        <v>383</v>
      </c>
      <c r="I56" t="s">
        <v>150</v>
      </c>
      <c r="J56" t="s">
        <v>232</v>
      </c>
      <c r="K56" s="77">
        <v>4.53</v>
      </c>
      <c r="L56" t="s">
        <v>102</v>
      </c>
      <c r="M56" s="78">
        <v>3.2000000000000001E-2</v>
      </c>
      <c r="N56" s="78">
        <v>1.4E-3</v>
      </c>
      <c r="O56" s="77">
        <v>510056.75</v>
      </c>
      <c r="P56" s="77">
        <v>116</v>
      </c>
      <c r="Q56" s="77">
        <v>0</v>
      </c>
      <c r="R56" s="77">
        <v>591.66583000000003</v>
      </c>
      <c r="S56" s="78">
        <v>2.9999999999999997E-4</v>
      </c>
      <c r="T56" s="78">
        <v>1.14E-2</v>
      </c>
      <c r="U56" s="78">
        <v>2.5999999999999999E-3</v>
      </c>
    </row>
    <row r="57" spans="2:21">
      <c r="B57" t="s">
        <v>420</v>
      </c>
      <c r="C57" t="s">
        <v>421</v>
      </c>
      <c r="D57" t="s">
        <v>100</v>
      </c>
      <c r="E57" t="s">
        <v>123</v>
      </c>
      <c r="F57" t="s">
        <v>417</v>
      </c>
      <c r="G57" t="s">
        <v>356</v>
      </c>
      <c r="H57" t="s">
        <v>383</v>
      </c>
      <c r="I57" t="s">
        <v>150</v>
      </c>
      <c r="J57" t="s">
        <v>232</v>
      </c>
      <c r="K57" s="77">
        <v>6.91</v>
      </c>
      <c r="L57" t="s">
        <v>102</v>
      </c>
      <c r="M57" s="78">
        <v>1.14E-2</v>
      </c>
      <c r="N57" s="78">
        <v>5.0000000000000001E-3</v>
      </c>
      <c r="O57" s="77">
        <v>337972.47999999998</v>
      </c>
      <c r="P57" s="77">
        <v>103.25</v>
      </c>
      <c r="Q57" s="77">
        <v>0</v>
      </c>
      <c r="R57" s="77">
        <v>348.95658559999998</v>
      </c>
      <c r="S57" s="78">
        <v>2.0000000000000001E-4</v>
      </c>
      <c r="T57" s="78">
        <v>6.7000000000000002E-3</v>
      </c>
      <c r="U57" s="78">
        <v>1.6000000000000001E-3</v>
      </c>
    </row>
    <row r="58" spans="2:21">
      <c r="B58" t="s">
        <v>422</v>
      </c>
      <c r="C58" t="s">
        <v>423</v>
      </c>
      <c r="D58" t="s">
        <v>100</v>
      </c>
      <c r="E58" t="s">
        <v>123</v>
      </c>
      <c r="F58" t="s">
        <v>414</v>
      </c>
      <c r="G58" t="s">
        <v>356</v>
      </c>
      <c r="H58" t="s">
        <v>387</v>
      </c>
      <c r="I58" t="s">
        <v>208</v>
      </c>
      <c r="J58" t="s">
        <v>232</v>
      </c>
      <c r="K58" s="77">
        <v>7.91</v>
      </c>
      <c r="L58" t="s">
        <v>102</v>
      </c>
      <c r="M58" s="78">
        <v>6.4999999999999997E-3</v>
      </c>
      <c r="N58" s="78">
        <v>7.4999999999999997E-3</v>
      </c>
      <c r="O58" s="77">
        <v>236265.37</v>
      </c>
      <c r="P58" s="77">
        <v>98.85</v>
      </c>
      <c r="Q58" s="77">
        <v>0</v>
      </c>
      <c r="R58" s="77">
        <v>233.54831824499999</v>
      </c>
      <c r="S58" s="78">
        <v>2.9999999999999997E-4</v>
      </c>
      <c r="T58" s="78">
        <v>4.4999999999999997E-3</v>
      </c>
      <c r="U58" s="78">
        <v>1E-3</v>
      </c>
    </row>
    <row r="59" spans="2:21">
      <c r="B59" t="s">
        <v>424</v>
      </c>
      <c r="C59" t="s">
        <v>425</v>
      </c>
      <c r="D59" t="s">
        <v>100</v>
      </c>
      <c r="E59" t="s">
        <v>123</v>
      </c>
      <c r="F59" t="s">
        <v>426</v>
      </c>
      <c r="G59" t="s">
        <v>356</v>
      </c>
      <c r="H59" t="s">
        <v>387</v>
      </c>
      <c r="I59" t="s">
        <v>208</v>
      </c>
      <c r="J59" t="s">
        <v>232</v>
      </c>
      <c r="K59" s="77">
        <v>6.45</v>
      </c>
      <c r="L59" t="s">
        <v>102</v>
      </c>
      <c r="M59" s="78">
        <v>7.7999999999999996E-3</v>
      </c>
      <c r="N59" s="78">
        <v>4.4000000000000003E-3</v>
      </c>
      <c r="O59" s="77">
        <v>13241.95</v>
      </c>
      <c r="P59" s="77">
        <v>101.54</v>
      </c>
      <c r="Q59" s="77">
        <v>0</v>
      </c>
      <c r="R59" s="77">
        <v>13.445876030000001</v>
      </c>
      <c r="S59" s="78">
        <v>0</v>
      </c>
      <c r="T59" s="78">
        <v>2.9999999999999997E-4</v>
      </c>
      <c r="U59" s="78">
        <v>1E-4</v>
      </c>
    </row>
    <row r="60" spans="2:21">
      <c r="B60" t="s">
        <v>427</v>
      </c>
      <c r="C60" t="s">
        <v>428</v>
      </c>
      <c r="D60" t="s">
        <v>100</v>
      </c>
      <c r="E60" t="s">
        <v>123</v>
      </c>
      <c r="F60" t="s">
        <v>426</v>
      </c>
      <c r="G60" t="s">
        <v>356</v>
      </c>
      <c r="H60" t="s">
        <v>383</v>
      </c>
      <c r="I60" t="s">
        <v>150</v>
      </c>
      <c r="J60" t="s">
        <v>232</v>
      </c>
      <c r="K60" s="77">
        <v>4.2300000000000004</v>
      </c>
      <c r="L60" t="s">
        <v>102</v>
      </c>
      <c r="M60" s="78">
        <v>1.34E-2</v>
      </c>
      <c r="N60" s="78">
        <v>2.3999999999999998E-3</v>
      </c>
      <c r="O60" s="77">
        <v>71695.09</v>
      </c>
      <c r="P60" s="77">
        <v>106.09</v>
      </c>
      <c r="Q60" s="77">
        <v>0</v>
      </c>
      <c r="R60" s="77">
        <v>76.061320980999994</v>
      </c>
      <c r="S60" s="78">
        <v>2.0000000000000001E-4</v>
      </c>
      <c r="T60" s="78">
        <v>1.5E-3</v>
      </c>
      <c r="U60" s="78">
        <v>2.9999999999999997E-4</v>
      </c>
    </row>
    <row r="61" spans="2:21">
      <c r="B61" t="s">
        <v>429</v>
      </c>
      <c r="C61" t="s">
        <v>430</v>
      </c>
      <c r="D61" t="s">
        <v>100</v>
      </c>
      <c r="E61" t="s">
        <v>123</v>
      </c>
      <c r="F61" t="s">
        <v>426</v>
      </c>
      <c r="G61" t="s">
        <v>356</v>
      </c>
      <c r="H61" t="s">
        <v>387</v>
      </c>
      <c r="I61" t="s">
        <v>208</v>
      </c>
      <c r="J61" t="s">
        <v>232</v>
      </c>
      <c r="K61" s="77">
        <v>4.4800000000000004</v>
      </c>
      <c r="L61" t="s">
        <v>102</v>
      </c>
      <c r="M61" s="78">
        <v>2E-3</v>
      </c>
      <c r="N61" s="78">
        <v>2.8E-3</v>
      </c>
      <c r="O61" s="77">
        <v>136448.38</v>
      </c>
      <c r="P61" s="77">
        <v>98.68</v>
      </c>
      <c r="Q61" s="77">
        <v>0</v>
      </c>
      <c r="R61" s="77">
        <v>134.64726138399999</v>
      </c>
      <c r="S61" s="78">
        <v>4.0000000000000002E-4</v>
      </c>
      <c r="T61" s="78">
        <v>2.5999999999999999E-3</v>
      </c>
      <c r="U61" s="78">
        <v>5.9999999999999995E-4</v>
      </c>
    </row>
    <row r="62" spans="2:21">
      <c r="B62" t="s">
        <v>431</v>
      </c>
      <c r="C62" t="s">
        <v>432</v>
      </c>
      <c r="D62" t="s">
        <v>100</v>
      </c>
      <c r="E62" t="s">
        <v>123</v>
      </c>
      <c r="F62" t="s">
        <v>426</v>
      </c>
      <c r="G62" t="s">
        <v>356</v>
      </c>
      <c r="H62" t="s">
        <v>387</v>
      </c>
      <c r="I62" t="s">
        <v>208</v>
      </c>
      <c r="J62" t="s">
        <v>232</v>
      </c>
      <c r="K62" s="77">
        <v>5.65</v>
      </c>
      <c r="L62" t="s">
        <v>102</v>
      </c>
      <c r="M62" s="78">
        <v>1.8200000000000001E-2</v>
      </c>
      <c r="N62" s="78">
        <v>2.8E-3</v>
      </c>
      <c r="O62" s="77">
        <v>162479.17000000001</v>
      </c>
      <c r="P62" s="77">
        <v>109.3</v>
      </c>
      <c r="Q62" s="77">
        <v>0</v>
      </c>
      <c r="R62" s="77">
        <v>177.58973280999999</v>
      </c>
      <c r="S62" s="78">
        <v>4.0000000000000002E-4</v>
      </c>
      <c r="T62" s="78">
        <v>3.3999999999999998E-3</v>
      </c>
      <c r="U62" s="78">
        <v>8.0000000000000004E-4</v>
      </c>
    </row>
    <row r="63" spans="2:21">
      <c r="B63" t="s">
        <v>433</v>
      </c>
      <c r="C63" t="s">
        <v>434</v>
      </c>
      <c r="D63" t="s">
        <v>100</v>
      </c>
      <c r="E63" t="s">
        <v>123</v>
      </c>
      <c r="F63" t="s">
        <v>317</v>
      </c>
      <c r="G63" t="s">
        <v>311</v>
      </c>
      <c r="H63" t="s">
        <v>387</v>
      </c>
      <c r="I63" t="s">
        <v>208</v>
      </c>
      <c r="J63" t="s">
        <v>232</v>
      </c>
      <c r="K63" s="77">
        <v>0.09</v>
      </c>
      <c r="L63" t="s">
        <v>102</v>
      </c>
      <c r="M63" s="78">
        <v>0.04</v>
      </c>
      <c r="N63" s="78">
        <v>4.2000000000000003E-2</v>
      </c>
      <c r="O63" s="77">
        <v>511543.03999999998</v>
      </c>
      <c r="P63" s="77">
        <v>109.02</v>
      </c>
      <c r="Q63" s="77">
        <v>0</v>
      </c>
      <c r="R63" s="77">
        <v>557.68422220800005</v>
      </c>
      <c r="S63" s="78">
        <v>4.0000000000000002E-4</v>
      </c>
      <c r="T63" s="78">
        <v>1.0699999999999999E-2</v>
      </c>
      <c r="U63" s="78">
        <v>2.5000000000000001E-3</v>
      </c>
    </row>
    <row r="64" spans="2:21">
      <c r="B64" t="s">
        <v>435</v>
      </c>
      <c r="C64" t="s">
        <v>436</v>
      </c>
      <c r="D64" t="s">
        <v>100</v>
      </c>
      <c r="E64" t="s">
        <v>123</v>
      </c>
      <c r="F64" t="s">
        <v>437</v>
      </c>
      <c r="G64" t="s">
        <v>438</v>
      </c>
      <c r="H64" t="s">
        <v>383</v>
      </c>
      <c r="I64" t="s">
        <v>150</v>
      </c>
      <c r="J64" t="s">
        <v>232</v>
      </c>
      <c r="K64" s="77">
        <v>5.98</v>
      </c>
      <c r="L64" t="s">
        <v>102</v>
      </c>
      <c r="M64" s="78">
        <v>2.1600000000000001E-2</v>
      </c>
      <c r="N64" s="78">
        <v>5.8999999999999999E-3</v>
      </c>
      <c r="O64" s="77">
        <v>97821.6</v>
      </c>
      <c r="P64" s="77">
        <v>103.3</v>
      </c>
      <c r="Q64" s="77">
        <v>0</v>
      </c>
      <c r="R64" s="77">
        <v>101.04971279999999</v>
      </c>
      <c r="S64" s="78">
        <v>2.9999999999999997E-4</v>
      </c>
      <c r="T64" s="78">
        <v>1.9E-3</v>
      </c>
      <c r="U64" s="78">
        <v>5.0000000000000001E-4</v>
      </c>
    </row>
    <row r="65" spans="2:21">
      <c r="B65" t="s">
        <v>439</v>
      </c>
      <c r="C65" t="s">
        <v>440</v>
      </c>
      <c r="D65" t="s">
        <v>100</v>
      </c>
      <c r="E65" t="s">
        <v>123</v>
      </c>
      <c r="F65" t="s">
        <v>441</v>
      </c>
      <c r="G65" t="s">
        <v>442</v>
      </c>
      <c r="H65" t="s">
        <v>387</v>
      </c>
      <c r="I65" t="s">
        <v>208</v>
      </c>
      <c r="J65" t="s">
        <v>232</v>
      </c>
      <c r="K65" s="77">
        <v>1</v>
      </c>
      <c r="L65" t="s">
        <v>102</v>
      </c>
      <c r="M65" s="78">
        <v>4.65E-2</v>
      </c>
      <c r="N65" s="78">
        <v>3.8E-3</v>
      </c>
      <c r="O65" s="77">
        <v>424.08</v>
      </c>
      <c r="P65" s="77">
        <v>125.71</v>
      </c>
      <c r="Q65" s="77">
        <v>0</v>
      </c>
      <c r="R65" s="77">
        <v>0.53311096800000002</v>
      </c>
      <c r="S65" s="78">
        <v>0</v>
      </c>
      <c r="T65" s="78">
        <v>0</v>
      </c>
      <c r="U65" s="78">
        <v>0</v>
      </c>
    </row>
    <row r="66" spans="2:21">
      <c r="B66" t="s">
        <v>443</v>
      </c>
      <c r="C66" t="s">
        <v>444</v>
      </c>
      <c r="D66" t="s">
        <v>100</v>
      </c>
      <c r="E66" t="s">
        <v>123</v>
      </c>
      <c r="F66" t="s">
        <v>445</v>
      </c>
      <c r="G66" t="s">
        <v>446</v>
      </c>
      <c r="H66" t="s">
        <v>383</v>
      </c>
      <c r="I66" t="s">
        <v>150</v>
      </c>
      <c r="J66" t="s">
        <v>232</v>
      </c>
      <c r="K66" s="77">
        <v>4.26</v>
      </c>
      <c r="L66" t="s">
        <v>102</v>
      </c>
      <c r="M66" s="78">
        <v>4.4999999999999998E-2</v>
      </c>
      <c r="N66" s="78">
        <v>-2.8999999999999998E-3</v>
      </c>
      <c r="O66" s="77">
        <v>962500.25</v>
      </c>
      <c r="P66" s="77">
        <v>125.76</v>
      </c>
      <c r="Q66" s="77">
        <v>0</v>
      </c>
      <c r="R66" s="77">
        <v>1210.4403144</v>
      </c>
      <c r="S66" s="78">
        <v>2.9999999999999997E-4</v>
      </c>
      <c r="T66" s="78">
        <v>2.3199999999999998E-2</v>
      </c>
      <c r="U66" s="78">
        <v>5.4000000000000003E-3</v>
      </c>
    </row>
    <row r="67" spans="2:21">
      <c r="B67" t="s">
        <v>447</v>
      </c>
      <c r="C67" t="s">
        <v>448</v>
      </c>
      <c r="D67" t="s">
        <v>100</v>
      </c>
      <c r="E67" t="s">
        <v>123</v>
      </c>
      <c r="F67" t="s">
        <v>445</v>
      </c>
      <c r="G67" t="s">
        <v>446</v>
      </c>
      <c r="H67" t="s">
        <v>383</v>
      </c>
      <c r="I67" t="s">
        <v>150</v>
      </c>
      <c r="J67" t="s">
        <v>232</v>
      </c>
      <c r="K67" s="77">
        <v>6.43</v>
      </c>
      <c r="L67" t="s">
        <v>102</v>
      </c>
      <c r="M67" s="78">
        <v>3.85E-2</v>
      </c>
      <c r="N67" s="78">
        <v>-5.9999999999999995E-4</v>
      </c>
      <c r="O67" s="77">
        <v>428981.95</v>
      </c>
      <c r="P67" s="77">
        <v>129.75</v>
      </c>
      <c r="Q67" s="77">
        <v>0</v>
      </c>
      <c r="R67" s="77">
        <v>556.604080125</v>
      </c>
      <c r="S67" s="78">
        <v>2.0000000000000001E-4</v>
      </c>
      <c r="T67" s="78">
        <v>1.0699999999999999E-2</v>
      </c>
      <c r="U67" s="78">
        <v>2.5000000000000001E-3</v>
      </c>
    </row>
    <row r="68" spans="2:21">
      <c r="B68" t="s">
        <v>449</v>
      </c>
      <c r="C68" t="s">
        <v>450</v>
      </c>
      <c r="D68" t="s">
        <v>100</v>
      </c>
      <c r="E68" t="s">
        <v>123</v>
      </c>
      <c r="F68" t="s">
        <v>445</v>
      </c>
      <c r="G68" t="s">
        <v>446</v>
      </c>
      <c r="H68" t="s">
        <v>383</v>
      </c>
      <c r="I68" t="s">
        <v>150</v>
      </c>
      <c r="J68" t="s">
        <v>232</v>
      </c>
      <c r="K68" s="77">
        <v>9</v>
      </c>
      <c r="L68" t="s">
        <v>102</v>
      </c>
      <c r="M68" s="78">
        <v>2.3900000000000001E-2</v>
      </c>
      <c r="N68" s="78">
        <v>4.1000000000000003E-3</v>
      </c>
      <c r="O68" s="77">
        <v>390565.34</v>
      </c>
      <c r="P68" s="77">
        <v>119.68</v>
      </c>
      <c r="Q68" s="77">
        <v>0</v>
      </c>
      <c r="R68" s="77">
        <v>467.42859891199998</v>
      </c>
      <c r="S68" s="78">
        <v>2.0000000000000001E-4</v>
      </c>
      <c r="T68" s="78">
        <v>8.9999999999999993E-3</v>
      </c>
      <c r="U68" s="78">
        <v>2.0999999999999999E-3</v>
      </c>
    </row>
    <row r="69" spans="2:21">
      <c r="B69" t="s">
        <v>451</v>
      </c>
      <c r="C69" t="s">
        <v>452</v>
      </c>
      <c r="D69" t="s">
        <v>100</v>
      </c>
      <c r="E69" t="s">
        <v>123</v>
      </c>
      <c r="F69" t="s">
        <v>453</v>
      </c>
      <c r="G69" t="s">
        <v>356</v>
      </c>
      <c r="H69" t="s">
        <v>383</v>
      </c>
      <c r="I69" t="s">
        <v>150</v>
      </c>
      <c r="J69" t="s">
        <v>232</v>
      </c>
      <c r="K69" s="77">
        <v>4.9000000000000004</v>
      </c>
      <c r="L69" t="s">
        <v>102</v>
      </c>
      <c r="M69" s="78">
        <v>1.5800000000000002E-2</v>
      </c>
      <c r="N69" s="78">
        <v>1.2999999999999999E-3</v>
      </c>
      <c r="O69" s="77">
        <v>124890.5</v>
      </c>
      <c r="P69" s="77">
        <v>108.6</v>
      </c>
      <c r="Q69" s="77">
        <v>0</v>
      </c>
      <c r="R69" s="77">
        <v>135.63108299999999</v>
      </c>
      <c r="S69" s="78">
        <v>2.0000000000000001E-4</v>
      </c>
      <c r="T69" s="78">
        <v>2.5999999999999999E-3</v>
      </c>
      <c r="U69" s="78">
        <v>5.9999999999999995E-4</v>
      </c>
    </row>
    <row r="70" spans="2:21">
      <c r="B70" t="s">
        <v>454</v>
      </c>
      <c r="C70" t="s">
        <v>455</v>
      </c>
      <c r="D70" t="s">
        <v>100</v>
      </c>
      <c r="E70" t="s">
        <v>123</v>
      </c>
      <c r="F70" t="s">
        <v>453</v>
      </c>
      <c r="G70" t="s">
        <v>356</v>
      </c>
      <c r="H70" t="s">
        <v>387</v>
      </c>
      <c r="I70" t="s">
        <v>208</v>
      </c>
      <c r="J70" t="s">
        <v>232</v>
      </c>
      <c r="K70" s="77">
        <v>7.76</v>
      </c>
      <c r="L70" t="s">
        <v>102</v>
      </c>
      <c r="M70" s="78">
        <v>8.3999999999999995E-3</v>
      </c>
      <c r="N70" s="78">
        <v>5.8999999999999999E-3</v>
      </c>
      <c r="O70" s="77">
        <v>108241.35</v>
      </c>
      <c r="P70" s="77">
        <v>101.36</v>
      </c>
      <c r="Q70" s="77">
        <v>0</v>
      </c>
      <c r="R70" s="77">
        <v>109.71343236</v>
      </c>
      <c r="S70" s="78">
        <v>2.0000000000000001E-4</v>
      </c>
      <c r="T70" s="78">
        <v>2.0999999999999999E-3</v>
      </c>
      <c r="U70" s="78">
        <v>5.0000000000000001E-4</v>
      </c>
    </row>
    <row r="71" spans="2:21">
      <c r="B71" t="s">
        <v>456</v>
      </c>
      <c r="C71" t="s">
        <v>457</v>
      </c>
      <c r="D71" t="s">
        <v>100</v>
      </c>
      <c r="E71" t="s">
        <v>123</v>
      </c>
      <c r="F71" t="s">
        <v>458</v>
      </c>
      <c r="G71" t="s">
        <v>442</v>
      </c>
      <c r="H71" t="s">
        <v>383</v>
      </c>
      <c r="I71" t="s">
        <v>150</v>
      </c>
      <c r="J71" t="s">
        <v>232</v>
      </c>
      <c r="K71" s="77">
        <v>0.41</v>
      </c>
      <c r="L71" t="s">
        <v>102</v>
      </c>
      <c r="M71" s="78">
        <v>4.8899999999999999E-2</v>
      </c>
      <c r="N71" s="78">
        <v>1.11E-2</v>
      </c>
      <c r="O71" s="77">
        <v>840.35</v>
      </c>
      <c r="P71" s="77">
        <v>124.22</v>
      </c>
      <c r="Q71" s="77">
        <v>0</v>
      </c>
      <c r="R71" s="77">
        <v>1.04388277</v>
      </c>
      <c r="S71" s="78">
        <v>0</v>
      </c>
      <c r="T71" s="78">
        <v>0</v>
      </c>
      <c r="U71" s="78">
        <v>0</v>
      </c>
    </row>
    <row r="72" spans="2:21">
      <c r="B72" t="s">
        <v>459</v>
      </c>
      <c r="C72" t="s">
        <v>460</v>
      </c>
      <c r="D72" t="s">
        <v>100</v>
      </c>
      <c r="E72" t="s">
        <v>123</v>
      </c>
      <c r="F72" t="s">
        <v>317</v>
      </c>
      <c r="G72" t="s">
        <v>311</v>
      </c>
      <c r="H72" t="s">
        <v>387</v>
      </c>
      <c r="I72" t="s">
        <v>208</v>
      </c>
      <c r="J72" t="s">
        <v>232</v>
      </c>
      <c r="K72" s="77">
        <v>3.94</v>
      </c>
      <c r="L72" t="s">
        <v>102</v>
      </c>
      <c r="M72" s="78">
        <v>2.4199999999999999E-2</v>
      </c>
      <c r="N72" s="78">
        <v>1.34E-2</v>
      </c>
      <c r="O72" s="77">
        <v>4.03</v>
      </c>
      <c r="P72" s="77">
        <v>5318201</v>
      </c>
      <c r="Q72" s="77">
        <v>0</v>
      </c>
      <c r="R72" s="77">
        <v>214.32350030000001</v>
      </c>
      <c r="S72" s="78">
        <v>1E-4</v>
      </c>
      <c r="T72" s="78">
        <v>4.1000000000000003E-3</v>
      </c>
      <c r="U72" s="78">
        <v>1E-3</v>
      </c>
    </row>
    <row r="73" spans="2:21">
      <c r="B73" t="s">
        <v>461</v>
      </c>
      <c r="C73" t="s">
        <v>462</v>
      </c>
      <c r="D73" t="s">
        <v>100</v>
      </c>
      <c r="E73" t="s">
        <v>123</v>
      </c>
      <c r="F73" t="s">
        <v>317</v>
      </c>
      <c r="G73" t="s">
        <v>311</v>
      </c>
      <c r="H73" t="s">
        <v>387</v>
      </c>
      <c r="I73" t="s">
        <v>208</v>
      </c>
      <c r="J73" t="s">
        <v>232</v>
      </c>
      <c r="K73" s="77">
        <v>3.64</v>
      </c>
      <c r="L73" t="s">
        <v>102</v>
      </c>
      <c r="M73" s="78">
        <v>1.95E-2</v>
      </c>
      <c r="N73" s="78">
        <v>1.2999999999999999E-2</v>
      </c>
      <c r="O73" s="77">
        <v>6.15</v>
      </c>
      <c r="P73" s="77">
        <v>5066525</v>
      </c>
      <c r="Q73" s="77">
        <v>0</v>
      </c>
      <c r="R73" s="77">
        <v>311.59128750000002</v>
      </c>
      <c r="S73" s="78">
        <v>2.0000000000000001E-4</v>
      </c>
      <c r="T73" s="78">
        <v>6.0000000000000001E-3</v>
      </c>
      <c r="U73" s="78">
        <v>1.4E-3</v>
      </c>
    </row>
    <row r="74" spans="2:21">
      <c r="B74" t="s">
        <v>463</v>
      </c>
      <c r="C74" t="s">
        <v>464</v>
      </c>
      <c r="D74" t="s">
        <v>100</v>
      </c>
      <c r="E74" t="s">
        <v>123</v>
      </c>
      <c r="F74" t="s">
        <v>317</v>
      </c>
      <c r="G74" t="s">
        <v>311</v>
      </c>
      <c r="H74" t="s">
        <v>387</v>
      </c>
      <c r="I74" t="s">
        <v>208</v>
      </c>
      <c r="J74" t="s">
        <v>232</v>
      </c>
      <c r="K74" s="77">
        <v>2.52</v>
      </c>
      <c r="L74" t="s">
        <v>102</v>
      </c>
      <c r="M74" s="78">
        <v>1.6400000000000001E-2</v>
      </c>
      <c r="N74" s="78">
        <v>1.4500000000000001E-2</v>
      </c>
      <c r="O74" s="77">
        <v>5.0199999999999996</v>
      </c>
      <c r="P74" s="77">
        <v>5040000</v>
      </c>
      <c r="Q74" s="77">
        <v>0</v>
      </c>
      <c r="R74" s="77">
        <v>253.00800000000001</v>
      </c>
      <c r="S74" s="78">
        <v>4.0000000000000002E-4</v>
      </c>
      <c r="T74" s="78">
        <v>4.8999999999999998E-3</v>
      </c>
      <c r="U74" s="78">
        <v>1.1000000000000001E-3</v>
      </c>
    </row>
    <row r="75" spans="2:21">
      <c r="B75" t="s">
        <v>465</v>
      </c>
      <c r="C75" t="s">
        <v>466</v>
      </c>
      <c r="D75" t="s">
        <v>100</v>
      </c>
      <c r="E75" t="s">
        <v>123</v>
      </c>
      <c r="F75" t="s">
        <v>317</v>
      </c>
      <c r="G75" t="s">
        <v>311</v>
      </c>
      <c r="H75" t="s">
        <v>387</v>
      </c>
      <c r="I75" t="s">
        <v>208</v>
      </c>
      <c r="J75" t="s">
        <v>232</v>
      </c>
      <c r="K75" s="77">
        <v>6.86</v>
      </c>
      <c r="L75" t="s">
        <v>102</v>
      </c>
      <c r="M75" s="78">
        <v>2.7799999999999998E-2</v>
      </c>
      <c r="N75" s="78">
        <v>1.9E-2</v>
      </c>
      <c r="O75" s="77">
        <v>1.89</v>
      </c>
      <c r="P75" s="77">
        <v>5339700</v>
      </c>
      <c r="Q75" s="77">
        <v>0</v>
      </c>
      <c r="R75" s="77">
        <v>100.92033000000001</v>
      </c>
      <c r="S75" s="78">
        <v>5.0000000000000001E-4</v>
      </c>
      <c r="T75" s="78">
        <v>1.9E-3</v>
      </c>
      <c r="U75" s="78">
        <v>4.0000000000000002E-4</v>
      </c>
    </row>
    <row r="76" spans="2:21">
      <c r="B76" t="s">
        <v>467</v>
      </c>
      <c r="C76" t="s">
        <v>468</v>
      </c>
      <c r="D76" t="s">
        <v>100</v>
      </c>
      <c r="E76" t="s">
        <v>123</v>
      </c>
      <c r="F76" t="s">
        <v>469</v>
      </c>
      <c r="G76" t="s">
        <v>356</v>
      </c>
      <c r="H76" t="s">
        <v>387</v>
      </c>
      <c r="I76" t="s">
        <v>208</v>
      </c>
      <c r="J76" t="s">
        <v>232</v>
      </c>
      <c r="K76" s="77">
        <v>4.66</v>
      </c>
      <c r="L76" t="s">
        <v>102</v>
      </c>
      <c r="M76" s="78">
        <v>2.4E-2</v>
      </c>
      <c r="N76" s="78">
        <v>2E-3</v>
      </c>
      <c r="O76" s="77">
        <v>25291.71</v>
      </c>
      <c r="P76" s="77">
        <v>111.96</v>
      </c>
      <c r="Q76" s="77">
        <v>0</v>
      </c>
      <c r="R76" s="77">
        <v>28.316598515999999</v>
      </c>
      <c r="S76" s="78">
        <v>0</v>
      </c>
      <c r="T76" s="78">
        <v>5.0000000000000001E-4</v>
      </c>
      <c r="U76" s="78">
        <v>1E-4</v>
      </c>
    </row>
    <row r="77" spans="2:21">
      <c r="B77" t="s">
        <v>470</v>
      </c>
      <c r="C77" t="s">
        <v>471</v>
      </c>
      <c r="D77" t="s">
        <v>100</v>
      </c>
      <c r="E77" t="s">
        <v>123</v>
      </c>
      <c r="F77" t="s">
        <v>469</v>
      </c>
      <c r="G77" t="s">
        <v>356</v>
      </c>
      <c r="H77" t="s">
        <v>387</v>
      </c>
      <c r="I77" t="s">
        <v>208</v>
      </c>
      <c r="J77" t="s">
        <v>232</v>
      </c>
      <c r="K77" s="77">
        <v>2.91</v>
      </c>
      <c r="L77" t="s">
        <v>102</v>
      </c>
      <c r="M77" s="78">
        <v>2.8500000000000001E-2</v>
      </c>
      <c r="N77" s="78">
        <v>-8.0000000000000004E-4</v>
      </c>
      <c r="O77" s="77">
        <v>280932.62</v>
      </c>
      <c r="P77" s="77">
        <v>111.51</v>
      </c>
      <c r="Q77" s="77">
        <v>0</v>
      </c>
      <c r="R77" s="77">
        <v>313.26796456199997</v>
      </c>
      <c r="S77" s="78">
        <v>4.0000000000000002E-4</v>
      </c>
      <c r="T77" s="78">
        <v>6.0000000000000001E-3</v>
      </c>
      <c r="U77" s="78">
        <v>1.4E-3</v>
      </c>
    </row>
    <row r="78" spans="2:21">
      <c r="B78" t="s">
        <v>472</v>
      </c>
      <c r="C78" t="s">
        <v>473</v>
      </c>
      <c r="D78" t="s">
        <v>100</v>
      </c>
      <c r="E78" t="s">
        <v>123</v>
      </c>
      <c r="F78" t="s">
        <v>337</v>
      </c>
      <c r="G78" t="s">
        <v>311</v>
      </c>
      <c r="H78" t="s">
        <v>387</v>
      </c>
      <c r="I78" t="s">
        <v>208</v>
      </c>
      <c r="J78" t="s">
        <v>232</v>
      </c>
      <c r="K78" s="77">
        <v>0.49</v>
      </c>
      <c r="L78" t="s">
        <v>102</v>
      </c>
      <c r="M78" s="78">
        <v>3.8899999999999997E-2</v>
      </c>
      <c r="N78" s="78">
        <v>1.55E-2</v>
      </c>
      <c r="O78" s="77">
        <v>418756.58</v>
      </c>
      <c r="P78" s="77">
        <v>112.49</v>
      </c>
      <c r="Q78" s="77">
        <v>4.5273500000000002</v>
      </c>
      <c r="R78" s="77">
        <v>475.58662684199999</v>
      </c>
      <c r="S78" s="78">
        <v>4.0000000000000002E-4</v>
      </c>
      <c r="T78" s="78">
        <v>9.1000000000000004E-3</v>
      </c>
      <c r="U78" s="78">
        <v>2.0999999999999999E-3</v>
      </c>
    </row>
    <row r="79" spans="2:21">
      <c r="B79" t="s">
        <v>474</v>
      </c>
      <c r="C79" t="s">
        <v>475</v>
      </c>
      <c r="D79" t="s">
        <v>100</v>
      </c>
      <c r="E79" t="s">
        <v>123</v>
      </c>
      <c r="F79" t="s">
        <v>392</v>
      </c>
      <c r="G79" t="s">
        <v>356</v>
      </c>
      <c r="H79" t="s">
        <v>476</v>
      </c>
      <c r="I79" t="s">
        <v>208</v>
      </c>
      <c r="J79" t="s">
        <v>232</v>
      </c>
      <c r="K79" s="77">
        <v>1.38</v>
      </c>
      <c r="L79" t="s">
        <v>102</v>
      </c>
      <c r="M79" s="78">
        <v>5.8500000000000003E-2</v>
      </c>
      <c r="N79" s="78">
        <v>7.1000000000000004E-3</v>
      </c>
      <c r="O79" s="77">
        <v>57827.13</v>
      </c>
      <c r="P79" s="77">
        <v>116.7</v>
      </c>
      <c r="Q79" s="77">
        <v>0</v>
      </c>
      <c r="R79" s="77">
        <v>67.484260710000001</v>
      </c>
      <c r="S79" s="78">
        <v>1E-4</v>
      </c>
      <c r="T79" s="78">
        <v>1.2999999999999999E-3</v>
      </c>
      <c r="U79" s="78">
        <v>2.9999999999999997E-4</v>
      </c>
    </row>
    <row r="80" spans="2:21">
      <c r="B80" t="s">
        <v>477</v>
      </c>
      <c r="C80" t="s">
        <v>478</v>
      </c>
      <c r="D80" t="s">
        <v>100</v>
      </c>
      <c r="E80" t="s">
        <v>123</v>
      </c>
      <c r="F80" t="s">
        <v>392</v>
      </c>
      <c r="G80" t="s">
        <v>356</v>
      </c>
      <c r="H80" t="s">
        <v>476</v>
      </c>
      <c r="I80" t="s">
        <v>208</v>
      </c>
      <c r="J80" t="s">
        <v>232</v>
      </c>
      <c r="K80" s="77">
        <v>1.72</v>
      </c>
      <c r="L80" t="s">
        <v>102</v>
      </c>
      <c r="M80" s="78">
        <v>4.9000000000000002E-2</v>
      </c>
      <c r="N80" s="78">
        <v>3.3999999999999998E-3</v>
      </c>
      <c r="O80" s="77">
        <v>90024.51</v>
      </c>
      <c r="P80" s="77">
        <v>112.51</v>
      </c>
      <c r="Q80" s="77">
        <v>0</v>
      </c>
      <c r="R80" s="77">
        <v>101.286576201</v>
      </c>
      <c r="S80" s="78">
        <v>2.0000000000000001E-4</v>
      </c>
      <c r="T80" s="78">
        <v>1.9E-3</v>
      </c>
      <c r="U80" s="78">
        <v>5.0000000000000001E-4</v>
      </c>
    </row>
    <row r="81" spans="2:21">
      <c r="B81" t="s">
        <v>479</v>
      </c>
      <c r="C81" t="s">
        <v>480</v>
      </c>
      <c r="D81" t="s">
        <v>100</v>
      </c>
      <c r="E81" t="s">
        <v>123</v>
      </c>
      <c r="F81" t="s">
        <v>392</v>
      </c>
      <c r="G81" t="s">
        <v>356</v>
      </c>
      <c r="H81" t="s">
        <v>476</v>
      </c>
      <c r="I81" t="s">
        <v>208</v>
      </c>
      <c r="J81" t="s">
        <v>232</v>
      </c>
      <c r="K81" s="77">
        <v>5.98</v>
      </c>
      <c r="L81" t="s">
        <v>102</v>
      </c>
      <c r="M81" s="78">
        <v>2.2499999999999999E-2</v>
      </c>
      <c r="N81" s="78">
        <v>8.8000000000000005E-3</v>
      </c>
      <c r="O81" s="77">
        <v>80651.179999999993</v>
      </c>
      <c r="P81" s="77">
        <v>109.78</v>
      </c>
      <c r="Q81" s="77">
        <v>2.6959599999999999</v>
      </c>
      <c r="R81" s="77">
        <v>91.234825404000006</v>
      </c>
      <c r="S81" s="78">
        <v>2.0000000000000001E-4</v>
      </c>
      <c r="T81" s="78">
        <v>1.8E-3</v>
      </c>
      <c r="U81" s="78">
        <v>4.0000000000000002E-4</v>
      </c>
    </row>
    <row r="82" spans="2:21">
      <c r="B82" t="s">
        <v>481</v>
      </c>
      <c r="C82" t="s">
        <v>482</v>
      </c>
      <c r="D82" t="s">
        <v>100</v>
      </c>
      <c r="E82" t="s">
        <v>123</v>
      </c>
      <c r="F82" t="s">
        <v>483</v>
      </c>
      <c r="G82" t="s">
        <v>446</v>
      </c>
      <c r="H82" t="s">
        <v>476</v>
      </c>
      <c r="I82" t="s">
        <v>208</v>
      </c>
      <c r="J82" t="s">
        <v>232</v>
      </c>
      <c r="K82" s="77">
        <v>4.3</v>
      </c>
      <c r="L82" t="s">
        <v>102</v>
      </c>
      <c r="M82" s="78">
        <v>1.9400000000000001E-2</v>
      </c>
      <c r="N82" s="78">
        <v>5.9999999999999995E-4</v>
      </c>
      <c r="O82" s="77">
        <v>117180.56</v>
      </c>
      <c r="P82" s="77">
        <v>109.3</v>
      </c>
      <c r="Q82" s="77">
        <v>0</v>
      </c>
      <c r="R82" s="77">
        <v>128.07835208</v>
      </c>
      <c r="S82" s="78">
        <v>2.0000000000000001E-4</v>
      </c>
      <c r="T82" s="78">
        <v>2.5000000000000001E-3</v>
      </c>
      <c r="U82" s="78">
        <v>5.9999999999999995E-4</v>
      </c>
    </row>
    <row r="83" spans="2:21">
      <c r="B83" t="s">
        <v>484</v>
      </c>
      <c r="C83" t="s">
        <v>485</v>
      </c>
      <c r="D83" t="s">
        <v>100</v>
      </c>
      <c r="E83" t="s">
        <v>123</v>
      </c>
      <c r="F83" t="s">
        <v>483</v>
      </c>
      <c r="G83" t="s">
        <v>446</v>
      </c>
      <c r="H83" t="s">
        <v>476</v>
      </c>
      <c r="I83" t="s">
        <v>208</v>
      </c>
      <c r="J83" t="s">
        <v>232</v>
      </c>
      <c r="K83" s="77">
        <v>5.33</v>
      </c>
      <c r="L83" t="s">
        <v>102</v>
      </c>
      <c r="M83" s="78">
        <v>1.23E-2</v>
      </c>
      <c r="N83" s="78">
        <v>2.8E-3</v>
      </c>
      <c r="O83" s="77">
        <v>465777.51</v>
      </c>
      <c r="P83" s="77">
        <v>105.9</v>
      </c>
      <c r="Q83" s="77">
        <v>0</v>
      </c>
      <c r="R83" s="77">
        <v>493.25838309</v>
      </c>
      <c r="S83" s="78">
        <v>2.9999999999999997E-4</v>
      </c>
      <c r="T83" s="78">
        <v>9.4999999999999998E-3</v>
      </c>
      <c r="U83" s="78">
        <v>2.2000000000000001E-3</v>
      </c>
    </row>
    <row r="84" spans="2:21">
      <c r="B84" t="s">
        <v>486</v>
      </c>
      <c r="C84" t="s">
        <v>487</v>
      </c>
      <c r="D84" t="s">
        <v>100</v>
      </c>
      <c r="E84" t="s">
        <v>123</v>
      </c>
      <c r="F84" t="s">
        <v>488</v>
      </c>
      <c r="G84" t="s">
        <v>489</v>
      </c>
      <c r="H84" t="s">
        <v>476</v>
      </c>
      <c r="I84" t="s">
        <v>208</v>
      </c>
      <c r="J84" t="s">
        <v>232</v>
      </c>
      <c r="K84" s="77">
        <v>7.38</v>
      </c>
      <c r="L84" t="s">
        <v>102</v>
      </c>
      <c r="M84" s="78">
        <v>5.1499999999999997E-2</v>
      </c>
      <c r="N84" s="78">
        <v>9.7000000000000003E-3</v>
      </c>
      <c r="O84" s="77">
        <v>798426.8</v>
      </c>
      <c r="P84" s="77">
        <v>161.26</v>
      </c>
      <c r="Q84" s="77">
        <v>0</v>
      </c>
      <c r="R84" s="77">
        <v>1287.5430576799999</v>
      </c>
      <c r="S84" s="78">
        <v>2.0000000000000001E-4</v>
      </c>
      <c r="T84" s="78">
        <v>2.47E-2</v>
      </c>
      <c r="U84" s="78">
        <v>5.7000000000000002E-3</v>
      </c>
    </row>
    <row r="85" spans="2:21">
      <c r="B85" t="s">
        <v>490</v>
      </c>
      <c r="C85" t="s">
        <v>491</v>
      </c>
      <c r="D85" t="s">
        <v>100</v>
      </c>
      <c r="E85" t="s">
        <v>123</v>
      </c>
      <c r="F85" t="s">
        <v>492</v>
      </c>
      <c r="G85" t="s">
        <v>132</v>
      </c>
      <c r="H85" t="s">
        <v>493</v>
      </c>
      <c r="I85" t="s">
        <v>150</v>
      </c>
      <c r="J85" t="s">
        <v>232</v>
      </c>
      <c r="K85" s="77">
        <v>3.6</v>
      </c>
      <c r="L85" t="s">
        <v>102</v>
      </c>
      <c r="M85" s="78">
        <v>2.1999999999999999E-2</v>
      </c>
      <c r="N85" s="78">
        <v>4.0000000000000002E-4</v>
      </c>
      <c r="O85" s="77">
        <v>262584.90000000002</v>
      </c>
      <c r="P85" s="77">
        <v>108.41</v>
      </c>
      <c r="Q85" s="77">
        <v>0</v>
      </c>
      <c r="R85" s="77">
        <v>284.66829009000003</v>
      </c>
      <c r="S85" s="78">
        <v>2.9999999999999997E-4</v>
      </c>
      <c r="T85" s="78">
        <v>5.4999999999999997E-3</v>
      </c>
      <c r="U85" s="78">
        <v>1.2999999999999999E-3</v>
      </c>
    </row>
    <row r="86" spans="2:21">
      <c r="B86" t="s">
        <v>494</v>
      </c>
      <c r="C86" t="s">
        <v>495</v>
      </c>
      <c r="D86" t="s">
        <v>100</v>
      </c>
      <c r="E86" t="s">
        <v>123</v>
      </c>
      <c r="F86" t="s">
        <v>492</v>
      </c>
      <c r="G86" t="s">
        <v>132</v>
      </c>
      <c r="H86" t="s">
        <v>493</v>
      </c>
      <c r="I86" t="s">
        <v>150</v>
      </c>
      <c r="J86" t="s">
        <v>232</v>
      </c>
      <c r="K86" s="77">
        <v>7.02</v>
      </c>
      <c r="L86" t="s">
        <v>102</v>
      </c>
      <c r="M86" s="78">
        <v>1.7000000000000001E-2</v>
      </c>
      <c r="N86" s="78">
        <v>6.1999999999999998E-3</v>
      </c>
      <c r="O86" s="77">
        <v>112027.58</v>
      </c>
      <c r="P86" s="77">
        <v>106.4</v>
      </c>
      <c r="Q86" s="77">
        <v>0</v>
      </c>
      <c r="R86" s="77">
        <v>119.19734511999999</v>
      </c>
      <c r="S86" s="78">
        <v>1E-4</v>
      </c>
      <c r="T86" s="78">
        <v>2.3E-3</v>
      </c>
      <c r="U86" s="78">
        <v>5.0000000000000001E-4</v>
      </c>
    </row>
    <row r="87" spans="2:21">
      <c r="B87" t="s">
        <v>496</v>
      </c>
      <c r="C87" t="s">
        <v>497</v>
      </c>
      <c r="D87" t="s">
        <v>100</v>
      </c>
      <c r="E87" t="s">
        <v>123</v>
      </c>
      <c r="F87" t="s">
        <v>492</v>
      </c>
      <c r="G87" t="s">
        <v>132</v>
      </c>
      <c r="H87" t="s">
        <v>493</v>
      </c>
      <c r="I87" t="s">
        <v>150</v>
      </c>
      <c r="J87" t="s">
        <v>232</v>
      </c>
      <c r="K87" s="77">
        <v>1.39</v>
      </c>
      <c r="L87" t="s">
        <v>102</v>
      </c>
      <c r="M87" s="78">
        <v>3.6999999999999998E-2</v>
      </c>
      <c r="N87" s="78">
        <v>3.0999999999999999E-3</v>
      </c>
      <c r="O87" s="77">
        <v>189858.33</v>
      </c>
      <c r="P87" s="77">
        <v>108.95</v>
      </c>
      <c r="Q87" s="77">
        <v>0</v>
      </c>
      <c r="R87" s="77">
        <v>206.850650535</v>
      </c>
      <c r="S87" s="78">
        <v>2.0000000000000001E-4</v>
      </c>
      <c r="T87" s="78">
        <v>4.0000000000000001E-3</v>
      </c>
      <c r="U87" s="78">
        <v>8.9999999999999998E-4</v>
      </c>
    </row>
    <row r="88" spans="2:21">
      <c r="B88" t="s">
        <v>498</v>
      </c>
      <c r="C88" t="s">
        <v>499</v>
      </c>
      <c r="D88" t="s">
        <v>100</v>
      </c>
      <c r="E88" t="s">
        <v>123</v>
      </c>
      <c r="F88" t="s">
        <v>426</v>
      </c>
      <c r="G88" t="s">
        <v>356</v>
      </c>
      <c r="H88" t="s">
        <v>493</v>
      </c>
      <c r="I88" t="s">
        <v>150</v>
      </c>
      <c r="J88" t="s">
        <v>232</v>
      </c>
      <c r="K88" s="77">
        <v>4.29</v>
      </c>
      <c r="L88" t="s">
        <v>102</v>
      </c>
      <c r="M88" s="78">
        <v>1.95E-2</v>
      </c>
      <c r="N88" s="78">
        <v>5.3E-3</v>
      </c>
      <c r="O88" s="77">
        <v>119990.9</v>
      </c>
      <c r="P88" s="77">
        <v>107.26</v>
      </c>
      <c r="Q88" s="77">
        <v>0</v>
      </c>
      <c r="R88" s="77">
        <v>128.70223934000001</v>
      </c>
      <c r="S88" s="78">
        <v>2.0000000000000001E-4</v>
      </c>
      <c r="T88" s="78">
        <v>2.5000000000000001E-3</v>
      </c>
      <c r="U88" s="78">
        <v>5.9999999999999995E-4</v>
      </c>
    </row>
    <row r="89" spans="2:21">
      <c r="B89" t="s">
        <v>500</v>
      </c>
      <c r="C89" t="s">
        <v>501</v>
      </c>
      <c r="D89" t="s">
        <v>100</v>
      </c>
      <c r="E89" t="s">
        <v>123</v>
      </c>
      <c r="F89" t="s">
        <v>426</v>
      </c>
      <c r="G89" t="s">
        <v>356</v>
      </c>
      <c r="H89" t="s">
        <v>493</v>
      </c>
      <c r="I89" t="s">
        <v>150</v>
      </c>
      <c r="J89" t="s">
        <v>232</v>
      </c>
      <c r="K89" s="77">
        <v>3.08</v>
      </c>
      <c r="L89" t="s">
        <v>102</v>
      </c>
      <c r="M89" s="78">
        <v>2.5000000000000001E-2</v>
      </c>
      <c r="N89" s="78">
        <v>6.3E-3</v>
      </c>
      <c r="O89" s="77">
        <v>62954.29</v>
      </c>
      <c r="P89" s="77">
        <v>106.43</v>
      </c>
      <c r="Q89" s="77">
        <v>0</v>
      </c>
      <c r="R89" s="77">
        <v>67.002250846999999</v>
      </c>
      <c r="S89" s="78">
        <v>1E-4</v>
      </c>
      <c r="T89" s="78">
        <v>1.2999999999999999E-3</v>
      </c>
      <c r="U89" s="78">
        <v>2.9999999999999997E-4</v>
      </c>
    </row>
    <row r="90" spans="2:21">
      <c r="B90" t="s">
        <v>502</v>
      </c>
      <c r="C90" t="s">
        <v>503</v>
      </c>
      <c r="D90" t="s">
        <v>100</v>
      </c>
      <c r="E90" t="s">
        <v>123</v>
      </c>
      <c r="F90" t="s">
        <v>426</v>
      </c>
      <c r="G90" t="s">
        <v>356</v>
      </c>
      <c r="H90" t="s">
        <v>493</v>
      </c>
      <c r="I90" t="s">
        <v>150</v>
      </c>
      <c r="J90" t="s">
        <v>232</v>
      </c>
      <c r="K90" s="77">
        <v>6.94</v>
      </c>
      <c r="L90" t="s">
        <v>102</v>
      </c>
      <c r="M90" s="78">
        <v>1.17E-2</v>
      </c>
      <c r="N90" s="78">
        <v>9.7000000000000003E-3</v>
      </c>
      <c r="O90" s="77">
        <v>13839</v>
      </c>
      <c r="P90" s="77">
        <v>101.33</v>
      </c>
      <c r="Q90" s="77">
        <v>0</v>
      </c>
      <c r="R90" s="77">
        <v>14.0230587</v>
      </c>
      <c r="S90" s="78">
        <v>0</v>
      </c>
      <c r="T90" s="78">
        <v>2.9999999999999997E-4</v>
      </c>
      <c r="U90" s="78">
        <v>1E-4</v>
      </c>
    </row>
    <row r="91" spans="2:21">
      <c r="B91" t="s">
        <v>504</v>
      </c>
      <c r="C91" t="s">
        <v>505</v>
      </c>
      <c r="D91" t="s">
        <v>100</v>
      </c>
      <c r="E91" t="s">
        <v>123</v>
      </c>
      <c r="F91" t="s">
        <v>426</v>
      </c>
      <c r="G91" t="s">
        <v>356</v>
      </c>
      <c r="H91" t="s">
        <v>493</v>
      </c>
      <c r="I91" t="s">
        <v>150</v>
      </c>
      <c r="J91" t="s">
        <v>232</v>
      </c>
      <c r="K91" s="77">
        <v>1.0900000000000001</v>
      </c>
      <c r="L91" t="s">
        <v>102</v>
      </c>
      <c r="M91" s="78">
        <v>2.8500000000000001E-2</v>
      </c>
      <c r="N91" s="78">
        <v>7.0000000000000001E-3</v>
      </c>
      <c r="O91" s="77">
        <v>79952.679999999993</v>
      </c>
      <c r="P91" s="77">
        <v>104.61</v>
      </c>
      <c r="Q91" s="77">
        <v>0</v>
      </c>
      <c r="R91" s="77">
        <v>83.638498548000001</v>
      </c>
      <c r="S91" s="78">
        <v>2.0000000000000001E-4</v>
      </c>
      <c r="T91" s="78">
        <v>1.6000000000000001E-3</v>
      </c>
      <c r="U91" s="78">
        <v>4.0000000000000002E-4</v>
      </c>
    </row>
    <row r="92" spans="2:21">
      <c r="B92" t="s">
        <v>506</v>
      </c>
      <c r="C92" t="s">
        <v>507</v>
      </c>
      <c r="D92" t="s">
        <v>100</v>
      </c>
      <c r="E92" t="s">
        <v>123</v>
      </c>
      <c r="F92" t="s">
        <v>426</v>
      </c>
      <c r="G92" t="s">
        <v>356</v>
      </c>
      <c r="H92" t="s">
        <v>493</v>
      </c>
      <c r="I92" t="s">
        <v>150</v>
      </c>
      <c r="J92" t="s">
        <v>232</v>
      </c>
      <c r="K92" s="77">
        <v>5.33</v>
      </c>
      <c r="L92" t="s">
        <v>102</v>
      </c>
      <c r="M92" s="78">
        <v>3.3500000000000002E-2</v>
      </c>
      <c r="N92" s="78">
        <v>8.0999999999999996E-3</v>
      </c>
      <c r="O92" s="77">
        <v>146869.71</v>
      </c>
      <c r="P92" s="77">
        <v>115.18</v>
      </c>
      <c r="Q92" s="77">
        <v>0</v>
      </c>
      <c r="R92" s="77">
        <v>169.16453197800001</v>
      </c>
      <c r="S92" s="78">
        <v>2.9999999999999997E-4</v>
      </c>
      <c r="T92" s="78">
        <v>3.2000000000000002E-3</v>
      </c>
      <c r="U92" s="78">
        <v>8.0000000000000004E-4</v>
      </c>
    </row>
    <row r="93" spans="2:21">
      <c r="B93" t="s">
        <v>508</v>
      </c>
      <c r="C93" t="s">
        <v>509</v>
      </c>
      <c r="D93" t="s">
        <v>100</v>
      </c>
      <c r="E93" t="s">
        <v>123</v>
      </c>
      <c r="F93" t="s">
        <v>310</v>
      </c>
      <c r="G93" t="s">
        <v>311</v>
      </c>
      <c r="H93" t="s">
        <v>476</v>
      </c>
      <c r="I93" t="s">
        <v>208</v>
      </c>
      <c r="J93" t="s">
        <v>232</v>
      </c>
      <c r="K93" s="77">
        <v>3.4</v>
      </c>
      <c r="L93" t="s">
        <v>102</v>
      </c>
      <c r="M93" s="78">
        <v>2.1999999999999999E-2</v>
      </c>
      <c r="N93" s="78">
        <v>1.4500000000000001E-2</v>
      </c>
      <c r="O93" s="77">
        <v>1.47</v>
      </c>
      <c r="P93" s="77">
        <v>5180000</v>
      </c>
      <c r="Q93" s="77">
        <v>0</v>
      </c>
      <c r="R93" s="77">
        <v>76.146000000000001</v>
      </c>
      <c r="S93" s="78">
        <v>2.9999999999999997E-4</v>
      </c>
      <c r="T93" s="78">
        <v>1.5E-3</v>
      </c>
      <c r="U93" s="78">
        <v>2.9999999999999997E-4</v>
      </c>
    </row>
    <row r="94" spans="2:21">
      <c r="B94" t="s">
        <v>510</v>
      </c>
      <c r="C94" t="s">
        <v>511</v>
      </c>
      <c r="D94" t="s">
        <v>100</v>
      </c>
      <c r="E94" t="s">
        <v>123</v>
      </c>
      <c r="F94" t="s">
        <v>310</v>
      </c>
      <c r="G94" t="s">
        <v>311</v>
      </c>
      <c r="H94" t="s">
        <v>476</v>
      </c>
      <c r="I94" t="s">
        <v>208</v>
      </c>
      <c r="J94" t="s">
        <v>232</v>
      </c>
      <c r="K94" s="77">
        <v>0.48</v>
      </c>
      <c r="L94" t="s">
        <v>102</v>
      </c>
      <c r="M94" s="78">
        <v>2.8000000000000001E-2</v>
      </c>
      <c r="N94" s="78">
        <v>2.1299999999999999E-2</v>
      </c>
      <c r="O94" s="77">
        <v>6.45</v>
      </c>
      <c r="P94" s="77">
        <v>5154998</v>
      </c>
      <c r="Q94" s="77">
        <v>0</v>
      </c>
      <c r="R94" s="77">
        <v>332.49737099999999</v>
      </c>
      <c r="S94" s="78">
        <v>4.0000000000000002E-4</v>
      </c>
      <c r="T94" s="78">
        <v>6.4000000000000003E-3</v>
      </c>
      <c r="U94" s="78">
        <v>1.5E-3</v>
      </c>
    </row>
    <row r="95" spans="2:21">
      <c r="B95" t="s">
        <v>512</v>
      </c>
      <c r="C95" t="s">
        <v>513</v>
      </c>
      <c r="D95" t="s">
        <v>100</v>
      </c>
      <c r="E95" t="s">
        <v>123</v>
      </c>
      <c r="F95" t="s">
        <v>310</v>
      </c>
      <c r="G95" t="s">
        <v>311</v>
      </c>
      <c r="H95" t="s">
        <v>476</v>
      </c>
      <c r="I95" t="s">
        <v>208</v>
      </c>
      <c r="J95" t="s">
        <v>232</v>
      </c>
      <c r="K95" s="77">
        <v>1.74</v>
      </c>
      <c r="L95" t="s">
        <v>102</v>
      </c>
      <c r="M95" s="78">
        <v>1.49E-2</v>
      </c>
      <c r="N95" s="78">
        <v>1.14E-2</v>
      </c>
      <c r="O95" s="77">
        <v>0.35</v>
      </c>
      <c r="P95" s="77">
        <v>5099990</v>
      </c>
      <c r="Q95" s="77">
        <v>0</v>
      </c>
      <c r="R95" s="77">
        <v>17.849965000000001</v>
      </c>
      <c r="S95" s="78">
        <v>1E-4</v>
      </c>
      <c r="T95" s="78">
        <v>2.9999999999999997E-4</v>
      </c>
      <c r="U95" s="78">
        <v>1E-4</v>
      </c>
    </row>
    <row r="96" spans="2:21">
      <c r="B96" t="s">
        <v>514</v>
      </c>
      <c r="C96" t="s">
        <v>515</v>
      </c>
      <c r="D96" t="s">
        <v>100</v>
      </c>
      <c r="E96" t="s">
        <v>123</v>
      </c>
      <c r="F96" t="s">
        <v>310</v>
      </c>
      <c r="G96" t="s">
        <v>311</v>
      </c>
      <c r="H96" t="s">
        <v>476</v>
      </c>
      <c r="I96" t="s">
        <v>208</v>
      </c>
      <c r="J96" t="s">
        <v>232</v>
      </c>
      <c r="K96" s="77">
        <v>5.15</v>
      </c>
      <c r="L96" t="s">
        <v>102</v>
      </c>
      <c r="M96" s="78">
        <v>2.3199999999999998E-2</v>
      </c>
      <c r="N96" s="78">
        <v>1.61E-2</v>
      </c>
      <c r="O96" s="77">
        <v>0.27</v>
      </c>
      <c r="P96" s="77">
        <v>5250000</v>
      </c>
      <c r="Q96" s="77">
        <v>0</v>
      </c>
      <c r="R96" s="77">
        <v>14.175000000000001</v>
      </c>
      <c r="S96" s="78">
        <v>0</v>
      </c>
      <c r="T96" s="78">
        <v>2.9999999999999997E-4</v>
      </c>
      <c r="U96" s="78">
        <v>1E-4</v>
      </c>
    </row>
    <row r="97" spans="2:21">
      <c r="B97" t="s">
        <v>516</v>
      </c>
      <c r="C97" t="s">
        <v>517</v>
      </c>
      <c r="D97" t="s">
        <v>100</v>
      </c>
      <c r="E97" t="s">
        <v>123</v>
      </c>
      <c r="F97" t="s">
        <v>518</v>
      </c>
      <c r="G97" t="s">
        <v>311</v>
      </c>
      <c r="H97" t="s">
        <v>476</v>
      </c>
      <c r="I97" t="s">
        <v>208</v>
      </c>
      <c r="J97" t="s">
        <v>232</v>
      </c>
      <c r="K97" s="77">
        <v>5.16</v>
      </c>
      <c r="L97" t="s">
        <v>102</v>
      </c>
      <c r="M97" s="78">
        <v>2.4199999999999999E-2</v>
      </c>
      <c r="N97" s="78">
        <v>1.9699999999999999E-2</v>
      </c>
      <c r="O97" s="77">
        <v>5.88</v>
      </c>
      <c r="P97" s="77">
        <v>5186400</v>
      </c>
      <c r="Q97" s="77">
        <v>0</v>
      </c>
      <c r="R97" s="77">
        <v>304.96032000000002</v>
      </c>
      <c r="S97" s="78">
        <v>6.9999999999999999E-4</v>
      </c>
      <c r="T97" s="78">
        <v>5.8999999999999999E-3</v>
      </c>
      <c r="U97" s="78">
        <v>1.4E-3</v>
      </c>
    </row>
    <row r="98" spans="2:21">
      <c r="B98" t="s">
        <v>519</v>
      </c>
      <c r="C98" t="s">
        <v>520</v>
      </c>
      <c r="D98" t="s">
        <v>100</v>
      </c>
      <c r="E98" t="s">
        <v>123</v>
      </c>
      <c r="F98" t="s">
        <v>518</v>
      </c>
      <c r="G98" t="s">
        <v>311</v>
      </c>
      <c r="H98" t="s">
        <v>476</v>
      </c>
      <c r="I98" t="s">
        <v>208</v>
      </c>
      <c r="J98" t="s">
        <v>232</v>
      </c>
      <c r="K98" s="77">
        <v>4.6900000000000004</v>
      </c>
      <c r="L98" t="s">
        <v>102</v>
      </c>
      <c r="M98" s="78">
        <v>1.46E-2</v>
      </c>
      <c r="N98" s="78">
        <v>1.44E-2</v>
      </c>
      <c r="O98" s="77">
        <v>7.89</v>
      </c>
      <c r="P98" s="77">
        <v>4986735</v>
      </c>
      <c r="Q98" s="77">
        <v>0</v>
      </c>
      <c r="R98" s="77">
        <v>393.45339150000001</v>
      </c>
      <c r="S98" s="78">
        <v>2.9999999999999997E-4</v>
      </c>
      <c r="T98" s="78">
        <v>7.6E-3</v>
      </c>
      <c r="U98" s="78">
        <v>1.8E-3</v>
      </c>
    </row>
    <row r="99" spans="2:21">
      <c r="B99" t="s">
        <v>521</v>
      </c>
      <c r="C99" t="s">
        <v>522</v>
      </c>
      <c r="D99" t="s">
        <v>100</v>
      </c>
      <c r="E99" t="s">
        <v>123</v>
      </c>
      <c r="F99" t="s">
        <v>523</v>
      </c>
      <c r="G99" t="s">
        <v>442</v>
      </c>
      <c r="H99" t="s">
        <v>476</v>
      </c>
      <c r="I99" t="s">
        <v>208</v>
      </c>
      <c r="J99" t="s">
        <v>232</v>
      </c>
      <c r="K99" s="77">
        <v>7.5</v>
      </c>
      <c r="L99" t="s">
        <v>102</v>
      </c>
      <c r="M99" s="78">
        <v>3.0000000000000001E-3</v>
      </c>
      <c r="N99" s="78">
        <v>5.1999999999999998E-3</v>
      </c>
      <c r="O99" s="77">
        <v>112663.08</v>
      </c>
      <c r="P99" s="77">
        <v>99.31</v>
      </c>
      <c r="Q99" s="77">
        <v>0</v>
      </c>
      <c r="R99" s="77">
        <v>111.88570474799999</v>
      </c>
      <c r="S99" s="78">
        <v>2.0000000000000001E-4</v>
      </c>
      <c r="T99" s="78">
        <v>2.0999999999999999E-3</v>
      </c>
      <c r="U99" s="78">
        <v>5.0000000000000001E-4</v>
      </c>
    </row>
    <row r="100" spans="2:21">
      <c r="B100" t="s">
        <v>524</v>
      </c>
      <c r="C100" t="s">
        <v>525</v>
      </c>
      <c r="D100" t="s">
        <v>100</v>
      </c>
      <c r="E100" t="s">
        <v>123</v>
      </c>
      <c r="F100" t="s">
        <v>441</v>
      </c>
      <c r="G100" t="s">
        <v>442</v>
      </c>
      <c r="H100" t="s">
        <v>476</v>
      </c>
      <c r="I100" t="s">
        <v>208</v>
      </c>
      <c r="J100" t="s">
        <v>232</v>
      </c>
      <c r="K100" s="77">
        <v>2.3199999999999998</v>
      </c>
      <c r="L100" t="s">
        <v>102</v>
      </c>
      <c r="M100" s="78">
        <v>3.85E-2</v>
      </c>
      <c r="N100" s="78">
        <v>-1E-3</v>
      </c>
      <c r="O100" s="77">
        <v>64818.8</v>
      </c>
      <c r="P100" s="77">
        <v>113.46</v>
      </c>
      <c r="Q100" s="77">
        <v>0</v>
      </c>
      <c r="R100" s="77">
        <v>73.543410480000006</v>
      </c>
      <c r="S100" s="78">
        <v>2.9999999999999997E-4</v>
      </c>
      <c r="T100" s="78">
        <v>1.4E-3</v>
      </c>
      <c r="U100" s="78">
        <v>2.9999999999999997E-4</v>
      </c>
    </row>
    <row r="101" spans="2:21">
      <c r="B101" t="s">
        <v>526</v>
      </c>
      <c r="C101" t="s">
        <v>527</v>
      </c>
      <c r="D101" t="s">
        <v>100</v>
      </c>
      <c r="E101" t="s">
        <v>123</v>
      </c>
      <c r="F101" t="s">
        <v>441</v>
      </c>
      <c r="G101" t="s">
        <v>442</v>
      </c>
      <c r="H101" t="s">
        <v>476</v>
      </c>
      <c r="I101" t="s">
        <v>208</v>
      </c>
      <c r="J101" t="s">
        <v>232</v>
      </c>
      <c r="K101" s="77">
        <v>3.24</v>
      </c>
      <c r="L101" t="s">
        <v>102</v>
      </c>
      <c r="M101" s="78">
        <v>3.85E-2</v>
      </c>
      <c r="N101" s="78">
        <v>-5.0000000000000001E-4</v>
      </c>
      <c r="O101" s="77">
        <v>56743.24</v>
      </c>
      <c r="P101" s="77">
        <v>117.37</v>
      </c>
      <c r="Q101" s="77">
        <v>0</v>
      </c>
      <c r="R101" s="77">
        <v>66.599540787999999</v>
      </c>
      <c r="S101" s="78">
        <v>2.0000000000000001E-4</v>
      </c>
      <c r="T101" s="78">
        <v>1.2999999999999999E-3</v>
      </c>
      <c r="U101" s="78">
        <v>2.9999999999999997E-4</v>
      </c>
    </row>
    <row r="102" spans="2:21">
      <c r="B102" t="s">
        <v>528</v>
      </c>
      <c r="C102" t="s">
        <v>529</v>
      </c>
      <c r="D102" t="s">
        <v>100</v>
      </c>
      <c r="E102" t="s">
        <v>123</v>
      </c>
      <c r="F102" t="s">
        <v>441</v>
      </c>
      <c r="G102" t="s">
        <v>442</v>
      </c>
      <c r="H102" t="s">
        <v>476</v>
      </c>
      <c r="I102" t="s">
        <v>208</v>
      </c>
      <c r="J102" t="s">
        <v>232</v>
      </c>
      <c r="K102" s="77">
        <v>0.41</v>
      </c>
      <c r="L102" t="s">
        <v>102</v>
      </c>
      <c r="M102" s="78">
        <v>3.9E-2</v>
      </c>
      <c r="N102" s="78">
        <v>8.6E-3</v>
      </c>
      <c r="O102" s="77">
        <v>69883.08</v>
      </c>
      <c r="P102" s="77">
        <v>110.05</v>
      </c>
      <c r="Q102" s="77">
        <v>0</v>
      </c>
      <c r="R102" s="77">
        <v>76.906329540000002</v>
      </c>
      <c r="S102" s="78">
        <v>2.0000000000000001E-4</v>
      </c>
      <c r="T102" s="78">
        <v>1.5E-3</v>
      </c>
      <c r="U102" s="78">
        <v>2.9999999999999997E-4</v>
      </c>
    </row>
    <row r="103" spans="2:21">
      <c r="B103" t="s">
        <v>530</v>
      </c>
      <c r="C103" t="s">
        <v>531</v>
      </c>
      <c r="D103" t="s">
        <v>100</v>
      </c>
      <c r="E103" t="s">
        <v>123</v>
      </c>
      <c r="F103" t="s">
        <v>532</v>
      </c>
      <c r="G103" t="s">
        <v>311</v>
      </c>
      <c r="H103" t="s">
        <v>493</v>
      </c>
      <c r="I103" t="s">
        <v>150</v>
      </c>
      <c r="J103" t="s">
        <v>232</v>
      </c>
      <c r="K103" s="77">
        <v>1</v>
      </c>
      <c r="L103" t="s">
        <v>102</v>
      </c>
      <c r="M103" s="78">
        <v>0.02</v>
      </c>
      <c r="N103" s="78">
        <v>-2.5000000000000001E-3</v>
      </c>
      <c r="O103" s="77">
        <v>28288.62</v>
      </c>
      <c r="P103" s="77">
        <v>104.1</v>
      </c>
      <c r="Q103" s="77">
        <v>29.949809999999999</v>
      </c>
      <c r="R103" s="77">
        <v>59.398263419999999</v>
      </c>
      <c r="S103" s="78">
        <v>2.0000000000000001E-4</v>
      </c>
      <c r="T103" s="78">
        <v>1.1000000000000001E-3</v>
      </c>
      <c r="U103" s="78">
        <v>2.9999999999999997E-4</v>
      </c>
    </row>
    <row r="104" spans="2:21">
      <c r="B104" t="s">
        <v>533</v>
      </c>
      <c r="C104" t="s">
        <v>534</v>
      </c>
      <c r="D104" t="s">
        <v>100</v>
      </c>
      <c r="E104" t="s">
        <v>123</v>
      </c>
      <c r="F104" t="s">
        <v>453</v>
      </c>
      <c r="G104" t="s">
        <v>356</v>
      </c>
      <c r="H104" t="s">
        <v>476</v>
      </c>
      <c r="I104" t="s">
        <v>208</v>
      </c>
      <c r="J104" t="s">
        <v>232</v>
      </c>
      <c r="K104" s="77">
        <v>5.96</v>
      </c>
      <c r="L104" t="s">
        <v>102</v>
      </c>
      <c r="M104" s="78">
        <v>2.4E-2</v>
      </c>
      <c r="N104" s="78">
        <v>5.1999999999999998E-3</v>
      </c>
      <c r="O104" s="77">
        <v>294466.40999999997</v>
      </c>
      <c r="P104" s="77">
        <v>113.7</v>
      </c>
      <c r="Q104" s="77">
        <v>0</v>
      </c>
      <c r="R104" s="77">
        <v>334.80830816999998</v>
      </c>
      <c r="S104" s="78">
        <v>4.0000000000000002E-4</v>
      </c>
      <c r="T104" s="78">
        <v>6.4000000000000003E-3</v>
      </c>
      <c r="U104" s="78">
        <v>1.5E-3</v>
      </c>
    </row>
    <row r="105" spans="2:21">
      <c r="B105" t="s">
        <v>535</v>
      </c>
      <c r="C105" t="s">
        <v>536</v>
      </c>
      <c r="D105" t="s">
        <v>100</v>
      </c>
      <c r="E105" t="s">
        <v>123</v>
      </c>
      <c r="F105" t="s">
        <v>453</v>
      </c>
      <c r="G105" t="s">
        <v>356</v>
      </c>
      <c r="H105" t="s">
        <v>476</v>
      </c>
      <c r="I105" t="s">
        <v>208</v>
      </c>
      <c r="J105" t="s">
        <v>232</v>
      </c>
      <c r="K105" s="77">
        <v>2.0099999999999998</v>
      </c>
      <c r="L105" t="s">
        <v>102</v>
      </c>
      <c r="M105" s="78">
        <v>3.4799999999999998E-2</v>
      </c>
      <c r="N105" s="78">
        <v>1.5E-3</v>
      </c>
      <c r="O105" s="77">
        <v>2803.16</v>
      </c>
      <c r="P105" s="77">
        <v>106.29</v>
      </c>
      <c r="Q105" s="77">
        <v>0</v>
      </c>
      <c r="R105" s="77">
        <v>2.979478764</v>
      </c>
      <c r="S105" s="78">
        <v>0</v>
      </c>
      <c r="T105" s="78">
        <v>1E-4</v>
      </c>
      <c r="U105" s="78">
        <v>0</v>
      </c>
    </row>
    <row r="106" spans="2:21">
      <c r="B106" t="s">
        <v>537</v>
      </c>
      <c r="C106" t="s">
        <v>538</v>
      </c>
      <c r="D106" t="s">
        <v>100</v>
      </c>
      <c r="E106" t="s">
        <v>123</v>
      </c>
      <c r="F106" t="s">
        <v>458</v>
      </c>
      <c r="G106" t="s">
        <v>442</v>
      </c>
      <c r="H106" t="s">
        <v>476</v>
      </c>
      <c r="I106" t="s">
        <v>208</v>
      </c>
      <c r="J106" t="s">
        <v>232</v>
      </c>
      <c r="K106" s="77">
        <v>4.33</v>
      </c>
      <c r="L106" t="s">
        <v>102</v>
      </c>
      <c r="M106" s="78">
        <v>2.4799999999999999E-2</v>
      </c>
      <c r="N106" s="78">
        <v>2E-3</v>
      </c>
      <c r="O106" s="77">
        <v>86185.919999999998</v>
      </c>
      <c r="P106" s="77">
        <v>111.64</v>
      </c>
      <c r="Q106" s="77">
        <v>0</v>
      </c>
      <c r="R106" s="77">
        <v>96.217961087999996</v>
      </c>
      <c r="S106" s="78">
        <v>2.0000000000000001E-4</v>
      </c>
      <c r="T106" s="78">
        <v>1.8E-3</v>
      </c>
      <c r="U106" s="78">
        <v>4.0000000000000002E-4</v>
      </c>
    </row>
    <row r="107" spans="2:21">
      <c r="B107" t="s">
        <v>539</v>
      </c>
      <c r="C107" t="s">
        <v>540</v>
      </c>
      <c r="D107" t="s">
        <v>100</v>
      </c>
      <c r="E107" t="s">
        <v>123</v>
      </c>
      <c r="F107" t="s">
        <v>469</v>
      </c>
      <c r="G107" t="s">
        <v>356</v>
      </c>
      <c r="H107" t="s">
        <v>476</v>
      </c>
      <c r="I107" t="s">
        <v>208</v>
      </c>
      <c r="J107" t="s">
        <v>232</v>
      </c>
      <c r="K107" s="77">
        <v>2.82</v>
      </c>
      <c r="L107" t="s">
        <v>102</v>
      </c>
      <c r="M107" s="78">
        <v>4.3999999999999997E-2</v>
      </c>
      <c r="N107" s="78">
        <v>3.7000000000000002E-3</v>
      </c>
      <c r="O107" s="77">
        <v>2931.6</v>
      </c>
      <c r="P107" s="77">
        <v>111.81</v>
      </c>
      <c r="Q107" s="77">
        <v>0</v>
      </c>
      <c r="R107" s="77">
        <v>3.2778219599999998</v>
      </c>
      <c r="S107" s="78">
        <v>0</v>
      </c>
      <c r="T107" s="78">
        <v>1E-4</v>
      </c>
      <c r="U107" s="78">
        <v>0</v>
      </c>
    </row>
    <row r="108" spans="2:21">
      <c r="B108" t="s">
        <v>541</v>
      </c>
      <c r="C108" t="s">
        <v>542</v>
      </c>
      <c r="D108" t="s">
        <v>100</v>
      </c>
      <c r="E108" t="s">
        <v>123</v>
      </c>
      <c r="F108" t="s">
        <v>469</v>
      </c>
      <c r="G108" t="s">
        <v>356</v>
      </c>
      <c r="H108" t="s">
        <v>476</v>
      </c>
      <c r="I108" t="s">
        <v>208</v>
      </c>
      <c r="J108" t="s">
        <v>232</v>
      </c>
      <c r="K108" s="77">
        <v>5.79</v>
      </c>
      <c r="L108" t="s">
        <v>102</v>
      </c>
      <c r="M108" s="78">
        <v>2.5999999999999999E-2</v>
      </c>
      <c r="N108" s="78">
        <v>4.4999999999999997E-3</v>
      </c>
      <c r="O108" s="77">
        <v>172963.89</v>
      </c>
      <c r="P108" s="77">
        <v>113.59</v>
      </c>
      <c r="Q108" s="77">
        <v>0</v>
      </c>
      <c r="R108" s="77">
        <v>196.469682651</v>
      </c>
      <c r="S108" s="78">
        <v>2.9999999999999997E-4</v>
      </c>
      <c r="T108" s="78">
        <v>3.8E-3</v>
      </c>
      <c r="U108" s="78">
        <v>8.9999999999999998E-4</v>
      </c>
    </row>
    <row r="109" spans="2:21">
      <c r="B109" t="s">
        <v>543</v>
      </c>
      <c r="C109" t="s">
        <v>544</v>
      </c>
      <c r="D109" t="s">
        <v>100</v>
      </c>
      <c r="E109" t="s">
        <v>123</v>
      </c>
      <c r="F109" t="s">
        <v>469</v>
      </c>
      <c r="G109" t="s">
        <v>356</v>
      </c>
      <c r="H109" t="s">
        <v>476</v>
      </c>
      <c r="I109" t="s">
        <v>208</v>
      </c>
      <c r="J109" t="s">
        <v>232</v>
      </c>
      <c r="K109" s="77">
        <v>6.29</v>
      </c>
      <c r="L109" t="s">
        <v>102</v>
      </c>
      <c r="M109" s="78">
        <v>2.81E-2</v>
      </c>
      <c r="N109" s="78">
        <v>6.4000000000000003E-3</v>
      </c>
      <c r="O109" s="77">
        <v>13438.49</v>
      </c>
      <c r="P109" s="77">
        <v>115.7</v>
      </c>
      <c r="Q109" s="77">
        <v>0</v>
      </c>
      <c r="R109" s="77">
        <v>15.548332930000001</v>
      </c>
      <c r="S109" s="78">
        <v>0</v>
      </c>
      <c r="T109" s="78">
        <v>2.9999999999999997E-4</v>
      </c>
      <c r="U109" s="78">
        <v>1E-4</v>
      </c>
    </row>
    <row r="110" spans="2:21">
      <c r="B110" t="s">
        <v>545</v>
      </c>
      <c r="C110" t="s">
        <v>546</v>
      </c>
      <c r="D110" t="s">
        <v>100</v>
      </c>
      <c r="E110" t="s">
        <v>123</v>
      </c>
      <c r="F110" t="s">
        <v>469</v>
      </c>
      <c r="G110" t="s">
        <v>356</v>
      </c>
      <c r="H110" t="s">
        <v>476</v>
      </c>
      <c r="I110" t="s">
        <v>208</v>
      </c>
      <c r="J110" t="s">
        <v>232</v>
      </c>
      <c r="K110" s="77">
        <v>3.84</v>
      </c>
      <c r="L110" t="s">
        <v>102</v>
      </c>
      <c r="M110" s="78">
        <v>3.6999999999999998E-2</v>
      </c>
      <c r="N110" s="78">
        <v>3.5999999999999999E-3</v>
      </c>
      <c r="O110" s="77">
        <v>39259.35</v>
      </c>
      <c r="P110" s="77">
        <v>113.31</v>
      </c>
      <c r="Q110" s="77">
        <v>0</v>
      </c>
      <c r="R110" s="77">
        <v>44.484769485000001</v>
      </c>
      <c r="S110" s="78">
        <v>1E-4</v>
      </c>
      <c r="T110" s="78">
        <v>8.9999999999999998E-4</v>
      </c>
      <c r="U110" s="78">
        <v>2.0000000000000001E-4</v>
      </c>
    </row>
    <row r="111" spans="2:21">
      <c r="B111" t="s">
        <v>547</v>
      </c>
      <c r="C111" t="s">
        <v>548</v>
      </c>
      <c r="D111" t="s">
        <v>100</v>
      </c>
      <c r="E111" t="s">
        <v>123</v>
      </c>
      <c r="F111" t="s">
        <v>549</v>
      </c>
      <c r="G111" t="s">
        <v>356</v>
      </c>
      <c r="H111" t="s">
        <v>476</v>
      </c>
      <c r="I111" t="s">
        <v>208</v>
      </c>
      <c r="J111" t="s">
        <v>232</v>
      </c>
      <c r="K111" s="77">
        <v>4.88</v>
      </c>
      <c r="L111" t="s">
        <v>102</v>
      </c>
      <c r="M111" s="78">
        <v>1.4E-2</v>
      </c>
      <c r="N111" s="78">
        <v>3.0999999999999999E-3</v>
      </c>
      <c r="O111" s="77">
        <v>189986.49</v>
      </c>
      <c r="P111" s="77">
        <v>106.36</v>
      </c>
      <c r="Q111" s="77">
        <v>0</v>
      </c>
      <c r="R111" s="77">
        <v>202.06963076400001</v>
      </c>
      <c r="S111" s="78">
        <v>2.9999999999999997E-4</v>
      </c>
      <c r="T111" s="78">
        <v>3.8999999999999998E-3</v>
      </c>
      <c r="U111" s="78">
        <v>8.9999999999999998E-4</v>
      </c>
    </row>
    <row r="112" spans="2:21">
      <c r="B112" t="s">
        <v>550</v>
      </c>
      <c r="C112" t="s">
        <v>551</v>
      </c>
      <c r="D112" t="s">
        <v>100</v>
      </c>
      <c r="E112" t="s">
        <v>123</v>
      </c>
      <c r="F112" t="s">
        <v>325</v>
      </c>
      <c r="G112" t="s">
        <v>311</v>
      </c>
      <c r="H112" t="s">
        <v>476</v>
      </c>
      <c r="I112" t="s">
        <v>208</v>
      </c>
      <c r="J112" t="s">
        <v>232</v>
      </c>
      <c r="K112" s="77">
        <v>2.75</v>
      </c>
      <c r="L112" t="s">
        <v>102</v>
      </c>
      <c r="M112" s="78">
        <v>1.8200000000000001E-2</v>
      </c>
      <c r="N112" s="78">
        <v>1.4800000000000001E-2</v>
      </c>
      <c r="O112" s="77">
        <v>3.77</v>
      </c>
      <c r="P112" s="77">
        <v>5050000</v>
      </c>
      <c r="Q112" s="77">
        <v>0</v>
      </c>
      <c r="R112" s="77">
        <v>190.38499999999999</v>
      </c>
      <c r="S112" s="78">
        <v>2.9999999999999997E-4</v>
      </c>
      <c r="T112" s="78">
        <v>3.7000000000000002E-3</v>
      </c>
      <c r="U112" s="78">
        <v>8.0000000000000004E-4</v>
      </c>
    </row>
    <row r="113" spans="2:21">
      <c r="B113" t="s">
        <v>552</v>
      </c>
      <c r="C113" t="s">
        <v>553</v>
      </c>
      <c r="D113" t="s">
        <v>100</v>
      </c>
      <c r="E113" t="s">
        <v>123</v>
      </c>
      <c r="F113" t="s">
        <v>325</v>
      </c>
      <c r="G113" t="s">
        <v>311</v>
      </c>
      <c r="H113" t="s">
        <v>493</v>
      </c>
      <c r="I113" t="s">
        <v>150</v>
      </c>
      <c r="J113" t="s">
        <v>232</v>
      </c>
      <c r="K113" s="77">
        <v>1.95</v>
      </c>
      <c r="L113" t="s">
        <v>102</v>
      </c>
      <c r="M113" s="78">
        <v>1.06E-2</v>
      </c>
      <c r="N113" s="78">
        <v>1.2699999999999999E-2</v>
      </c>
      <c r="O113" s="77">
        <v>4.7</v>
      </c>
      <c r="P113" s="77">
        <v>5027535</v>
      </c>
      <c r="Q113" s="77">
        <v>0</v>
      </c>
      <c r="R113" s="77">
        <v>236.29414499999999</v>
      </c>
      <c r="S113" s="78">
        <v>2.9999999999999997E-4</v>
      </c>
      <c r="T113" s="78">
        <v>4.4999999999999997E-3</v>
      </c>
      <c r="U113" s="78">
        <v>1.1000000000000001E-3</v>
      </c>
    </row>
    <row r="114" spans="2:21">
      <c r="B114" t="s">
        <v>554</v>
      </c>
      <c r="C114" t="s">
        <v>555</v>
      </c>
      <c r="D114" t="s">
        <v>100</v>
      </c>
      <c r="E114" t="s">
        <v>123</v>
      </c>
      <c r="F114" t="s">
        <v>325</v>
      </c>
      <c r="G114" t="s">
        <v>311</v>
      </c>
      <c r="H114" t="s">
        <v>476</v>
      </c>
      <c r="I114" t="s">
        <v>208</v>
      </c>
      <c r="J114" t="s">
        <v>232</v>
      </c>
      <c r="K114" s="77">
        <v>3.87</v>
      </c>
      <c r="L114" t="s">
        <v>102</v>
      </c>
      <c r="M114" s="78">
        <v>1.89E-2</v>
      </c>
      <c r="N114" s="78">
        <v>1.2500000000000001E-2</v>
      </c>
      <c r="O114" s="77">
        <v>8.39</v>
      </c>
      <c r="P114" s="77">
        <v>5049913</v>
      </c>
      <c r="Q114" s="77">
        <v>0</v>
      </c>
      <c r="R114" s="77">
        <v>423.68770069999999</v>
      </c>
      <c r="S114" s="78">
        <v>4.0000000000000002E-4</v>
      </c>
      <c r="T114" s="78">
        <v>8.0999999999999996E-3</v>
      </c>
      <c r="U114" s="78">
        <v>1.9E-3</v>
      </c>
    </row>
    <row r="115" spans="2:21">
      <c r="B115" t="s">
        <v>556</v>
      </c>
      <c r="C115" t="s">
        <v>557</v>
      </c>
      <c r="D115" t="s">
        <v>100</v>
      </c>
      <c r="E115" t="s">
        <v>123</v>
      </c>
      <c r="F115" t="s">
        <v>325</v>
      </c>
      <c r="G115" t="s">
        <v>311</v>
      </c>
      <c r="H115" t="s">
        <v>476</v>
      </c>
      <c r="I115" t="s">
        <v>208</v>
      </c>
      <c r="J115" t="s">
        <v>232</v>
      </c>
      <c r="K115" s="77">
        <v>5.25</v>
      </c>
      <c r="L115" t="s">
        <v>102</v>
      </c>
      <c r="M115" s="78">
        <v>1.89E-2</v>
      </c>
      <c r="N115" s="78">
        <v>1.6500000000000001E-2</v>
      </c>
      <c r="O115" s="77">
        <v>3.32</v>
      </c>
      <c r="P115" s="77">
        <v>5065000</v>
      </c>
      <c r="Q115" s="77">
        <v>0</v>
      </c>
      <c r="R115" s="77">
        <v>168.15799999999999</v>
      </c>
      <c r="S115" s="78">
        <v>4.0000000000000002E-4</v>
      </c>
      <c r="T115" s="78">
        <v>3.2000000000000002E-3</v>
      </c>
      <c r="U115" s="78">
        <v>6.9999999999999999E-4</v>
      </c>
    </row>
    <row r="116" spans="2:21">
      <c r="B116" t="s">
        <v>558</v>
      </c>
      <c r="C116" t="s">
        <v>559</v>
      </c>
      <c r="D116" t="s">
        <v>100</v>
      </c>
      <c r="E116" t="s">
        <v>123</v>
      </c>
      <c r="F116" t="s">
        <v>560</v>
      </c>
      <c r="G116" t="s">
        <v>311</v>
      </c>
      <c r="H116" t="s">
        <v>476</v>
      </c>
      <c r="I116" t="s">
        <v>208</v>
      </c>
      <c r="J116" t="s">
        <v>232</v>
      </c>
      <c r="K116" s="77">
        <v>0.99</v>
      </c>
      <c r="L116" t="s">
        <v>102</v>
      </c>
      <c r="M116" s="78">
        <v>4.4999999999999998E-2</v>
      </c>
      <c r="N116" s="78">
        <v>1.04E-2</v>
      </c>
      <c r="O116" s="77">
        <v>456175.23</v>
      </c>
      <c r="P116" s="77">
        <v>124.73</v>
      </c>
      <c r="Q116" s="77">
        <v>6.1878900000000003</v>
      </c>
      <c r="R116" s="77">
        <v>575.17525437899997</v>
      </c>
      <c r="S116" s="78">
        <v>2.9999999999999997E-4</v>
      </c>
      <c r="T116" s="78">
        <v>1.0999999999999999E-2</v>
      </c>
      <c r="U116" s="78">
        <v>2.5999999999999999E-3</v>
      </c>
    </row>
    <row r="117" spans="2:21">
      <c r="B117" t="s">
        <v>561</v>
      </c>
      <c r="C117" t="s">
        <v>562</v>
      </c>
      <c r="D117" t="s">
        <v>100</v>
      </c>
      <c r="E117" t="s">
        <v>123</v>
      </c>
      <c r="F117" t="s">
        <v>563</v>
      </c>
      <c r="G117" t="s">
        <v>442</v>
      </c>
      <c r="H117" t="s">
        <v>493</v>
      </c>
      <c r="I117" t="s">
        <v>150</v>
      </c>
      <c r="J117" t="s">
        <v>232</v>
      </c>
      <c r="K117" s="77">
        <v>0.99</v>
      </c>
      <c r="L117" t="s">
        <v>102</v>
      </c>
      <c r="M117" s="78">
        <v>4.0500000000000001E-2</v>
      </c>
      <c r="N117" s="78">
        <v>5.1999999999999998E-3</v>
      </c>
      <c r="O117" s="77">
        <v>16286.95</v>
      </c>
      <c r="P117" s="77">
        <v>127.16</v>
      </c>
      <c r="Q117" s="77">
        <v>0</v>
      </c>
      <c r="R117" s="77">
        <v>20.71048562</v>
      </c>
      <c r="S117" s="78">
        <v>2.0000000000000001E-4</v>
      </c>
      <c r="T117" s="78">
        <v>4.0000000000000002E-4</v>
      </c>
      <c r="U117" s="78">
        <v>1E-4</v>
      </c>
    </row>
    <row r="118" spans="2:21">
      <c r="B118" t="s">
        <v>564</v>
      </c>
      <c r="C118" t="s">
        <v>565</v>
      </c>
      <c r="D118" t="s">
        <v>100</v>
      </c>
      <c r="E118" t="s">
        <v>123</v>
      </c>
      <c r="F118" t="s">
        <v>566</v>
      </c>
      <c r="G118" t="s">
        <v>356</v>
      </c>
      <c r="H118" t="s">
        <v>493</v>
      </c>
      <c r="I118" t="s">
        <v>150</v>
      </c>
      <c r="J118" t="s">
        <v>232</v>
      </c>
      <c r="K118" s="77">
        <v>2.35</v>
      </c>
      <c r="L118" t="s">
        <v>102</v>
      </c>
      <c r="M118" s="78">
        <v>2.7400000000000001E-2</v>
      </c>
      <c r="N118" s="78">
        <v>4.8999999999999998E-3</v>
      </c>
      <c r="O118" s="77">
        <v>35238.239999999998</v>
      </c>
      <c r="P118" s="77">
        <v>106.51</v>
      </c>
      <c r="Q118" s="77">
        <v>0</v>
      </c>
      <c r="R118" s="77">
        <v>37.532249424</v>
      </c>
      <c r="S118" s="78">
        <v>1E-4</v>
      </c>
      <c r="T118" s="78">
        <v>6.9999999999999999E-4</v>
      </c>
      <c r="U118" s="78">
        <v>2.0000000000000001E-4</v>
      </c>
    </row>
    <row r="119" spans="2:21">
      <c r="B119" t="s">
        <v>567</v>
      </c>
      <c r="C119" t="s">
        <v>568</v>
      </c>
      <c r="D119" t="s">
        <v>100</v>
      </c>
      <c r="E119" t="s">
        <v>123</v>
      </c>
      <c r="F119" t="s">
        <v>566</v>
      </c>
      <c r="G119" t="s">
        <v>356</v>
      </c>
      <c r="H119" t="s">
        <v>493</v>
      </c>
      <c r="I119" t="s">
        <v>150</v>
      </c>
      <c r="J119" t="s">
        <v>232</v>
      </c>
      <c r="K119" s="77">
        <v>6.39</v>
      </c>
      <c r="L119" t="s">
        <v>102</v>
      </c>
      <c r="M119" s="78">
        <v>1.9599999999999999E-2</v>
      </c>
      <c r="N119" s="78">
        <v>4.4999999999999997E-3</v>
      </c>
      <c r="O119" s="77">
        <v>139516.01</v>
      </c>
      <c r="P119" s="77">
        <v>111.14</v>
      </c>
      <c r="Q119" s="77">
        <v>0</v>
      </c>
      <c r="R119" s="77">
        <v>155.05809351400001</v>
      </c>
      <c r="S119" s="78">
        <v>1E-4</v>
      </c>
      <c r="T119" s="78">
        <v>3.0000000000000001E-3</v>
      </c>
      <c r="U119" s="78">
        <v>6.9999999999999999E-4</v>
      </c>
    </row>
    <row r="120" spans="2:21">
      <c r="B120" t="s">
        <v>569</v>
      </c>
      <c r="C120" t="s">
        <v>570</v>
      </c>
      <c r="D120" t="s">
        <v>100</v>
      </c>
      <c r="E120" t="s">
        <v>123</v>
      </c>
      <c r="F120" t="s">
        <v>337</v>
      </c>
      <c r="G120" t="s">
        <v>311</v>
      </c>
      <c r="H120" t="s">
        <v>493</v>
      </c>
      <c r="I120" t="s">
        <v>150</v>
      </c>
      <c r="J120" t="s">
        <v>232</v>
      </c>
      <c r="K120" s="77">
        <v>2.2799999999999998</v>
      </c>
      <c r="L120" t="s">
        <v>102</v>
      </c>
      <c r="M120" s="78">
        <v>1.4200000000000001E-2</v>
      </c>
      <c r="N120" s="78">
        <v>1.6299999999999999E-2</v>
      </c>
      <c r="O120" s="77">
        <v>7.84</v>
      </c>
      <c r="P120" s="77">
        <v>5069500</v>
      </c>
      <c r="Q120" s="77">
        <v>0</v>
      </c>
      <c r="R120" s="77">
        <v>397.44880000000001</v>
      </c>
      <c r="S120" s="78">
        <v>4.0000000000000002E-4</v>
      </c>
      <c r="T120" s="78">
        <v>7.6E-3</v>
      </c>
      <c r="U120" s="78">
        <v>1.8E-3</v>
      </c>
    </row>
    <row r="121" spans="2:21">
      <c r="B121" t="s">
        <v>571</v>
      </c>
      <c r="C121" t="s">
        <v>572</v>
      </c>
      <c r="D121" t="s">
        <v>100</v>
      </c>
      <c r="E121" t="s">
        <v>123</v>
      </c>
      <c r="F121" t="s">
        <v>337</v>
      </c>
      <c r="G121" t="s">
        <v>311</v>
      </c>
      <c r="H121" t="s">
        <v>493</v>
      </c>
      <c r="I121" t="s">
        <v>150</v>
      </c>
      <c r="J121" t="s">
        <v>232</v>
      </c>
      <c r="K121" s="77">
        <v>4.0599999999999996</v>
      </c>
      <c r="L121" t="s">
        <v>102</v>
      </c>
      <c r="M121" s="78">
        <v>2.0199999999999999E-2</v>
      </c>
      <c r="N121" s="78">
        <v>1.4999999999999999E-2</v>
      </c>
      <c r="O121" s="77">
        <v>0.87</v>
      </c>
      <c r="P121" s="77">
        <v>5182000</v>
      </c>
      <c r="Q121" s="77">
        <v>0</v>
      </c>
      <c r="R121" s="77">
        <v>45.083399999999997</v>
      </c>
      <c r="S121" s="78">
        <v>0</v>
      </c>
      <c r="T121" s="78">
        <v>8.9999999999999998E-4</v>
      </c>
      <c r="U121" s="78">
        <v>2.0000000000000001E-4</v>
      </c>
    </row>
    <row r="122" spans="2:21">
      <c r="B122" t="s">
        <v>573</v>
      </c>
      <c r="C122" t="s">
        <v>574</v>
      </c>
      <c r="D122" t="s">
        <v>100</v>
      </c>
      <c r="E122" t="s">
        <v>123</v>
      </c>
      <c r="F122" t="s">
        <v>337</v>
      </c>
      <c r="G122" t="s">
        <v>311</v>
      </c>
      <c r="H122" t="s">
        <v>493</v>
      </c>
      <c r="I122" t="s">
        <v>150</v>
      </c>
      <c r="J122" t="s">
        <v>232</v>
      </c>
      <c r="K122" s="77">
        <v>2.95</v>
      </c>
      <c r="L122" t="s">
        <v>102</v>
      </c>
      <c r="M122" s="78">
        <v>1.5900000000000001E-2</v>
      </c>
      <c r="N122" s="78">
        <v>1.46E-2</v>
      </c>
      <c r="O122" s="77">
        <v>5.53</v>
      </c>
      <c r="P122" s="77">
        <v>5019500</v>
      </c>
      <c r="Q122" s="77">
        <v>0</v>
      </c>
      <c r="R122" s="77">
        <v>277.57835</v>
      </c>
      <c r="S122" s="78">
        <v>4.0000000000000002E-4</v>
      </c>
      <c r="T122" s="78">
        <v>5.3E-3</v>
      </c>
      <c r="U122" s="78">
        <v>1.1999999999999999E-3</v>
      </c>
    </row>
    <row r="123" spans="2:21">
      <c r="B123" t="s">
        <v>575</v>
      </c>
      <c r="C123" t="s">
        <v>576</v>
      </c>
      <c r="D123" t="s">
        <v>100</v>
      </c>
      <c r="E123" t="s">
        <v>123</v>
      </c>
      <c r="F123" t="s">
        <v>337</v>
      </c>
      <c r="G123" t="s">
        <v>311</v>
      </c>
      <c r="H123" t="s">
        <v>493</v>
      </c>
      <c r="I123" t="s">
        <v>150</v>
      </c>
      <c r="J123" t="s">
        <v>232</v>
      </c>
      <c r="K123" s="77">
        <v>5.0199999999999996</v>
      </c>
      <c r="L123" t="s">
        <v>102</v>
      </c>
      <c r="M123" s="78">
        <v>2.5899999999999999E-2</v>
      </c>
      <c r="N123" s="78">
        <v>1.6199999999999999E-2</v>
      </c>
      <c r="O123" s="77">
        <v>7.58</v>
      </c>
      <c r="P123" s="77">
        <v>5316960</v>
      </c>
      <c r="Q123" s="77">
        <v>0</v>
      </c>
      <c r="R123" s="77">
        <v>403.02556800000002</v>
      </c>
      <c r="S123" s="78">
        <v>4.0000000000000002E-4</v>
      </c>
      <c r="T123" s="78">
        <v>7.7000000000000002E-3</v>
      </c>
      <c r="U123" s="78">
        <v>1.8E-3</v>
      </c>
    </row>
    <row r="124" spans="2:21">
      <c r="B124" t="s">
        <v>577</v>
      </c>
      <c r="C124" t="s">
        <v>578</v>
      </c>
      <c r="D124" t="s">
        <v>100</v>
      </c>
      <c r="E124" t="s">
        <v>123</v>
      </c>
      <c r="F124" t="s">
        <v>579</v>
      </c>
      <c r="G124" t="s">
        <v>311</v>
      </c>
      <c r="H124" t="s">
        <v>493</v>
      </c>
      <c r="I124" t="s">
        <v>150</v>
      </c>
      <c r="J124" t="s">
        <v>232</v>
      </c>
      <c r="K124" s="77">
        <v>5.23</v>
      </c>
      <c r="L124" t="s">
        <v>102</v>
      </c>
      <c r="M124" s="78">
        <v>2.9700000000000001E-2</v>
      </c>
      <c r="N124" s="78">
        <v>1.3599999999999999E-2</v>
      </c>
      <c r="O124" s="77">
        <v>0.86</v>
      </c>
      <c r="P124" s="77">
        <v>5486803</v>
      </c>
      <c r="Q124" s="77">
        <v>0</v>
      </c>
      <c r="R124" s="77">
        <v>47.186505799999999</v>
      </c>
      <c r="S124" s="78">
        <v>1E-4</v>
      </c>
      <c r="T124" s="78">
        <v>8.9999999999999998E-4</v>
      </c>
      <c r="U124" s="78">
        <v>2.0000000000000001E-4</v>
      </c>
    </row>
    <row r="125" spans="2:21">
      <c r="B125" t="s">
        <v>580</v>
      </c>
      <c r="C125" t="s">
        <v>581</v>
      </c>
      <c r="D125" t="s">
        <v>100</v>
      </c>
      <c r="E125" t="s">
        <v>123</v>
      </c>
      <c r="F125" t="s">
        <v>582</v>
      </c>
      <c r="G125" t="s">
        <v>442</v>
      </c>
      <c r="H125" t="s">
        <v>476</v>
      </c>
      <c r="I125" t="s">
        <v>208</v>
      </c>
      <c r="J125" t="s">
        <v>232</v>
      </c>
      <c r="K125" s="77">
        <v>5.51</v>
      </c>
      <c r="L125" t="s">
        <v>102</v>
      </c>
      <c r="M125" s="78">
        <v>2.2499999999999999E-2</v>
      </c>
      <c r="N125" s="78">
        <v>-8.9999999999999998E-4</v>
      </c>
      <c r="O125" s="77">
        <v>38418.86</v>
      </c>
      <c r="P125" s="77">
        <v>115.53</v>
      </c>
      <c r="Q125" s="77">
        <v>0</v>
      </c>
      <c r="R125" s="77">
        <v>44.385308958000003</v>
      </c>
      <c r="S125" s="78">
        <v>1E-4</v>
      </c>
      <c r="T125" s="78">
        <v>8.9999999999999998E-4</v>
      </c>
      <c r="U125" s="78">
        <v>2.0000000000000001E-4</v>
      </c>
    </row>
    <row r="126" spans="2:21">
      <c r="B126" t="s">
        <v>583</v>
      </c>
      <c r="C126" t="s">
        <v>584</v>
      </c>
      <c r="D126" t="s">
        <v>100</v>
      </c>
      <c r="E126" t="s">
        <v>123</v>
      </c>
      <c r="F126" t="s">
        <v>585</v>
      </c>
      <c r="G126" t="s">
        <v>356</v>
      </c>
      <c r="H126" t="s">
        <v>476</v>
      </c>
      <c r="I126" t="s">
        <v>208</v>
      </c>
      <c r="J126" t="s">
        <v>232</v>
      </c>
      <c r="K126" s="77">
        <v>5.4</v>
      </c>
      <c r="L126" t="s">
        <v>102</v>
      </c>
      <c r="M126" s="78">
        <v>1.4200000000000001E-2</v>
      </c>
      <c r="N126" s="78">
        <v>3.3999999999999998E-3</v>
      </c>
      <c r="O126" s="77">
        <v>146360.60999999999</v>
      </c>
      <c r="P126" s="77">
        <v>106.21</v>
      </c>
      <c r="Q126" s="77">
        <v>0</v>
      </c>
      <c r="R126" s="77">
        <v>155.449603881</v>
      </c>
      <c r="S126" s="78">
        <v>2.0000000000000001E-4</v>
      </c>
      <c r="T126" s="78">
        <v>3.0000000000000001E-3</v>
      </c>
      <c r="U126" s="78">
        <v>6.9999999999999999E-4</v>
      </c>
    </row>
    <row r="127" spans="2:21">
      <c r="B127" t="s">
        <v>586</v>
      </c>
      <c r="C127" t="s">
        <v>587</v>
      </c>
      <c r="D127" t="s">
        <v>100</v>
      </c>
      <c r="E127" t="s">
        <v>123</v>
      </c>
      <c r="F127" t="s">
        <v>588</v>
      </c>
      <c r="G127" t="s">
        <v>127</v>
      </c>
      <c r="H127" t="s">
        <v>476</v>
      </c>
      <c r="I127" t="s">
        <v>208</v>
      </c>
      <c r="J127" t="s">
        <v>232</v>
      </c>
      <c r="K127" s="77">
        <v>1.26</v>
      </c>
      <c r="L127" t="s">
        <v>102</v>
      </c>
      <c r="M127" s="78">
        <v>2.1499999999999998E-2</v>
      </c>
      <c r="N127" s="78">
        <v>5.1999999999999998E-3</v>
      </c>
      <c r="O127" s="77">
        <v>120421.99</v>
      </c>
      <c r="P127" s="77">
        <v>102.63</v>
      </c>
      <c r="Q127" s="77">
        <v>14.182840000000001</v>
      </c>
      <c r="R127" s="77">
        <v>137.77192833699999</v>
      </c>
      <c r="S127" s="78">
        <v>2.0000000000000001E-4</v>
      </c>
      <c r="T127" s="78">
        <v>2.5999999999999999E-3</v>
      </c>
      <c r="U127" s="78">
        <v>5.9999999999999995E-4</v>
      </c>
    </row>
    <row r="128" spans="2:21">
      <c r="B128" t="s">
        <v>589</v>
      </c>
      <c r="C128" t="s">
        <v>590</v>
      </c>
      <c r="D128" t="s">
        <v>100</v>
      </c>
      <c r="E128" t="s">
        <v>123</v>
      </c>
      <c r="F128" t="s">
        <v>588</v>
      </c>
      <c r="G128" t="s">
        <v>127</v>
      </c>
      <c r="H128" t="s">
        <v>476</v>
      </c>
      <c r="I128" t="s">
        <v>208</v>
      </c>
      <c r="J128" t="s">
        <v>232</v>
      </c>
      <c r="K128" s="77">
        <v>2.78</v>
      </c>
      <c r="L128" t="s">
        <v>102</v>
      </c>
      <c r="M128" s="78">
        <v>1.7999999999999999E-2</v>
      </c>
      <c r="N128" s="78">
        <v>8.6999999999999994E-3</v>
      </c>
      <c r="O128" s="77">
        <v>92315.11</v>
      </c>
      <c r="P128" s="77">
        <v>103.18</v>
      </c>
      <c r="Q128" s="77">
        <v>0</v>
      </c>
      <c r="R128" s="77">
        <v>95.250730497999996</v>
      </c>
      <c r="S128" s="78">
        <v>1E-4</v>
      </c>
      <c r="T128" s="78">
        <v>1.8E-3</v>
      </c>
      <c r="U128" s="78">
        <v>4.0000000000000002E-4</v>
      </c>
    </row>
    <row r="129" spans="2:21">
      <c r="B129" t="s">
        <v>591</v>
      </c>
      <c r="C129" t="s">
        <v>592</v>
      </c>
      <c r="D129" t="s">
        <v>100</v>
      </c>
      <c r="E129" t="s">
        <v>123</v>
      </c>
      <c r="F129" t="s">
        <v>593</v>
      </c>
      <c r="G129" t="s">
        <v>356</v>
      </c>
      <c r="H129" t="s">
        <v>594</v>
      </c>
      <c r="I129" t="s">
        <v>150</v>
      </c>
      <c r="J129" t="s">
        <v>232</v>
      </c>
      <c r="K129" s="77">
        <v>4.1900000000000004</v>
      </c>
      <c r="L129" t="s">
        <v>102</v>
      </c>
      <c r="M129" s="78">
        <v>2.5000000000000001E-2</v>
      </c>
      <c r="N129" s="78">
        <v>6.1000000000000004E-3</v>
      </c>
      <c r="O129" s="77">
        <v>45061.66</v>
      </c>
      <c r="P129" s="77">
        <v>109.47</v>
      </c>
      <c r="Q129" s="77">
        <v>0</v>
      </c>
      <c r="R129" s="77">
        <v>49.328999201999999</v>
      </c>
      <c r="S129" s="78">
        <v>1E-4</v>
      </c>
      <c r="T129" s="78">
        <v>8.9999999999999998E-4</v>
      </c>
      <c r="U129" s="78">
        <v>2.0000000000000001E-4</v>
      </c>
    </row>
    <row r="130" spans="2:21">
      <c r="B130" t="s">
        <v>595</v>
      </c>
      <c r="C130" t="s">
        <v>596</v>
      </c>
      <c r="D130" t="s">
        <v>100</v>
      </c>
      <c r="E130" t="s">
        <v>123</v>
      </c>
      <c r="F130" t="s">
        <v>593</v>
      </c>
      <c r="G130" t="s">
        <v>356</v>
      </c>
      <c r="H130" t="s">
        <v>594</v>
      </c>
      <c r="I130" t="s">
        <v>150</v>
      </c>
      <c r="J130" t="s">
        <v>232</v>
      </c>
      <c r="K130" s="77">
        <v>6.85</v>
      </c>
      <c r="L130" t="s">
        <v>102</v>
      </c>
      <c r="M130" s="78">
        <v>1.9E-2</v>
      </c>
      <c r="N130" s="78">
        <v>1.03E-2</v>
      </c>
      <c r="O130" s="77">
        <v>99019.96</v>
      </c>
      <c r="P130" s="77">
        <v>106.72</v>
      </c>
      <c r="Q130" s="77">
        <v>0</v>
      </c>
      <c r="R130" s="77">
        <v>105.674101312</v>
      </c>
      <c r="S130" s="78">
        <v>5.0000000000000001E-4</v>
      </c>
      <c r="T130" s="78">
        <v>2E-3</v>
      </c>
      <c r="U130" s="78">
        <v>5.0000000000000001E-4</v>
      </c>
    </row>
    <row r="131" spans="2:21">
      <c r="B131" t="s">
        <v>597</v>
      </c>
      <c r="C131" t="s">
        <v>598</v>
      </c>
      <c r="D131" t="s">
        <v>100</v>
      </c>
      <c r="E131" t="s">
        <v>123</v>
      </c>
      <c r="F131" t="s">
        <v>585</v>
      </c>
      <c r="G131" t="s">
        <v>356</v>
      </c>
      <c r="H131" t="s">
        <v>599</v>
      </c>
      <c r="I131" t="s">
        <v>208</v>
      </c>
      <c r="J131" t="s">
        <v>232</v>
      </c>
      <c r="K131" s="77">
        <v>3.64</v>
      </c>
      <c r="L131" t="s">
        <v>102</v>
      </c>
      <c r="M131" s="78">
        <v>2.1499999999999998E-2</v>
      </c>
      <c r="N131" s="78">
        <v>9.7999999999999997E-3</v>
      </c>
      <c r="O131" s="77">
        <v>256111.91</v>
      </c>
      <c r="P131" s="77">
        <v>105.96</v>
      </c>
      <c r="Q131" s="77">
        <v>0</v>
      </c>
      <c r="R131" s="77">
        <v>271.37617983600001</v>
      </c>
      <c r="S131" s="78">
        <v>2.0000000000000001E-4</v>
      </c>
      <c r="T131" s="78">
        <v>5.1999999999999998E-3</v>
      </c>
      <c r="U131" s="78">
        <v>1.1999999999999999E-3</v>
      </c>
    </row>
    <row r="132" spans="2:21">
      <c r="B132" t="s">
        <v>600</v>
      </c>
      <c r="C132" t="s">
        <v>601</v>
      </c>
      <c r="D132" t="s">
        <v>100</v>
      </c>
      <c r="E132" t="s">
        <v>123</v>
      </c>
      <c r="F132" t="s">
        <v>602</v>
      </c>
      <c r="G132" t="s">
        <v>132</v>
      </c>
      <c r="H132" t="s">
        <v>603</v>
      </c>
      <c r="I132" t="s">
        <v>208</v>
      </c>
      <c r="J132" t="s">
        <v>232</v>
      </c>
      <c r="K132" s="77">
        <v>1.98</v>
      </c>
      <c r="L132" t="s">
        <v>102</v>
      </c>
      <c r="M132" s="78">
        <v>1.9800000000000002E-2</v>
      </c>
      <c r="N132" s="78">
        <v>8.6E-3</v>
      </c>
      <c r="O132" s="77">
        <v>162811.49</v>
      </c>
      <c r="P132" s="77">
        <v>102.3</v>
      </c>
      <c r="Q132" s="77">
        <v>1.61327</v>
      </c>
      <c r="R132" s="77">
        <v>168.16942427000001</v>
      </c>
      <c r="S132" s="78">
        <v>2.9999999999999997E-4</v>
      </c>
      <c r="T132" s="78">
        <v>3.2000000000000002E-3</v>
      </c>
      <c r="U132" s="78">
        <v>6.9999999999999999E-4</v>
      </c>
    </row>
    <row r="133" spans="2:21">
      <c r="B133" t="s">
        <v>604</v>
      </c>
      <c r="C133" t="s">
        <v>605</v>
      </c>
      <c r="D133" t="s">
        <v>100</v>
      </c>
      <c r="E133" t="s">
        <v>123</v>
      </c>
      <c r="F133" t="s">
        <v>606</v>
      </c>
      <c r="G133" t="s">
        <v>127</v>
      </c>
      <c r="H133" t="s">
        <v>603</v>
      </c>
      <c r="I133" t="s">
        <v>208</v>
      </c>
      <c r="J133" t="s">
        <v>232</v>
      </c>
      <c r="K133" s="77">
        <v>1.31</v>
      </c>
      <c r="L133" t="s">
        <v>102</v>
      </c>
      <c r="M133" s="78">
        <v>2.8500000000000001E-2</v>
      </c>
      <c r="N133" s="78">
        <v>2.7900000000000001E-2</v>
      </c>
      <c r="O133" s="77">
        <v>45186.65</v>
      </c>
      <c r="P133" s="77">
        <v>101.71</v>
      </c>
      <c r="Q133" s="77">
        <v>0</v>
      </c>
      <c r="R133" s="77">
        <v>45.959341715000001</v>
      </c>
      <c r="S133" s="78">
        <v>2.9999999999999997E-4</v>
      </c>
      <c r="T133" s="78">
        <v>8.9999999999999998E-4</v>
      </c>
      <c r="U133" s="78">
        <v>2.0000000000000001E-4</v>
      </c>
    </row>
    <row r="134" spans="2:21">
      <c r="B134" t="s">
        <v>607</v>
      </c>
      <c r="C134" t="s">
        <v>608</v>
      </c>
      <c r="D134" t="s">
        <v>100</v>
      </c>
      <c r="E134" t="s">
        <v>123</v>
      </c>
      <c r="F134" t="s">
        <v>606</v>
      </c>
      <c r="G134" t="s">
        <v>127</v>
      </c>
      <c r="H134" t="s">
        <v>603</v>
      </c>
      <c r="I134" t="s">
        <v>208</v>
      </c>
      <c r="J134" t="s">
        <v>232</v>
      </c>
      <c r="K134" s="77">
        <v>1.68</v>
      </c>
      <c r="L134" t="s">
        <v>102</v>
      </c>
      <c r="M134" s="78">
        <v>3.15E-2</v>
      </c>
      <c r="N134" s="78">
        <v>3.32E-2</v>
      </c>
      <c r="O134" s="77">
        <v>119429.6</v>
      </c>
      <c r="P134" s="77">
        <v>100.4</v>
      </c>
      <c r="Q134" s="77">
        <v>0</v>
      </c>
      <c r="R134" s="77">
        <v>119.90731839999999</v>
      </c>
      <c r="S134" s="78">
        <v>2.9999999999999997E-4</v>
      </c>
      <c r="T134" s="78">
        <v>2.3E-3</v>
      </c>
      <c r="U134" s="78">
        <v>5.0000000000000001E-4</v>
      </c>
    </row>
    <row r="135" spans="2:21">
      <c r="B135" t="s">
        <v>609</v>
      </c>
      <c r="C135" t="s">
        <v>610</v>
      </c>
      <c r="D135" t="s">
        <v>100</v>
      </c>
      <c r="E135" t="s">
        <v>123</v>
      </c>
      <c r="F135" t="s">
        <v>611</v>
      </c>
      <c r="G135" t="s">
        <v>438</v>
      </c>
      <c r="H135" t="s">
        <v>612</v>
      </c>
      <c r="I135" t="s">
        <v>150</v>
      </c>
      <c r="J135" t="s">
        <v>232</v>
      </c>
      <c r="K135" s="77">
        <v>0.01</v>
      </c>
      <c r="L135" t="s">
        <v>102</v>
      </c>
      <c r="M135" s="78">
        <v>4.8000000000000001E-2</v>
      </c>
      <c r="N135" s="78">
        <v>8.3500000000000005E-2</v>
      </c>
      <c r="O135" s="77">
        <v>15873.95</v>
      </c>
      <c r="P135" s="77">
        <v>102.32</v>
      </c>
      <c r="Q135" s="77">
        <v>0</v>
      </c>
      <c r="R135" s="77">
        <v>16.242225640000001</v>
      </c>
      <c r="S135" s="78">
        <v>2.0000000000000001E-4</v>
      </c>
      <c r="T135" s="78">
        <v>2.9999999999999997E-4</v>
      </c>
      <c r="U135" s="78">
        <v>1E-4</v>
      </c>
    </row>
    <row r="136" spans="2:21">
      <c r="B136" t="s">
        <v>613</v>
      </c>
      <c r="C136" t="s">
        <v>614</v>
      </c>
      <c r="D136" t="s">
        <v>100</v>
      </c>
      <c r="E136" t="s">
        <v>123</v>
      </c>
      <c r="F136" t="s">
        <v>351</v>
      </c>
      <c r="G136" t="s">
        <v>311</v>
      </c>
      <c r="H136" t="s">
        <v>603</v>
      </c>
      <c r="I136" t="s">
        <v>208</v>
      </c>
      <c r="J136" t="s">
        <v>232</v>
      </c>
      <c r="K136" s="77">
        <v>0.98</v>
      </c>
      <c r="L136" t="s">
        <v>102</v>
      </c>
      <c r="M136" s="78">
        <v>5.0999999999999997E-2</v>
      </c>
      <c r="N136" s="78">
        <v>1.3100000000000001E-2</v>
      </c>
      <c r="O136" s="77">
        <v>410810.02</v>
      </c>
      <c r="P136" s="77">
        <v>125.37</v>
      </c>
      <c r="Q136" s="77">
        <v>6.3277999999999999</v>
      </c>
      <c r="R136" s="77">
        <v>521.36032207400001</v>
      </c>
      <c r="S136" s="78">
        <v>4.0000000000000002E-4</v>
      </c>
      <c r="T136" s="78">
        <v>0.01</v>
      </c>
      <c r="U136" s="78">
        <v>2.3E-3</v>
      </c>
    </row>
    <row r="137" spans="2:21">
      <c r="B137" t="s">
        <v>615</v>
      </c>
      <c r="C137" t="s">
        <v>616</v>
      </c>
      <c r="D137" t="s">
        <v>100</v>
      </c>
      <c r="E137" t="s">
        <v>123</v>
      </c>
      <c r="F137" t="s">
        <v>532</v>
      </c>
      <c r="G137" t="s">
        <v>311</v>
      </c>
      <c r="H137" t="s">
        <v>603</v>
      </c>
      <c r="I137" t="s">
        <v>208</v>
      </c>
      <c r="J137" t="s">
        <v>232</v>
      </c>
      <c r="K137" s="77">
        <v>0.49</v>
      </c>
      <c r="L137" t="s">
        <v>102</v>
      </c>
      <c r="M137" s="78">
        <v>2.4E-2</v>
      </c>
      <c r="N137" s="78">
        <v>9.9000000000000008E-3</v>
      </c>
      <c r="O137" s="77">
        <v>9698.52</v>
      </c>
      <c r="P137" s="77">
        <v>102.53</v>
      </c>
      <c r="Q137" s="77">
        <v>0</v>
      </c>
      <c r="R137" s="77">
        <v>9.9438925559999998</v>
      </c>
      <c r="S137" s="78">
        <v>2.0000000000000001E-4</v>
      </c>
      <c r="T137" s="78">
        <v>2.0000000000000001E-4</v>
      </c>
      <c r="U137" s="78">
        <v>0</v>
      </c>
    </row>
    <row r="138" spans="2:21">
      <c r="B138" t="s">
        <v>617</v>
      </c>
      <c r="C138" t="s">
        <v>618</v>
      </c>
      <c r="D138" t="s">
        <v>100</v>
      </c>
      <c r="E138" t="s">
        <v>123</v>
      </c>
      <c r="F138" t="s">
        <v>549</v>
      </c>
      <c r="G138" t="s">
        <v>356</v>
      </c>
      <c r="H138" t="s">
        <v>603</v>
      </c>
      <c r="I138" t="s">
        <v>208</v>
      </c>
      <c r="J138" t="s">
        <v>232</v>
      </c>
      <c r="K138" s="77">
        <v>2.2999999999999998</v>
      </c>
      <c r="L138" t="s">
        <v>102</v>
      </c>
      <c r="M138" s="78">
        <v>3.3500000000000002E-2</v>
      </c>
      <c r="N138" s="78">
        <v>2.8E-3</v>
      </c>
      <c r="O138" s="77">
        <v>2372.7800000000002</v>
      </c>
      <c r="P138" s="77">
        <v>107.5</v>
      </c>
      <c r="Q138" s="77">
        <v>0</v>
      </c>
      <c r="R138" s="77">
        <v>2.5507385</v>
      </c>
      <c r="S138" s="78">
        <v>0</v>
      </c>
      <c r="T138" s="78">
        <v>0</v>
      </c>
      <c r="U138" s="78">
        <v>0</v>
      </c>
    </row>
    <row r="139" spans="2:21">
      <c r="B139" t="s">
        <v>619</v>
      </c>
      <c r="C139" t="s">
        <v>620</v>
      </c>
      <c r="D139" t="s">
        <v>100</v>
      </c>
      <c r="E139" t="s">
        <v>123</v>
      </c>
      <c r="F139" t="s">
        <v>549</v>
      </c>
      <c r="G139" t="s">
        <v>356</v>
      </c>
      <c r="H139" t="s">
        <v>603</v>
      </c>
      <c r="I139" t="s">
        <v>208</v>
      </c>
      <c r="J139" t="s">
        <v>232</v>
      </c>
      <c r="K139" s="77">
        <v>4.0999999999999996</v>
      </c>
      <c r="L139" t="s">
        <v>102</v>
      </c>
      <c r="M139" s="78">
        <v>2.0500000000000001E-2</v>
      </c>
      <c r="N139" s="78">
        <v>5.3E-3</v>
      </c>
      <c r="O139" s="77">
        <v>99631.15</v>
      </c>
      <c r="P139" s="77">
        <v>108.47</v>
      </c>
      <c r="Q139" s="77">
        <v>0</v>
      </c>
      <c r="R139" s="77">
        <v>108.06990840500001</v>
      </c>
      <c r="S139" s="78">
        <v>2.0000000000000001E-4</v>
      </c>
      <c r="T139" s="78">
        <v>2.0999999999999999E-3</v>
      </c>
      <c r="U139" s="78">
        <v>5.0000000000000001E-4</v>
      </c>
    </row>
    <row r="140" spans="2:21">
      <c r="B140" t="s">
        <v>621</v>
      </c>
      <c r="C140" t="s">
        <v>622</v>
      </c>
      <c r="D140" t="s">
        <v>100</v>
      </c>
      <c r="E140" t="s">
        <v>123</v>
      </c>
      <c r="F140" t="s">
        <v>549</v>
      </c>
      <c r="G140" t="s">
        <v>356</v>
      </c>
      <c r="H140" t="s">
        <v>603</v>
      </c>
      <c r="I140" t="s">
        <v>208</v>
      </c>
      <c r="J140" t="s">
        <v>232</v>
      </c>
      <c r="K140" s="77">
        <v>6.67</v>
      </c>
      <c r="L140" t="s">
        <v>102</v>
      </c>
      <c r="M140" s="78">
        <v>4.3E-3</v>
      </c>
      <c r="N140" s="78">
        <v>8.8999999999999999E-3</v>
      </c>
      <c r="O140" s="77">
        <v>183774.48</v>
      </c>
      <c r="P140" s="77">
        <v>99.74</v>
      </c>
      <c r="Q140" s="77">
        <v>0</v>
      </c>
      <c r="R140" s="77">
        <v>183.29666635199999</v>
      </c>
      <c r="S140" s="78">
        <v>2.9999999999999997E-4</v>
      </c>
      <c r="T140" s="78">
        <v>3.5000000000000001E-3</v>
      </c>
      <c r="U140" s="78">
        <v>8.0000000000000004E-4</v>
      </c>
    </row>
    <row r="141" spans="2:21">
      <c r="B141" t="s">
        <v>623</v>
      </c>
      <c r="C141" t="s">
        <v>624</v>
      </c>
      <c r="D141" t="s">
        <v>100</v>
      </c>
      <c r="E141" t="s">
        <v>123</v>
      </c>
      <c r="F141" t="s">
        <v>625</v>
      </c>
      <c r="G141" t="s">
        <v>128</v>
      </c>
      <c r="H141" t="s">
        <v>612</v>
      </c>
      <c r="I141" t="s">
        <v>150</v>
      </c>
      <c r="J141" t="s">
        <v>232</v>
      </c>
      <c r="K141" s="77">
        <v>3.23</v>
      </c>
      <c r="L141" t="s">
        <v>102</v>
      </c>
      <c r="M141" s="78">
        <v>1.8499999999999999E-2</v>
      </c>
      <c r="N141" s="78">
        <v>1.3599999999999999E-2</v>
      </c>
      <c r="O141" s="77">
        <v>152940.13</v>
      </c>
      <c r="P141" s="77">
        <v>101.63</v>
      </c>
      <c r="Q141" s="77">
        <v>0</v>
      </c>
      <c r="R141" s="77">
        <v>155.43305411899999</v>
      </c>
      <c r="S141" s="78">
        <v>2.9999999999999997E-4</v>
      </c>
      <c r="T141" s="78">
        <v>3.0000000000000001E-3</v>
      </c>
      <c r="U141" s="78">
        <v>6.9999999999999999E-4</v>
      </c>
    </row>
    <row r="142" spans="2:21">
      <c r="B142" t="s">
        <v>626</v>
      </c>
      <c r="C142" t="s">
        <v>627</v>
      </c>
      <c r="D142" t="s">
        <v>100</v>
      </c>
      <c r="E142" t="s">
        <v>123</v>
      </c>
      <c r="F142" t="s">
        <v>628</v>
      </c>
      <c r="G142" t="s">
        <v>446</v>
      </c>
      <c r="H142" t="s">
        <v>629</v>
      </c>
      <c r="I142" t="s">
        <v>208</v>
      </c>
      <c r="J142" t="s">
        <v>232</v>
      </c>
      <c r="K142" s="77">
        <v>5.74</v>
      </c>
      <c r="L142" t="s">
        <v>102</v>
      </c>
      <c r="M142" s="78">
        <v>2.75E-2</v>
      </c>
      <c r="N142" s="78">
        <v>1.0200000000000001E-2</v>
      </c>
      <c r="O142" s="77">
        <v>138483.57999999999</v>
      </c>
      <c r="P142" s="77">
        <v>110.5</v>
      </c>
      <c r="Q142" s="77">
        <v>0</v>
      </c>
      <c r="R142" s="77">
        <v>153.02435589999999</v>
      </c>
      <c r="S142" s="78">
        <v>1E-4</v>
      </c>
      <c r="T142" s="78">
        <v>2.8999999999999998E-3</v>
      </c>
      <c r="U142" s="78">
        <v>6.9999999999999999E-4</v>
      </c>
    </row>
    <row r="143" spans="2:21">
      <c r="B143" t="s">
        <v>630</v>
      </c>
      <c r="C143" t="s">
        <v>631</v>
      </c>
      <c r="D143" t="s">
        <v>100</v>
      </c>
      <c r="E143" t="s">
        <v>123</v>
      </c>
      <c r="F143" t="s">
        <v>632</v>
      </c>
      <c r="G143" t="s">
        <v>438</v>
      </c>
      <c r="H143" t="s">
        <v>629</v>
      </c>
      <c r="I143" t="s">
        <v>208</v>
      </c>
      <c r="J143" t="s">
        <v>232</v>
      </c>
      <c r="K143" s="77">
        <v>1.26</v>
      </c>
      <c r="L143" t="s">
        <v>102</v>
      </c>
      <c r="M143" s="78">
        <v>2.5000000000000001E-2</v>
      </c>
      <c r="N143" s="78">
        <v>9.7600000000000006E-2</v>
      </c>
      <c r="O143" s="77">
        <v>33963.51</v>
      </c>
      <c r="P143" s="77">
        <v>92.37</v>
      </c>
      <c r="Q143" s="77">
        <v>0</v>
      </c>
      <c r="R143" s="77">
        <v>31.372094186999998</v>
      </c>
      <c r="S143" s="78">
        <v>1E-4</v>
      </c>
      <c r="T143" s="78">
        <v>5.9999999999999995E-4</v>
      </c>
      <c r="U143" s="78">
        <v>1E-4</v>
      </c>
    </row>
    <row r="144" spans="2:21">
      <c r="B144" t="s">
        <v>633</v>
      </c>
      <c r="C144" t="s">
        <v>634</v>
      </c>
      <c r="D144" t="s">
        <v>100</v>
      </c>
      <c r="E144" t="s">
        <v>123</v>
      </c>
      <c r="F144" t="s">
        <v>635</v>
      </c>
      <c r="G144" t="s">
        <v>356</v>
      </c>
      <c r="H144" t="s">
        <v>210</v>
      </c>
      <c r="I144" t="s">
        <v>211</v>
      </c>
      <c r="J144" t="s">
        <v>232</v>
      </c>
      <c r="K144" s="77">
        <v>1.49</v>
      </c>
      <c r="L144" t="s">
        <v>102</v>
      </c>
      <c r="M144" s="78">
        <v>0.01</v>
      </c>
      <c r="N144" s="78">
        <v>8.6E-3</v>
      </c>
      <c r="O144" s="77">
        <v>65720.13</v>
      </c>
      <c r="P144" s="77">
        <v>101.53</v>
      </c>
      <c r="Q144" s="77">
        <v>0</v>
      </c>
      <c r="R144" s="77">
        <v>66.725647988999995</v>
      </c>
      <c r="S144" s="78">
        <v>1E-4</v>
      </c>
      <c r="T144" s="78">
        <v>1.2999999999999999E-3</v>
      </c>
      <c r="U144" s="78">
        <v>2.9999999999999997E-4</v>
      </c>
    </row>
    <row r="145" spans="2:21">
      <c r="B145" t="s">
        <v>636</v>
      </c>
      <c r="C145" t="s">
        <v>637</v>
      </c>
      <c r="D145" t="s">
        <v>100</v>
      </c>
      <c r="E145" t="s">
        <v>123</v>
      </c>
      <c r="F145" t="s">
        <v>635</v>
      </c>
      <c r="G145" t="s">
        <v>356</v>
      </c>
      <c r="H145" t="s">
        <v>210</v>
      </c>
      <c r="I145" t="s">
        <v>211</v>
      </c>
      <c r="J145" t="s">
        <v>232</v>
      </c>
      <c r="K145" s="77">
        <v>4.99</v>
      </c>
      <c r="L145" t="s">
        <v>102</v>
      </c>
      <c r="M145" s="78">
        <v>1E-3</v>
      </c>
      <c r="N145" s="78">
        <v>1.06E-2</v>
      </c>
      <c r="O145" s="77">
        <v>192210.73</v>
      </c>
      <c r="P145" s="77">
        <v>95.36</v>
      </c>
      <c r="Q145" s="77">
        <v>0</v>
      </c>
      <c r="R145" s="77">
        <v>183.292152128</v>
      </c>
      <c r="S145" s="78">
        <v>4.0000000000000002E-4</v>
      </c>
      <c r="T145" s="78">
        <v>3.5000000000000001E-3</v>
      </c>
      <c r="U145" s="78">
        <v>8.0000000000000004E-4</v>
      </c>
    </row>
    <row r="146" spans="2:21">
      <c r="B146" t="s">
        <v>638</v>
      </c>
      <c r="C146" t="s">
        <v>639</v>
      </c>
      <c r="D146" t="s">
        <v>100</v>
      </c>
      <c r="E146" t="s">
        <v>123</v>
      </c>
      <c r="F146" t="s">
        <v>640</v>
      </c>
      <c r="G146" t="s">
        <v>356</v>
      </c>
      <c r="H146" t="s">
        <v>210</v>
      </c>
      <c r="I146" t="s">
        <v>211</v>
      </c>
      <c r="J146" t="s">
        <v>232</v>
      </c>
      <c r="K146" s="77">
        <v>2.0299999999999998</v>
      </c>
      <c r="L146" t="s">
        <v>102</v>
      </c>
      <c r="M146" s="78">
        <v>2.1000000000000001E-2</v>
      </c>
      <c r="N146" s="78">
        <v>6.0000000000000001E-3</v>
      </c>
      <c r="O146" s="77">
        <v>10345.799999999999</v>
      </c>
      <c r="P146" s="77">
        <v>105.07</v>
      </c>
      <c r="Q146" s="77">
        <v>0</v>
      </c>
      <c r="R146" s="77">
        <v>10.870332060000001</v>
      </c>
      <c r="S146" s="78">
        <v>0</v>
      </c>
      <c r="T146" s="78">
        <v>2.0000000000000001E-4</v>
      </c>
      <c r="U146" s="78">
        <v>0</v>
      </c>
    </row>
    <row r="147" spans="2:21">
      <c r="B147" t="s">
        <v>641</v>
      </c>
      <c r="C147" t="s">
        <v>642</v>
      </c>
      <c r="D147" t="s">
        <v>100</v>
      </c>
      <c r="E147" t="s">
        <v>123</v>
      </c>
      <c r="F147" t="s">
        <v>640</v>
      </c>
      <c r="G147" t="s">
        <v>356</v>
      </c>
      <c r="H147" t="s">
        <v>210</v>
      </c>
      <c r="I147" t="s">
        <v>211</v>
      </c>
      <c r="J147" t="s">
        <v>232</v>
      </c>
      <c r="K147" s="77">
        <v>5.68</v>
      </c>
      <c r="L147" t="s">
        <v>102</v>
      </c>
      <c r="M147" s="78">
        <v>2.75E-2</v>
      </c>
      <c r="N147" s="78">
        <v>6.1999999999999998E-3</v>
      </c>
      <c r="O147" s="77">
        <v>176603.88</v>
      </c>
      <c r="P147" s="77">
        <v>112.01</v>
      </c>
      <c r="Q147" s="77">
        <v>0</v>
      </c>
      <c r="R147" s="77">
        <v>197.81400598799999</v>
      </c>
      <c r="S147" s="78">
        <v>4.0000000000000002E-4</v>
      </c>
      <c r="T147" s="78">
        <v>3.8E-3</v>
      </c>
      <c r="U147" s="78">
        <v>8.9999999999999998E-4</v>
      </c>
    </row>
    <row r="148" spans="2:21">
      <c r="B148" t="s">
        <v>643</v>
      </c>
      <c r="C148" t="s">
        <v>644</v>
      </c>
      <c r="D148" t="s">
        <v>100</v>
      </c>
      <c r="E148" t="s">
        <v>123</v>
      </c>
      <c r="F148" t="s">
        <v>645</v>
      </c>
      <c r="G148" t="s">
        <v>125</v>
      </c>
      <c r="H148" t="s">
        <v>210</v>
      </c>
      <c r="I148" t="s">
        <v>211</v>
      </c>
      <c r="J148" t="s">
        <v>232</v>
      </c>
      <c r="K148" s="77">
        <v>4.76</v>
      </c>
      <c r="L148" t="s">
        <v>102</v>
      </c>
      <c r="M148" s="78">
        <v>1.6400000000000001E-2</v>
      </c>
      <c r="N148" s="78">
        <v>1.2699999999999999E-2</v>
      </c>
      <c r="O148" s="77">
        <v>69612.639999999999</v>
      </c>
      <c r="P148" s="77">
        <v>102.15</v>
      </c>
      <c r="Q148" s="77">
        <v>0</v>
      </c>
      <c r="R148" s="77">
        <v>71.109311759999997</v>
      </c>
      <c r="S148" s="78">
        <v>2.9999999999999997E-4</v>
      </c>
      <c r="T148" s="78">
        <v>1.4E-3</v>
      </c>
      <c r="U148" s="78">
        <v>2.9999999999999997E-4</v>
      </c>
    </row>
    <row r="149" spans="2:21">
      <c r="B149" t="s">
        <v>646</v>
      </c>
      <c r="C149" t="s">
        <v>647</v>
      </c>
      <c r="D149" t="s">
        <v>100</v>
      </c>
      <c r="E149" t="s">
        <v>123</v>
      </c>
      <c r="F149" t="s">
        <v>648</v>
      </c>
      <c r="G149" t="s">
        <v>649</v>
      </c>
      <c r="H149" t="s">
        <v>210</v>
      </c>
      <c r="I149" t="s">
        <v>211</v>
      </c>
      <c r="J149" t="s">
        <v>650</v>
      </c>
      <c r="K149" s="77">
        <v>0.09</v>
      </c>
      <c r="L149" t="s">
        <v>102</v>
      </c>
      <c r="M149" s="78">
        <v>6.7799999999999999E-2</v>
      </c>
      <c r="N149" s="78">
        <v>1E-4</v>
      </c>
      <c r="O149" s="77">
        <v>0</v>
      </c>
      <c r="P149" s="77">
        <v>0</v>
      </c>
      <c r="Q149" s="77">
        <v>86.105840000000001</v>
      </c>
      <c r="R149" s="77">
        <v>86.105840000000001</v>
      </c>
      <c r="S149" s="78">
        <v>0</v>
      </c>
      <c r="T149" s="78">
        <v>1.6999999999999999E-3</v>
      </c>
      <c r="U149" s="78">
        <v>4.0000000000000002E-4</v>
      </c>
    </row>
    <row r="150" spans="2:21">
      <c r="B150" s="79" t="s">
        <v>253</v>
      </c>
      <c r="C150" s="16"/>
      <c r="D150" s="16"/>
      <c r="E150" s="16"/>
      <c r="F150" s="16"/>
      <c r="K150" s="81">
        <v>4.82</v>
      </c>
      <c r="N150" s="80">
        <v>2.1700000000000001E-2</v>
      </c>
      <c r="O150" s="81">
        <v>7591121.0700000003</v>
      </c>
      <c r="Q150" s="81">
        <v>30.644130000000001</v>
      </c>
      <c r="R150" s="81">
        <v>8272.7766486540004</v>
      </c>
      <c r="T150" s="80">
        <v>0.1588</v>
      </c>
      <c r="U150" s="80">
        <v>3.6900000000000002E-2</v>
      </c>
    </row>
    <row r="151" spans="2:21">
      <c r="B151" t="s">
        <v>651</v>
      </c>
      <c r="C151" t="s">
        <v>652</v>
      </c>
      <c r="D151" t="s">
        <v>100</v>
      </c>
      <c r="E151" t="s">
        <v>123</v>
      </c>
      <c r="F151" t="s">
        <v>518</v>
      </c>
      <c r="G151" t="s">
        <v>311</v>
      </c>
      <c r="H151" t="s">
        <v>312</v>
      </c>
      <c r="I151" t="s">
        <v>150</v>
      </c>
      <c r="J151" t="s">
        <v>232</v>
      </c>
      <c r="K151" s="77">
        <v>5.17</v>
      </c>
      <c r="L151" t="s">
        <v>102</v>
      </c>
      <c r="M151" s="78">
        <v>2.6800000000000001E-2</v>
      </c>
      <c r="N151" s="78">
        <v>8.5000000000000006E-3</v>
      </c>
      <c r="O151" s="77">
        <v>504095.08</v>
      </c>
      <c r="P151" s="77">
        <v>109.8</v>
      </c>
      <c r="Q151" s="77">
        <v>0</v>
      </c>
      <c r="R151" s="77">
        <v>553.49639783999999</v>
      </c>
      <c r="S151" s="78">
        <v>2.0000000000000001E-4</v>
      </c>
      <c r="T151" s="78">
        <v>1.06E-2</v>
      </c>
      <c r="U151" s="78">
        <v>2.5000000000000001E-3</v>
      </c>
    </row>
    <row r="152" spans="2:21">
      <c r="B152" t="s">
        <v>653</v>
      </c>
      <c r="C152" t="s">
        <v>654</v>
      </c>
      <c r="D152" t="s">
        <v>100</v>
      </c>
      <c r="E152" t="s">
        <v>123</v>
      </c>
      <c r="F152" t="s">
        <v>655</v>
      </c>
      <c r="G152" t="s">
        <v>356</v>
      </c>
      <c r="H152" t="s">
        <v>312</v>
      </c>
      <c r="I152" t="s">
        <v>150</v>
      </c>
      <c r="J152" t="s">
        <v>232</v>
      </c>
      <c r="K152" s="77">
        <v>3.65</v>
      </c>
      <c r="L152" t="s">
        <v>102</v>
      </c>
      <c r="M152" s="78">
        <v>1.44E-2</v>
      </c>
      <c r="N152" s="78">
        <v>6.1000000000000004E-3</v>
      </c>
      <c r="O152" s="77">
        <v>11860.13</v>
      </c>
      <c r="P152" s="77">
        <v>103.45</v>
      </c>
      <c r="Q152" s="77">
        <v>0</v>
      </c>
      <c r="R152" s="77">
        <v>12.269304484999999</v>
      </c>
      <c r="S152" s="78">
        <v>0</v>
      </c>
      <c r="T152" s="78">
        <v>2.0000000000000001E-4</v>
      </c>
      <c r="U152" s="78">
        <v>1E-4</v>
      </c>
    </row>
    <row r="153" spans="2:21">
      <c r="B153" t="s">
        <v>656</v>
      </c>
      <c r="C153" t="s">
        <v>657</v>
      </c>
      <c r="D153" t="s">
        <v>100</v>
      </c>
      <c r="E153" t="s">
        <v>123</v>
      </c>
      <c r="F153" t="s">
        <v>658</v>
      </c>
      <c r="G153" t="s">
        <v>659</v>
      </c>
      <c r="H153" t="s">
        <v>352</v>
      </c>
      <c r="I153" t="s">
        <v>150</v>
      </c>
      <c r="J153" t="s">
        <v>232</v>
      </c>
      <c r="K153" s="77">
        <v>4.25</v>
      </c>
      <c r="L153" t="s">
        <v>102</v>
      </c>
      <c r="M153" s="78">
        <v>2.6100000000000002E-2</v>
      </c>
      <c r="N153" s="78">
        <v>6.7000000000000002E-3</v>
      </c>
      <c r="O153" s="77">
        <v>32623.52</v>
      </c>
      <c r="P153" s="77">
        <v>108.5</v>
      </c>
      <c r="Q153" s="77">
        <v>0</v>
      </c>
      <c r="R153" s="77">
        <v>35.3965192</v>
      </c>
      <c r="S153" s="78">
        <v>1E-4</v>
      </c>
      <c r="T153" s="78">
        <v>6.9999999999999999E-4</v>
      </c>
      <c r="U153" s="78">
        <v>2.0000000000000001E-4</v>
      </c>
    </row>
    <row r="154" spans="2:21">
      <c r="B154" t="s">
        <v>660</v>
      </c>
      <c r="C154" t="s">
        <v>661</v>
      </c>
      <c r="D154" t="s">
        <v>100</v>
      </c>
      <c r="E154" t="s">
        <v>123</v>
      </c>
      <c r="F154" t="s">
        <v>359</v>
      </c>
      <c r="G154" t="s">
        <v>356</v>
      </c>
      <c r="H154" t="s">
        <v>352</v>
      </c>
      <c r="I154" t="s">
        <v>150</v>
      </c>
      <c r="J154" t="s">
        <v>232</v>
      </c>
      <c r="K154" s="77">
        <v>2.46</v>
      </c>
      <c r="L154" t="s">
        <v>102</v>
      </c>
      <c r="M154" s="78">
        <v>1.6299999999999999E-2</v>
      </c>
      <c r="N154" s="78">
        <v>4.8999999999999998E-3</v>
      </c>
      <c r="O154" s="77">
        <v>84858.81</v>
      </c>
      <c r="P154" s="77">
        <v>102.84</v>
      </c>
      <c r="Q154" s="77">
        <v>0</v>
      </c>
      <c r="R154" s="77">
        <v>87.268800204000001</v>
      </c>
      <c r="S154" s="78">
        <v>1E-4</v>
      </c>
      <c r="T154" s="78">
        <v>1.6999999999999999E-3</v>
      </c>
      <c r="U154" s="78">
        <v>4.0000000000000002E-4</v>
      </c>
    </row>
    <row r="155" spans="2:21">
      <c r="B155" t="s">
        <v>662</v>
      </c>
      <c r="C155" t="s">
        <v>663</v>
      </c>
      <c r="D155" t="s">
        <v>100</v>
      </c>
      <c r="E155" t="s">
        <v>123</v>
      </c>
      <c r="F155" t="s">
        <v>664</v>
      </c>
      <c r="G155" t="s">
        <v>489</v>
      </c>
      <c r="H155" t="s">
        <v>387</v>
      </c>
      <c r="I155" t="s">
        <v>208</v>
      </c>
      <c r="J155" t="s">
        <v>232</v>
      </c>
      <c r="K155" s="77">
        <v>10.57</v>
      </c>
      <c r="L155" t="s">
        <v>102</v>
      </c>
      <c r="M155" s="78">
        <v>2.4E-2</v>
      </c>
      <c r="N155" s="78">
        <v>2.3199999999999998E-2</v>
      </c>
      <c r="O155" s="77">
        <v>81581.17</v>
      </c>
      <c r="P155" s="77">
        <v>100.97</v>
      </c>
      <c r="Q155" s="77">
        <v>0</v>
      </c>
      <c r="R155" s="77">
        <v>82.372507349000003</v>
      </c>
      <c r="S155" s="78">
        <v>1E-4</v>
      </c>
      <c r="T155" s="78">
        <v>1.6000000000000001E-3</v>
      </c>
      <c r="U155" s="78">
        <v>4.0000000000000002E-4</v>
      </c>
    </row>
    <row r="156" spans="2:21">
      <c r="B156" t="s">
        <v>665</v>
      </c>
      <c r="C156" t="s">
        <v>666</v>
      </c>
      <c r="D156" t="s">
        <v>100</v>
      </c>
      <c r="E156" t="s">
        <v>123</v>
      </c>
      <c r="F156" t="s">
        <v>386</v>
      </c>
      <c r="G156" t="s">
        <v>356</v>
      </c>
      <c r="H156" t="s">
        <v>387</v>
      </c>
      <c r="I156" t="s">
        <v>208</v>
      </c>
      <c r="J156" t="s">
        <v>232</v>
      </c>
      <c r="K156" s="77">
        <v>7.74</v>
      </c>
      <c r="L156" t="s">
        <v>102</v>
      </c>
      <c r="M156" s="78">
        <v>2.5499999999999998E-2</v>
      </c>
      <c r="N156" s="78">
        <v>1.8599999999999998E-2</v>
      </c>
      <c r="O156" s="77">
        <v>473237.76000000001</v>
      </c>
      <c r="P156" s="77">
        <v>105.51</v>
      </c>
      <c r="Q156" s="77">
        <v>0</v>
      </c>
      <c r="R156" s="77">
        <v>499.31316057599997</v>
      </c>
      <c r="S156" s="78">
        <v>2.9999999999999997E-4</v>
      </c>
      <c r="T156" s="78">
        <v>9.5999999999999992E-3</v>
      </c>
      <c r="U156" s="78">
        <v>2.2000000000000001E-3</v>
      </c>
    </row>
    <row r="157" spans="2:21">
      <c r="B157" t="s">
        <v>667</v>
      </c>
      <c r="C157" t="s">
        <v>668</v>
      </c>
      <c r="D157" t="s">
        <v>100</v>
      </c>
      <c r="E157" t="s">
        <v>123</v>
      </c>
      <c r="F157" t="s">
        <v>669</v>
      </c>
      <c r="G157" t="s">
        <v>670</v>
      </c>
      <c r="H157" t="s">
        <v>387</v>
      </c>
      <c r="I157" t="s">
        <v>208</v>
      </c>
      <c r="J157" t="s">
        <v>232</v>
      </c>
      <c r="K157" s="77">
        <v>5.53</v>
      </c>
      <c r="L157" t="s">
        <v>102</v>
      </c>
      <c r="M157" s="78">
        <v>2.24E-2</v>
      </c>
      <c r="N157" s="78">
        <v>1.6500000000000001E-2</v>
      </c>
      <c r="O157" s="77">
        <v>86022.02</v>
      </c>
      <c r="P157" s="77">
        <v>103.7</v>
      </c>
      <c r="Q157" s="77">
        <v>0</v>
      </c>
      <c r="R157" s="77">
        <v>89.204834739999995</v>
      </c>
      <c r="S157" s="78">
        <v>2.0000000000000001E-4</v>
      </c>
      <c r="T157" s="78">
        <v>1.6999999999999999E-3</v>
      </c>
      <c r="U157" s="78">
        <v>4.0000000000000002E-4</v>
      </c>
    </row>
    <row r="158" spans="2:21">
      <c r="B158" t="s">
        <v>671</v>
      </c>
      <c r="C158" t="s">
        <v>672</v>
      </c>
      <c r="D158" t="s">
        <v>100</v>
      </c>
      <c r="E158" t="s">
        <v>123</v>
      </c>
      <c r="F158" t="s">
        <v>673</v>
      </c>
      <c r="G158" t="s">
        <v>438</v>
      </c>
      <c r="H158" t="s">
        <v>387</v>
      </c>
      <c r="I158" t="s">
        <v>208</v>
      </c>
      <c r="J158" t="s">
        <v>232</v>
      </c>
      <c r="K158" s="77">
        <v>2.41</v>
      </c>
      <c r="L158" t="s">
        <v>102</v>
      </c>
      <c r="M158" s="78">
        <v>3.3799999999999997E-2</v>
      </c>
      <c r="N158" s="78">
        <v>2.4899999999999999E-2</v>
      </c>
      <c r="O158" s="77">
        <v>10990.71</v>
      </c>
      <c r="P158" s="77">
        <v>102.2</v>
      </c>
      <c r="Q158" s="77">
        <v>0</v>
      </c>
      <c r="R158" s="77">
        <v>11.23250562</v>
      </c>
      <c r="S158" s="78">
        <v>0</v>
      </c>
      <c r="T158" s="78">
        <v>2.0000000000000001E-4</v>
      </c>
      <c r="U158" s="78">
        <v>1E-4</v>
      </c>
    </row>
    <row r="159" spans="2:21">
      <c r="B159" t="s">
        <v>674</v>
      </c>
      <c r="C159" t="s">
        <v>675</v>
      </c>
      <c r="D159" t="s">
        <v>100</v>
      </c>
      <c r="E159" t="s">
        <v>123</v>
      </c>
      <c r="F159" t="s">
        <v>410</v>
      </c>
      <c r="G159" t="s">
        <v>411</v>
      </c>
      <c r="H159" t="s">
        <v>387</v>
      </c>
      <c r="I159" t="s">
        <v>208</v>
      </c>
      <c r="J159" t="s">
        <v>232</v>
      </c>
      <c r="K159" s="77">
        <v>4.43</v>
      </c>
      <c r="L159" t="s">
        <v>102</v>
      </c>
      <c r="M159" s="78">
        <v>5.0900000000000001E-2</v>
      </c>
      <c r="N159" s="78">
        <v>1.04E-2</v>
      </c>
      <c r="O159" s="77">
        <v>62637.62</v>
      </c>
      <c r="P159" s="77">
        <v>119.82</v>
      </c>
      <c r="Q159" s="77">
        <v>0</v>
      </c>
      <c r="R159" s="77">
        <v>75.052396283999997</v>
      </c>
      <c r="S159" s="78">
        <v>1E-4</v>
      </c>
      <c r="T159" s="78">
        <v>1.4E-3</v>
      </c>
      <c r="U159" s="78">
        <v>2.9999999999999997E-4</v>
      </c>
    </row>
    <row r="160" spans="2:21">
      <c r="B160" t="s">
        <v>676</v>
      </c>
      <c r="C160" t="s">
        <v>677</v>
      </c>
      <c r="D160" t="s">
        <v>100</v>
      </c>
      <c r="E160" t="s">
        <v>123</v>
      </c>
      <c r="F160" t="s">
        <v>410</v>
      </c>
      <c r="G160" t="s">
        <v>411</v>
      </c>
      <c r="H160" t="s">
        <v>387</v>
      </c>
      <c r="I160" t="s">
        <v>208</v>
      </c>
      <c r="J160" t="s">
        <v>232</v>
      </c>
      <c r="K160" s="77">
        <v>6.11</v>
      </c>
      <c r="L160" t="s">
        <v>102</v>
      </c>
      <c r="M160" s="78">
        <v>3.5200000000000002E-2</v>
      </c>
      <c r="N160" s="78">
        <v>1.44E-2</v>
      </c>
      <c r="O160" s="77">
        <v>93885.9</v>
      </c>
      <c r="P160" s="77">
        <v>114.72</v>
      </c>
      <c r="Q160" s="77">
        <v>0</v>
      </c>
      <c r="R160" s="77">
        <v>107.70590448</v>
      </c>
      <c r="S160" s="78">
        <v>1E-4</v>
      </c>
      <c r="T160" s="78">
        <v>2.0999999999999999E-3</v>
      </c>
      <c r="U160" s="78">
        <v>5.0000000000000001E-4</v>
      </c>
    </row>
    <row r="161" spans="2:21">
      <c r="B161" t="s">
        <v>678</v>
      </c>
      <c r="C161" t="s">
        <v>679</v>
      </c>
      <c r="D161" t="s">
        <v>100</v>
      </c>
      <c r="E161" t="s">
        <v>123</v>
      </c>
      <c r="F161" t="s">
        <v>417</v>
      </c>
      <c r="G161" t="s">
        <v>356</v>
      </c>
      <c r="H161" t="s">
        <v>383</v>
      </c>
      <c r="I161" t="s">
        <v>150</v>
      </c>
      <c r="J161" t="s">
        <v>232</v>
      </c>
      <c r="K161" s="77">
        <v>3.13</v>
      </c>
      <c r="L161" t="s">
        <v>102</v>
      </c>
      <c r="M161" s="78">
        <v>3.39E-2</v>
      </c>
      <c r="N161" s="78">
        <v>9.1999999999999998E-3</v>
      </c>
      <c r="O161" s="77">
        <v>100317.53</v>
      </c>
      <c r="P161" s="77">
        <v>107.8</v>
      </c>
      <c r="Q161" s="77">
        <v>14.92502</v>
      </c>
      <c r="R161" s="77">
        <v>123.06731734</v>
      </c>
      <c r="S161" s="78">
        <v>1E-4</v>
      </c>
      <c r="T161" s="78">
        <v>2.3999999999999998E-3</v>
      </c>
      <c r="U161" s="78">
        <v>5.0000000000000001E-4</v>
      </c>
    </row>
    <row r="162" spans="2:21">
      <c r="B162" t="s">
        <v>680</v>
      </c>
      <c r="C162" t="s">
        <v>681</v>
      </c>
      <c r="D162" t="s">
        <v>100</v>
      </c>
      <c r="E162" t="s">
        <v>123</v>
      </c>
      <c r="F162" t="s">
        <v>417</v>
      </c>
      <c r="G162" t="s">
        <v>356</v>
      </c>
      <c r="H162" t="s">
        <v>383</v>
      </c>
      <c r="I162" t="s">
        <v>150</v>
      </c>
      <c r="J162" t="s">
        <v>232</v>
      </c>
      <c r="K162" s="77">
        <v>8.61</v>
      </c>
      <c r="L162" t="s">
        <v>102</v>
      </c>
      <c r="M162" s="78">
        <v>2.4400000000000002E-2</v>
      </c>
      <c r="N162" s="78">
        <v>2.2599999999999999E-2</v>
      </c>
      <c r="O162" s="77">
        <v>130439.64</v>
      </c>
      <c r="P162" s="77">
        <v>101.5</v>
      </c>
      <c r="Q162" s="77">
        <v>2.88625</v>
      </c>
      <c r="R162" s="77">
        <v>135.2824846</v>
      </c>
      <c r="S162" s="78">
        <v>2.0000000000000001E-4</v>
      </c>
      <c r="T162" s="78">
        <v>2.5999999999999999E-3</v>
      </c>
      <c r="U162" s="78">
        <v>5.9999999999999995E-4</v>
      </c>
    </row>
    <row r="163" spans="2:21">
      <c r="B163" t="s">
        <v>682</v>
      </c>
      <c r="C163" t="s">
        <v>683</v>
      </c>
      <c r="D163" t="s">
        <v>100</v>
      </c>
      <c r="E163" t="s">
        <v>123</v>
      </c>
      <c r="F163" t="s">
        <v>426</v>
      </c>
      <c r="G163" t="s">
        <v>356</v>
      </c>
      <c r="H163" t="s">
        <v>383</v>
      </c>
      <c r="I163" t="s">
        <v>150</v>
      </c>
      <c r="J163" t="s">
        <v>232</v>
      </c>
      <c r="K163" s="77">
        <v>2.2200000000000002</v>
      </c>
      <c r="L163" t="s">
        <v>102</v>
      </c>
      <c r="M163" s="78">
        <v>3.5000000000000003E-2</v>
      </c>
      <c r="N163" s="78">
        <v>4.8999999999999998E-3</v>
      </c>
      <c r="O163" s="77">
        <v>41608.629999999997</v>
      </c>
      <c r="P163" s="77">
        <v>106.83</v>
      </c>
      <c r="Q163" s="77">
        <v>0.72814999999999996</v>
      </c>
      <c r="R163" s="77">
        <v>45.178649428999996</v>
      </c>
      <c r="S163" s="78">
        <v>2.9999999999999997E-4</v>
      </c>
      <c r="T163" s="78">
        <v>8.9999999999999998E-4</v>
      </c>
      <c r="U163" s="78">
        <v>2.0000000000000001E-4</v>
      </c>
    </row>
    <row r="164" spans="2:21">
      <c r="B164" t="s">
        <v>684</v>
      </c>
      <c r="C164" t="s">
        <v>685</v>
      </c>
      <c r="D164" t="s">
        <v>100</v>
      </c>
      <c r="E164" t="s">
        <v>123</v>
      </c>
      <c r="F164" t="s">
        <v>317</v>
      </c>
      <c r="G164" t="s">
        <v>311</v>
      </c>
      <c r="H164" t="s">
        <v>387</v>
      </c>
      <c r="I164" t="s">
        <v>208</v>
      </c>
      <c r="J164" t="s">
        <v>232</v>
      </c>
      <c r="K164" s="77">
        <v>0.09</v>
      </c>
      <c r="L164" t="s">
        <v>102</v>
      </c>
      <c r="M164" s="78">
        <v>3.6400000000000002E-2</v>
      </c>
      <c r="N164" s="78">
        <v>2.2000000000000001E-3</v>
      </c>
      <c r="O164" s="77">
        <v>213259.91</v>
      </c>
      <c r="P164" s="77">
        <v>100.34</v>
      </c>
      <c r="Q164" s="77">
        <v>0</v>
      </c>
      <c r="R164" s="77">
        <v>213.984993694</v>
      </c>
      <c r="S164" s="78">
        <v>2.9999999999999997E-4</v>
      </c>
      <c r="T164" s="78">
        <v>4.1000000000000003E-3</v>
      </c>
      <c r="U164" s="78">
        <v>1E-3</v>
      </c>
    </row>
    <row r="165" spans="2:21">
      <c r="B165" t="s">
        <v>686</v>
      </c>
      <c r="C165" t="s">
        <v>687</v>
      </c>
      <c r="D165" t="s">
        <v>100</v>
      </c>
      <c r="E165" t="s">
        <v>123</v>
      </c>
      <c r="F165" t="s">
        <v>688</v>
      </c>
      <c r="G165" t="s">
        <v>438</v>
      </c>
      <c r="H165" t="s">
        <v>387</v>
      </c>
      <c r="I165" t="s">
        <v>208</v>
      </c>
      <c r="J165" t="s">
        <v>232</v>
      </c>
      <c r="K165" s="77">
        <v>3.07</v>
      </c>
      <c r="L165" t="s">
        <v>102</v>
      </c>
      <c r="M165" s="78">
        <v>4.3499999999999997E-2</v>
      </c>
      <c r="N165" s="78">
        <v>0.10630000000000001</v>
      </c>
      <c r="O165" s="77">
        <v>112572.53</v>
      </c>
      <c r="P165" s="77">
        <v>83.7</v>
      </c>
      <c r="Q165" s="77">
        <v>0</v>
      </c>
      <c r="R165" s="77">
        <v>94.223207610000003</v>
      </c>
      <c r="S165" s="78">
        <v>1E-4</v>
      </c>
      <c r="T165" s="78">
        <v>1.8E-3</v>
      </c>
      <c r="U165" s="78">
        <v>4.0000000000000002E-4</v>
      </c>
    </row>
    <row r="166" spans="2:21">
      <c r="B166" t="s">
        <v>689</v>
      </c>
      <c r="C166" t="s">
        <v>690</v>
      </c>
      <c r="D166" t="s">
        <v>100</v>
      </c>
      <c r="E166" t="s">
        <v>123</v>
      </c>
      <c r="F166" t="s">
        <v>355</v>
      </c>
      <c r="G166" t="s">
        <v>356</v>
      </c>
      <c r="H166" t="s">
        <v>387</v>
      </c>
      <c r="I166" t="s">
        <v>208</v>
      </c>
      <c r="J166" t="s">
        <v>232</v>
      </c>
      <c r="K166" s="77">
        <v>3.09</v>
      </c>
      <c r="L166" t="s">
        <v>102</v>
      </c>
      <c r="M166" s="78">
        <v>2.5000000000000001E-2</v>
      </c>
      <c r="N166" s="78">
        <v>9.4000000000000004E-3</v>
      </c>
      <c r="O166" s="77">
        <v>93885.9</v>
      </c>
      <c r="P166" s="77">
        <v>105.08</v>
      </c>
      <c r="Q166" s="77">
        <v>0</v>
      </c>
      <c r="R166" s="77">
        <v>98.655303720000006</v>
      </c>
      <c r="S166" s="78">
        <v>2.9999999999999997E-4</v>
      </c>
      <c r="T166" s="78">
        <v>1.9E-3</v>
      </c>
      <c r="U166" s="78">
        <v>4.0000000000000002E-4</v>
      </c>
    </row>
    <row r="167" spans="2:21">
      <c r="B167" t="s">
        <v>691</v>
      </c>
      <c r="C167" t="s">
        <v>692</v>
      </c>
      <c r="D167" t="s">
        <v>100</v>
      </c>
      <c r="E167" t="s">
        <v>123</v>
      </c>
      <c r="F167" t="s">
        <v>445</v>
      </c>
      <c r="G167" t="s">
        <v>446</v>
      </c>
      <c r="H167" t="s">
        <v>383</v>
      </c>
      <c r="I167" t="s">
        <v>150</v>
      </c>
      <c r="J167" t="s">
        <v>232</v>
      </c>
      <c r="K167" s="77">
        <v>1.78</v>
      </c>
      <c r="L167" t="s">
        <v>102</v>
      </c>
      <c r="M167" s="78">
        <v>4.8000000000000001E-2</v>
      </c>
      <c r="N167" s="78">
        <v>5.1999999999999998E-3</v>
      </c>
      <c r="O167" s="77">
        <v>31919.54</v>
      </c>
      <c r="P167" s="77">
        <v>108.88</v>
      </c>
      <c r="Q167" s="77">
        <v>0</v>
      </c>
      <c r="R167" s="77">
        <v>34.753995152000002</v>
      </c>
      <c r="S167" s="78">
        <v>0</v>
      </c>
      <c r="T167" s="78">
        <v>6.9999999999999999E-4</v>
      </c>
      <c r="U167" s="78">
        <v>2.0000000000000001E-4</v>
      </c>
    </row>
    <row r="168" spans="2:21">
      <c r="B168" t="s">
        <v>693</v>
      </c>
      <c r="C168" t="s">
        <v>694</v>
      </c>
      <c r="D168" t="s">
        <v>100</v>
      </c>
      <c r="E168" t="s">
        <v>123</v>
      </c>
      <c r="F168" t="s">
        <v>445</v>
      </c>
      <c r="G168" t="s">
        <v>446</v>
      </c>
      <c r="H168" t="s">
        <v>383</v>
      </c>
      <c r="I168" t="s">
        <v>150</v>
      </c>
      <c r="J168" t="s">
        <v>232</v>
      </c>
      <c r="K168" s="77">
        <v>0.16</v>
      </c>
      <c r="L168" t="s">
        <v>102</v>
      </c>
      <c r="M168" s="78">
        <v>4.4999999999999998E-2</v>
      </c>
      <c r="N168" s="78">
        <v>5.9999999999999995E-4</v>
      </c>
      <c r="O168" s="77">
        <v>0.01</v>
      </c>
      <c r="P168" s="77">
        <v>102.25</v>
      </c>
      <c r="Q168" s="77">
        <v>0</v>
      </c>
      <c r="R168" s="77">
        <v>1.0225E-5</v>
      </c>
      <c r="S168" s="78">
        <v>0</v>
      </c>
      <c r="T168" s="78">
        <v>0</v>
      </c>
      <c r="U168" s="78">
        <v>0</v>
      </c>
    </row>
    <row r="169" spans="2:21">
      <c r="B169" t="s">
        <v>695</v>
      </c>
      <c r="C169" t="s">
        <v>696</v>
      </c>
      <c r="D169" t="s">
        <v>100</v>
      </c>
      <c r="E169" t="s">
        <v>123</v>
      </c>
      <c r="F169" t="s">
        <v>317</v>
      </c>
      <c r="G169" t="s">
        <v>311</v>
      </c>
      <c r="H169" t="s">
        <v>387</v>
      </c>
      <c r="I169" t="s">
        <v>208</v>
      </c>
      <c r="J169" t="s">
        <v>232</v>
      </c>
      <c r="K169" s="77">
        <v>0.05</v>
      </c>
      <c r="L169" t="s">
        <v>102</v>
      </c>
      <c r="M169" s="78">
        <v>3.2500000000000001E-2</v>
      </c>
      <c r="N169" s="78">
        <v>6.1199999999999997E-2</v>
      </c>
      <c r="O169" s="77">
        <v>0.48</v>
      </c>
      <c r="P169" s="77">
        <v>4995500</v>
      </c>
      <c r="Q169" s="77">
        <v>0</v>
      </c>
      <c r="R169" s="77">
        <v>23.978400000000001</v>
      </c>
      <c r="S169" s="78">
        <v>0</v>
      </c>
      <c r="T169" s="78">
        <v>5.0000000000000001E-4</v>
      </c>
      <c r="U169" s="78">
        <v>1E-4</v>
      </c>
    </row>
    <row r="170" spans="2:21">
      <c r="B170" t="s">
        <v>697</v>
      </c>
      <c r="C170" t="s">
        <v>698</v>
      </c>
      <c r="D170" t="s">
        <v>100</v>
      </c>
      <c r="E170" t="s">
        <v>123</v>
      </c>
      <c r="F170" t="s">
        <v>699</v>
      </c>
      <c r="G170" t="s">
        <v>700</v>
      </c>
      <c r="H170" t="s">
        <v>387</v>
      </c>
      <c r="I170" t="s">
        <v>208</v>
      </c>
      <c r="J170" t="s">
        <v>232</v>
      </c>
      <c r="K170" s="77">
        <v>1.9</v>
      </c>
      <c r="L170" t="s">
        <v>102</v>
      </c>
      <c r="M170" s="78">
        <v>1.0500000000000001E-2</v>
      </c>
      <c r="N170" s="78">
        <v>5.5999999999999999E-3</v>
      </c>
      <c r="O170" s="77">
        <v>0.04</v>
      </c>
      <c r="P170" s="77">
        <v>101.02</v>
      </c>
      <c r="Q170" s="77">
        <v>0</v>
      </c>
      <c r="R170" s="77">
        <v>4.0407999999999997E-5</v>
      </c>
      <c r="S170" s="78">
        <v>0</v>
      </c>
      <c r="T170" s="78">
        <v>0</v>
      </c>
      <c r="U170" s="78">
        <v>0</v>
      </c>
    </row>
    <row r="171" spans="2:21">
      <c r="B171" t="s">
        <v>701</v>
      </c>
      <c r="C171" t="s">
        <v>702</v>
      </c>
      <c r="D171" t="s">
        <v>100</v>
      </c>
      <c r="E171" t="s">
        <v>123</v>
      </c>
      <c r="F171" t="s">
        <v>483</v>
      </c>
      <c r="G171" t="s">
        <v>446</v>
      </c>
      <c r="H171" t="s">
        <v>476</v>
      </c>
      <c r="I171" t="s">
        <v>208</v>
      </c>
      <c r="J171" t="s">
        <v>232</v>
      </c>
      <c r="K171" s="77">
        <v>7.23</v>
      </c>
      <c r="L171" t="s">
        <v>102</v>
      </c>
      <c r="M171" s="78">
        <v>2.4299999999999999E-2</v>
      </c>
      <c r="N171" s="78">
        <v>1.8700000000000001E-2</v>
      </c>
      <c r="O171" s="77">
        <v>243357.69</v>
      </c>
      <c r="P171" s="77">
        <v>104.4</v>
      </c>
      <c r="Q171" s="77">
        <v>0</v>
      </c>
      <c r="R171" s="77">
        <v>254.06542836</v>
      </c>
      <c r="S171" s="78">
        <v>2.9999999999999997E-4</v>
      </c>
      <c r="T171" s="78">
        <v>4.8999999999999998E-3</v>
      </c>
      <c r="U171" s="78">
        <v>1.1000000000000001E-3</v>
      </c>
    </row>
    <row r="172" spans="2:21">
      <c r="B172" t="s">
        <v>703</v>
      </c>
      <c r="C172" t="s">
        <v>704</v>
      </c>
      <c r="D172" t="s">
        <v>100</v>
      </c>
      <c r="E172" t="s">
        <v>123</v>
      </c>
      <c r="F172" t="s">
        <v>483</v>
      </c>
      <c r="G172" t="s">
        <v>446</v>
      </c>
      <c r="H172" t="s">
        <v>476</v>
      </c>
      <c r="I172" t="s">
        <v>208</v>
      </c>
      <c r="J172" t="s">
        <v>232</v>
      </c>
      <c r="K172" s="77">
        <v>1.87</v>
      </c>
      <c r="L172" t="s">
        <v>102</v>
      </c>
      <c r="M172" s="78">
        <v>2.9499999999999998E-2</v>
      </c>
      <c r="N172" s="78">
        <v>9.4999999999999998E-3</v>
      </c>
      <c r="O172" s="77">
        <v>60632.77</v>
      </c>
      <c r="P172" s="77">
        <v>104.07</v>
      </c>
      <c r="Q172" s="77">
        <v>0</v>
      </c>
      <c r="R172" s="77">
        <v>63.100523739000003</v>
      </c>
      <c r="S172" s="78">
        <v>1E-4</v>
      </c>
      <c r="T172" s="78">
        <v>1.1999999999999999E-3</v>
      </c>
      <c r="U172" s="78">
        <v>2.9999999999999997E-4</v>
      </c>
    </row>
    <row r="173" spans="2:21">
      <c r="B173" t="s">
        <v>705</v>
      </c>
      <c r="C173" t="s">
        <v>706</v>
      </c>
      <c r="D173" t="s">
        <v>100</v>
      </c>
      <c r="E173" t="s">
        <v>123</v>
      </c>
      <c r="F173" t="s">
        <v>483</v>
      </c>
      <c r="G173" t="s">
        <v>446</v>
      </c>
      <c r="H173" t="s">
        <v>476</v>
      </c>
      <c r="I173" t="s">
        <v>208</v>
      </c>
      <c r="J173" t="s">
        <v>232</v>
      </c>
      <c r="K173" s="77">
        <v>3.32</v>
      </c>
      <c r="L173" t="s">
        <v>102</v>
      </c>
      <c r="M173" s="78">
        <v>1.7500000000000002E-2</v>
      </c>
      <c r="N173" s="78">
        <v>1.18E-2</v>
      </c>
      <c r="O173" s="77">
        <v>75951.240000000005</v>
      </c>
      <c r="P173" s="77">
        <v>102.08</v>
      </c>
      <c r="Q173" s="77">
        <v>0</v>
      </c>
      <c r="R173" s="77">
        <v>77.531025791999994</v>
      </c>
      <c r="S173" s="78">
        <v>1E-4</v>
      </c>
      <c r="T173" s="78">
        <v>1.5E-3</v>
      </c>
      <c r="U173" s="78">
        <v>2.9999999999999997E-4</v>
      </c>
    </row>
    <row r="174" spans="2:21">
      <c r="B174" t="s">
        <v>707</v>
      </c>
      <c r="C174" t="s">
        <v>708</v>
      </c>
      <c r="D174" t="s">
        <v>100</v>
      </c>
      <c r="E174" t="s">
        <v>123</v>
      </c>
      <c r="F174" t="s">
        <v>492</v>
      </c>
      <c r="G174" t="s">
        <v>132</v>
      </c>
      <c r="H174" t="s">
        <v>493</v>
      </c>
      <c r="I174" t="s">
        <v>150</v>
      </c>
      <c r="J174" t="s">
        <v>232</v>
      </c>
      <c r="K174" s="77">
        <v>6.68</v>
      </c>
      <c r="L174" t="s">
        <v>102</v>
      </c>
      <c r="M174" s="78">
        <v>3.2000000000000001E-2</v>
      </c>
      <c r="N174" s="78">
        <v>1.9300000000000001E-2</v>
      </c>
      <c r="O174" s="77">
        <v>31921.21</v>
      </c>
      <c r="P174" s="77">
        <v>109.07</v>
      </c>
      <c r="Q174" s="77">
        <v>0</v>
      </c>
      <c r="R174" s="77">
        <v>34.816463747</v>
      </c>
      <c r="S174" s="78">
        <v>0</v>
      </c>
      <c r="T174" s="78">
        <v>6.9999999999999999E-4</v>
      </c>
      <c r="U174" s="78">
        <v>2.0000000000000001E-4</v>
      </c>
    </row>
    <row r="175" spans="2:21">
      <c r="B175" t="s">
        <v>709</v>
      </c>
      <c r="C175" t="s">
        <v>710</v>
      </c>
      <c r="D175" t="s">
        <v>100</v>
      </c>
      <c r="E175" t="s">
        <v>123</v>
      </c>
      <c r="F175" t="s">
        <v>492</v>
      </c>
      <c r="G175" t="s">
        <v>132</v>
      </c>
      <c r="H175" t="s">
        <v>493</v>
      </c>
      <c r="I175" t="s">
        <v>150</v>
      </c>
      <c r="J175" t="s">
        <v>232</v>
      </c>
      <c r="K175" s="77">
        <v>3.52</v>
      </c>
      <c r="L175" t="s">
        <v>102</v>
      </c>
      <c r="M175" s="78">
        <v>3.6499999999999998E-2</v>
      </c>
      <c r="N175" s="78">
        <v>1.2E-2</v>
      </c>
      <c r="O175" s="77">
        <v>217662.04</v>
      </c>
      <c r="P175" s="77">
        <v>109.2</v>
      </c>
      <c r="Q175" s="77">
        <v>0</v>
      </c>
      <c r="R175" s="77">
        <v>237.68694768</v>
      </c>
      <c r="S175" s="78">
        <v>1E-4</v>
      </c>
      <c r="T175" s="78">
        <v>4.5999999999999999E-3</v>
      </c>
      <c r="U175" s="78">
        <v>1.1000000000000001E-3</v>
      </c>
    </row>
    <row r="176" spans="2:21">
      <c r="B176" t="s">
        <v>711</v>
      </c>
      <c r="C176" t="s">
        <v>712</v>
      </c>
      <c r="D176" t="s">
        <v>100</v>
      </c>
      <c r="E176" t="s">
        <v>123</v>
      </c>
      <c r="F176" t="s">
        <v>351</v>
      </c>
      <c r="G176" t="s">
        <v>311</v>
      </c>
      <c r="H176" t="s">
        <v>493</v>
      </c>
      <c r="I176" t="s">
        <v>150</v>
      </c>
      <c r="J176" t="s">
        <v>232</v>
      </c>
      <c r="K176" s="77">
        <v>0.99</v>
      </c>
      <c r="L176" t="s">
        <v>102</v>
      </c>
      <c r="M176" s="78">
        <v>3.5999999999999997E-2</v>
      </c>
      <c r="N176" s="78">
        <v>2.1000000000000001E-2</v>
      </c>
      <c r="O176" s="77">
        <v>4.7</v>
      </c>
      <c r="P176" s="77">
        <v>5251800</v>
      </c>
      <c r="Q176" s="77">
        <v>0</v>
      </c>
      <c r="R176" s="77">
        <v>246.83459999999999</v>
      </c>
      <c r="S176" s="78">
        <v>2.9999999999999997E-4</v>
      </c>
      <c r="T176" s="78">
        <v>4.7000000000000002E-3</v>
      </c>
      <c r="U176" s="78">
        <v>1.1000000000000001E-3</v>
      </c>
    </row>
    <row r="177" spans="2:21">
      <c r="B177" t="s">
        <v>713</v>
      </c>
      <c r="C177" t="s">
        <v>714</v>
      </c>
      <c r="D177" t="s">
        <v>100</v>
      </c>
      <c r="E177" t="s">
        <v>123</v>
      </c>
      <c r="F177" t="s">
        <v>441</v>
      </c>
      <c r="G177" t="s">
        <v>442</v>
      </c>
      <c r="H177" t="s">
        <v>476</v>
      </c>
      <c r="I177" t="s">
        <v>208</v>
      </c>
      <c r="J177" t="s">
        <v>232</v>
      </c>
      <c r="K177" s="77">
        <v>9.5</v>
      </c>
      <c r="L177" t="s">
        <v>102</v>
      </c>
      <c r="M177" s="78">
        <v>3.0499999999999999E-2</v>
      </c>
      <c r="N177" s="78">
        <v>2.2499999999999999E-2</v>
      </c>
      <c r="O177" s="77">
        <v>116986.84</v>
      </c>
      <c r="P177" s="77">
        <v>107.88</v>
      </c>
      <c r="Q177" s="77">
        <v>0</v>
      </c>
      <c r="R177" s="77">
        <v>126.205402992</v>
      </c>
      <c r="S177" s="78">
        <v>2.0000000000000001E-4</v>
      </c>
      <c r="T177" s="78">
        <v>2.3999999999999998E-3</v>
      </c>
      <c r="U177" s="78">
        <v>5.9999999999999995E-4</v>
      </c>
    </row>
    <row r="178" spans="2:21">
      <c r="B178" t="s">
        <v>715</v>
      </c>
      <c r="C178" t="s">
        <v>716</v>
      </c>
      <c r="D178" t="s">
        <v>100</v>
      </c>
      <c r="E178" t="s">
        <v>123</v>
      </c>
      <c r="F178" t="s">
        <v>441</v>
      </c>
      <c r="G178" t="s">
        <v>442</v>
      </c>
      <c r="H178" t="s">
        <v>476</v>
      </c>
      <c r="I178" t="s">
        <v>208</v>
      </c>
      <c r="J178" t="s">
        <v>232</v>
      </c>
      <c r="K178" s="77">
        <v>5.14</v>
      </c>
      <c r="L178" t="s">
        <v>102</v>
      </c>
      <c r="M178" s="78">
        <v>2.9100000000000001E-2</v>
      </c>
      <c r="N178" s="78">
        <v>1.2500000000000001E-2</v>
      </c>
      <c r="O178" s="77">
        <v>98443.26</v>
      </c>
      <c r="P178" s="77">
        <v>108.82</v>
      </c>
      <c r="Q178" s="77">
        <v>0</v>
      </c>
      <c r="R178" s="77">
        <v>107.12595553200001</v>
      </c>
      <c r="S178" s="78">
        <v>2.0000000000000001E-4</v>
      </c>
      <c r="T178" s="78">
        <v>2.0999999999999999E-3</v>
      </c>
      <c r="U178" s="78">
        <v>5.0000000000000001E-4</v>
      </c>
    </row>
    <row r="179" spans="2:21">
      <c r="B179" t="s">
        <v>717</v>
      </c>
      <c r="C179" t="s">
        <v>718</v>
      </c>
      <c r="D179" t="s">
        <v>100</v>
      </c>
      <c r="E179" t="s">
        <v>123</v>
      </c>
      <c r="F179" t="s">
        <v>441</v>
      </c>
      <c r="G179" t="s">
        <v>442</v>
      </c>
      <c r="H179" t="s">
        <v>476</v>
      </c>
      <c r="I179" t="s">
        <v>208</v>
      </c>
      <c r="J179" t="s">
        <v>232</v>
      </c>
      <c r="K179" s="77">
        <v>8.76</v>
      </c>
      <c r="L179" t="s">
        <v>102</v>
      </c>
      <c r="M179" s="78">
        <v>3.0499999999999999E-2</v>
      </c>
      <c r="N179" s="78">
        <v>2.0400000000000001E-2</v>
      </c>
      <c r="O179" s="77">
        <v>200470.23</v>
      </c>
      <c r="P179" s="77">
        <v>109.19</v>
      </c>
      <c r="Q179" s="77">
        <v>0</v>
      </c>
      <c r="R179" s="77">
        <v>218.89344413699999</v>
      </c>
      <c r="S179" s="78">
        <v>2.9999999999999997E-4</v>
      </c>
      <c r="T179" s="78">
        <v>4.1999999999999997E-3</v>
      </c>
      <c r="U179" s="78">
        <v>1E-3</v>
      </c>
    </row>
    <row r="180" spans="2:21">
      <c r="B180" t="s">
        <v>719</v>
      </c>
      <c r="C180" t="s">
        <v>720</v>
      </c>
      <c r="D180" t="s">
        <v>100</v>
      </c>
      <c r="E180" t="s">
        <v>123</v>
      </c>
      <c r="F180" t="s">
        <v>441</v>
      </c>
      <c r="G180" t="s">
        <v>442</v>
      </c>
      <c r="H180" t="s">
        <v>476</v>
      </c>
      <c r="I180" t="s">
        <v>208</v>
      </c>
      <c r="J180" t="s">
        <v>232</v>
      </c>
      <c r="K180" s="77">
        <v>7.04</v>
      </c>
      <c r="L180" t="s">
        <v>102</v>
      </c>
      <c r="M180" s="78">
        <v>3.95E-2</v>
      </c>
      <c r="N180" s="78">
        <v>1.5699999999999999E-2</v>
      </c>
      <c r="O180" s="77">
        <v>71655.67</v>
      </c>
      <c r="P180" s="77">
        <v>117.85</v>
      </c>
      <c r="Q180" s="77">
        <v>0</v>
      </c>
      <c r="R180" s="77">
        <v>84.446207095000005</v>
      </c>
      <c r="S180" s="78">
        <v>2.9999999999999997E-4</v>
      </c>
      <c r="T180" s="78">
        <v>1.6000000000000001E-3</v>
      </c>
      <c r="U180" s="78">
        <v>4.0000000000000002E-4</v>
      </c>
    </row>
    <row r="181" spans="2:21">
      <c r="B181" t="s">
        <v>721</v>
      </c>
      <c r="C181" t="s">
        <v>722</v>
      </c>
      <c r="D181" t="s">
        <v>100</v>
      </c>
      <c r="E181" t="s">
        <v>123</v>
      </c>
      <c r="F181" t="s">
        <v>441</v>
      </c>
      <c r="G181" t="s">
        <v>442</v>
      </c>
      <c r="H181" t="s">
        <v>476</v>
      </c>
      <c r="I181" t="s">
        <v>208</v>
      </c>
      <c r="J181" t="s">
        <v>232</v>
      </c>
      <c r="K181" s="77">
        <v>7.79</v>
      </c>
      <c r="L181" t="s">
        <v>102</v>
      </c>
      <c r="M181" s="78">
        <v>3.95E-2</v>
      </c>
      <c r="N181" s="78">
        <v>1.7999999999999999E-2</v>
      </c>
      <c r="O181" s="77">
        <v>17618.400000000001</v>
      </c>
      <c r="P181" s="77">
        <v>117.85</v>
      </c>
      <c r="Q181" s="77">
        <v>0</v>
      </c>
      <c r="R181" s="77">
        <v>20.7632844</v>
      </c>
      <c r="S181" s="78">
        <v>1E-4</v>
      </c>
      <c r="T181" s="78">
        <v>4.0000000000000002E-4</v>
      </c>
      <c r="U181" s="78">
        <v>1E-4</v>
      </c>
    </row>
    <row r="182" spans="2:21">
      <c r="B182" t="s">
        <v>723</v>
      </c>
      <c r="C182" t="s">
        <v>724</v>
      </c>
      <c r="D182" t="s">
        <v>100</v>
      </c>
      <c r="E182" t="s">
        <v>123</v>
      </c>
      <c r="F182" t="s">
        <v>458</v>
      </c>
      <c r="G182" t="s">
        <v>442</v>
      </c>
      <c r="H182" t="s">
        <v>476</v>
      </c>
      <c r="I182" t="s">
        <v>208</v>
      </c>
      <c r="J182" t="s">
        <v>232</v>
      </c>
      <c r="K182" s="77">
        <v>3.34</v>
      </c>
      <c r="L182" t="s">
        <v>102</v>
      </c>
      <c r="M182" s="78">
        <v>3.9199999999999999E-2</v>
      </c>
      <c r="N182" s="78">
        <v>1.24E-2</v>
      </c>
      <c r="O182" s="77">
        <v>124926.26</v>
      </c>
      <c r="P182" s="77">
        <v>111.01</v>
      </c>
      <c r="Q182" s="77">
        <v>0</v>
      </c>
      <c r="R182" s="77">
        <v>138.68064122600001</v>
      </c>
      <c r="S182" s="78">
        <v>1E-4</v>
      </c>
      <c r="T182" s="78">
        <v>2.7000000000000001E-3</v>
      </c>
      <c r="U182" s="78">
        <v>5.9999999999999995E-4</v>
      </c>
    </row>
    <row r="183" spans="2:21">
      <c r="B183" t="s">
        <v>725</v>
      </c>
      <c r="C183" t="s">
        <v>726</v>
      </c>
      <c r="D183" t="s">
        <v>100</v>
      </c>
      <c r="E183" t="s">
        <v>123</v>
      </c>
      <c r="F183" t="s">
        <v>458</v>
      </c>
      <c r="G183" t="s">
        <v>442</v>
      </c>
      <c r="H183" t="s">
        <v>493</v>
      </c>
      <c r="I183" t="s">
        <v>150</v>
      </c>
      <c r="J183" t="s">
        <v>232</v>
      </c>
      <c r="K183" s="77">
        <v>8.24</v>
      </c>
      <c r="L183" t="s">
        <v>102</v>
      </c>
      <c r="M183" s="78">
        <v>2.64E-2</v>
      </c>
      <c r="N183" s="78">
        <v>2.18E-2</v>
      </c>
      <c r="O183" s="77">
        <v>389987.75</v>
      </c>
      <c r="P183" s="77">
        <v>104.59</v>
      </c>
      <c r="Q183" s="77">
        <v>0</v>
      </c>
      <c r="R183" s="77">
        <v>407.88818772500002</v>
      </c>
      <c r="S183" s="78">
        <v>2.0000000000000001E-4</v>
      </c>
      <c r="T183" s="78">
        <v>7.7999999999999996E-3</v>
      </c>
      <c r="U183" s="78">
        <v>1.8E-3</v>
      </c>
    </row>
    <row r="184" spans="2:21">
      <c r="B184" t="s">
        <v>727</v>
      </c>
      <c r="C184" t="s">
        <v>728</v>
      </c>
      <c r="D184" t="s">
        <v>100</v>
      </c>
      <c r="E184" t="s">
        <v>123</v>
      </c>
      <c r="F184" t="s">
        <v>469</v>
      </c>
      <c r="G184" t="s">
        <v>356</v>
      </c>
      <c r="H184" t="s">
        <v>476</v>
      </c>
      <c r="I184" t="s">
        <v>208</v>
      </c>
      <c r="J184" t="s">
        <v>232</v>
      </c>
      <c r="K184" s="77">
        <v>3.72</v>
      </c>
      <c r="L184" t="s">
        <v>102</v>
      </c>
      <c r="M184" s="78">
        <v>6.4000000000000001E-2</v>
      </c>
      <c r="N184" s="78">
        <v>1.37E-2</v>
      </c>
      <c r="O184" s="77">
        <v>4506.5200000000004</v>
      </c>
      <c r="P184" s="77">
        <v>116.48</v>
      </c>
      <c r="Q184" s="77">
        <v>0</v>
      </c>
      <c r="R184" s="77">
        <v>5.2491944960000003</v>
      </c>
      <c r="S184" s="78">
        <v>0</v>
      </c>
      <c r="T184" s="78">
        <v>1E-4</v>
      </c>
      <c r="U184" s="78">
        <v>0</v>
      </c>
    </row>
    <row r="185" spans="2:21">
      <c r="B185" t="s">
        <v>729</v>
      </c>
      <c r="C185" t="s">
        <v>730</v>
      </c>
      <c r="D185" t="s">
        <v>100</v>
      </c>
      <c r="E185" t="s">
        <v>123</v>
      </c>
      <c r="F185" t="s">
        <v>469</v>
      </c>
      <c r="G185" t="s">
        <v>356</v>
      </c>
      <c r="H185" t="s">
        <v>476</v>
      </c>
      <c r="I185" t="s">
        <v>208</v>
      </c>
      <c r="J185" t="s">
        <v>232</v>
      </c>
      <c r="K185" s="77">
        <v>1.69</v>
      </c>
      <c r="L185" t="s">
        <v>102</v>
      </c>
      <c r="M185" s="78">
        <v>5.74E-2</v>
      </c>
      <c r="N185" s="78">
        <v>1.3299999999999999E-2</v>
      </c>
      <c r="O185" s="77">
        <v>3.13</v>
      </c>
      <c r="P185" s="77">
        <v>109.02</v>
      </c>
      <c r="Q185" s="77">
        <v>0</v>
      </c>
      <c r="R185" s="77">
        <v>3.4123259999999998E-3</v>
      </c>
      <c r="S185" s="78">
        <v>0</v>
      </c>
      <c r="T185" s="78">
        <v>0</v>
      </c>
      <c r="U185" s="78">
        <v>0</v>
      </c>
    </row>
    <row r="186" spans="2:21">
      <c r="B186" t="s">
        <v>731</v>
      </c>
      <c r="C186" t="s">
        <v>732</v>
      </c>
      <c r="D186" t="s">
        <v>100</v>
      </c>
      <c r="E186" t="s">
        <v>123</v>
      </c>
      <c r="F186" t="s">
        <v>563</v>
      </c>
      <c r="G186" t="s">
        <v>442</v>
      </c>
      <c r="H186" t="s">
        <v>493</v>
      </c>
      <c r="I186" t="s">
        <v>150</v>
      </c>
      <c r="J186" t="s">
        <v>232</v>
      </c>
      <c r="K186" s="77">
        <v>3.31</v>
      </c>
      <c r="L186" t="s">
        <v>102</v>
      </c>
      <c r="M186" s="78">
        <v>4.1000000000000002E-2</v>
      </c>
      <c r="N186" s="78">
        <v>8.9999999999999993E-3</v>
      </c>
      <c r="O186" s="77">
        <v>45065.23</v>
      </c>
      <c r="P186" s="77">
        <v>111</v>
      </c>
      <c r="Q186" s="77">
        <v>0.92383999999999999</v>
      </c>
      <c r="R186" s="77">
        <v>50.946245300000001</v>
      </c>
      <c r="S186" s="78">
        <v>2.0000000000000001E-4</v>
      </c>
      <c r="T186" s="78">
        <v>1E-3</v>
      </c>
      <c r="U186" s="78">
        <v>2.0000000000000001E-4</v>
      </c>
    </row>
    <row r="187" spans="2:21">
      <c r="B187" t="s">
        <v>733</v>
      </c>
      <c r="C187" t="s">
        <v>734</v>
      </c>
      <c r="D187" t="s">
        <v>100</v>
      </c>
      <c r="E187" t="s">
        <v>123</v>
      </c>
      <c r="F187" t="s">
        <v>582</v>
      </c>
      <c r="G187" t="s">
        <v>442</v>
      </c>
      <c r="H187" t="s">
        <v>476</v>
      </c>
      <c r="I187" t="s">
        <v>208</v>
      </c>
      <c r="J187" t="s">
        <v>232</v>
      </c>
      <c r="K187" s="77">
        <v>2.9</v>
      </c>
      <c r="L187" t="s">
        <v>102</v>
      </c>
      <c r="M187" s="78">
        <v>3.85E-2</v>
      </c>
      <c r="N187" s="78">
        <v>9.9000000000000008E-3</v>
      </c>
      <c r="O187" s="77">
        <v>17017.150000000001</v>
      </c>
      <c r="P187" s="77">
        <v>110.29</v>
      </c>
      <c r="Q187" s="77">
        <v>0</v>
      </c>
      <c r="R187" s="77">
        <v>18.768214735000001</v>
      </c>
      <c r="S187" s="78">
        <v>0</v>
      </c>
      <c r="T187" s="78">
        <v>4.0000000000000002E-4</v>
      </c>
      <c r="U187" s="78">
        <v>1E-4</v>
      </c>
    </row>
    <row r="188" spans="2:21">
      <c r="B188" t="s">
        <v>735</v>
      </c>
      <c r="C188" t="s">
        <v>736</v>
      </c>
      <c r="D188" t="s">
        <v>100</v>
      </c>
      <c r="E188" t="s">
        <v>123</v>
      </c>
      <c r="F188" t="s">
        <v>582</v>
      </c>
      <c r="G188" t="s">
        <v>442</v>
      </c>
      <c r="H188" t="s">
        <v>476</v>
      </c>
      <c r="I188" t="s">
        <v>208</v>
      </c>
      <c r="J188" t="s">
        <v>232</v>
      </c>
      <c r="K188" s="77">
        <v>4.2300000000000004</v>
      </c>
      <c r="L188" t="s">
        <v>102</v>
      </c>
      <c r="M188" s="78">
        <v>3.61E-2</v>
      </c>
      <c r="N188" s="78">
        <v>1.17E-2</v>
      </c>
      <c r="O188" s="77">
        <v>246339.51</v>
      </c>
      <c r="P188" s="77">
        <v>112.37</v>
      </c>
      <c r="Q188" s="77">
        <v>0</v>
      </c>
      <c r="R188" s="77">
        <v>276.81170738700001</v>
      </c>
      <c r="S188" s="78">
        <v>2.9999999999999997E-4</v>
      </c>
      <c r="T188" s="78">
        <v>5.3E-3</v>
      </c>
      <c r="U188" s="78">
        <v>1.1999999999999999E-3</v>
      </c>
    </row>
    <row r="189" spans="2:21">
      <c r="B189" t="s">
        <v>737</v>
      </c>
      <c r="C189" t="s">
        <v>738</v>
      </c>
      <c r="D189" t="s">
        <v>100</v>
      </c>
      <c r="E189" t="s">
        <v>123</v>
      </c>
      <c r="F189" t="s">
        <v>582</v>
      </c>
      <c r="G189" t="s">
        <v>442</v>
      </c>
      <c r="H189" t="s">
        <v>476</v>
      </c>
      <c r="I189" t="s">
        <v>208</v>
      </c>
      <c r="J189" t="s">
        <v>232</v>
      </c>
      <c r="K189" s="77">
        <v>5.19</v>
      </c>
      <c r="L189" t="s">
        <v>102</v>
      </c>
      <c r="M189" s="78">
        <v>3.3000000000000002E-2</v>
      </c>
      <c r="N189" s="78">
        <v>1.2E-2</v>
      </c>
      <c r="O189" s="77">
        <v>85558.84</v>
      </c>
      <c r="P189" s="77">
        <v>112.59</v>
      </c>
      <c r="Q189" s="77">
        <v>0</v>
      </c>
      <c r="R189" s="77">
        <v>96.330697955999995</v>
      </c>
      <c r="S189" s="78">
        <v>2.9999999999999997E-4</v>
      </c>
      <c r="T189" s="78">
        <v>1.8E-3</v>
      </c>
      <c r="U189" s="78">
        <v>4.0000000000000002E-4</v>
      </c>
    </row>
    <row r="190" spans="2:21">
      <c r="B190" t="s">
        <v>739</v>
      </c>
      <c r="C190" t="s">
        <v>740</v>
      </c>
      <c r="D190" t="s">
        <v>100</v>
      </c>
      <c r="E190" t="s">
        <v>123</v>
      </c>
      <c r="F190" t="s">
        <v>582</v>
      </c>
      <c r="G190" t="s">
        <v>442</v>
      </c>
      <c r="H190" t="s">
        <v>476</v>
      </c>
      <c r="I190" t="s">
        <v>208</v>
      </c>
      <c r="J190" t="s">
        <v>232</v>
      </c>
      <c r="K190" s="77">
        <v>7.54</v>
      </c>
      <c r="L190" t="s">
        <v>102</v>
      </c>
      <c r="M190" s="78">
        <v>2.6200000000000001E-2</v>
      </c>
      <c r="N190" s="78">
        <v>1.7600000000000001E-2</v>
      </c>
      <c r="O190" s="77">
        <v>245913.46</v>
      </c>
      <c r="P190" s="77">
        <v>107.12</v>
      </c>
      <c r="Q190" s="77">
        <v>0</v>
      </c>
      <c r="R190" s="77">
        <v>263.42249835199999</v>
      </c>
      <c r="S190" s="78">
        <v>2.9999999999999997E-4</v>
      </c>
      <c r="T190" s="78">
        <v>5.1000000000000004E-3</v>
      </c>
      <c r="U190" s="78">
        <v>1.1999999999999999E-3</v>
      </c>
    </row>
    <row r="191" spans="2:21">
      <c r="B191" t="s">
        <v>741</v>
      </c>
      <c r="C191" t="s">
        <v>742</v>
      </c>
      <c r="D191" t="s">
        <v>100</v>
      </c>
      <c r="E191" t="s">
        <v>123</v>
      </c>
      <c r="F191" t="s">
        <v>588</v>
      </c>
      <c r="G191" t="s">
        <v>127</v>
      </c>
      <c r="H191" t="s">
        <v>476</v>
      </c>
      <c r="I191" t="s">
        <v>208</v>
      </c>
      <c r="J191" t="s">
        <v>232</v>
      </c>
      <c r="K191" s="77">
        <v>2.74</v>
      </c>
      <c r="L191" t="s">
        <v>102</v>
      </c>
      <c r="M191" s="78">
        <v>2.7E-2</v>
      </c>
      <c r="N191" s="78">
        <v>1.78E-2</v>
      </c>
      <c r="O191" s="77">
        <v>3149.55</v>
      </c>
      <c r="P191" s="77">
        <v>102.67</v>
      </c>
      <c r="Q191" s="77">
        <v>0</v>
      </c>
      <c r="R191" s="77">
        <v>3.2336429849999999</v>
      </c>
      <c r="S191" s="78">
        <v>0</v>
      </c>
      <c r="T191" s="78">
        <v>1E-4</v>
      </c>
      <c r="U191" s="78">
        <v>0</v>
      </c>
    </row>
    <row r="192" spans="2:21">
      <c r="B192" t="s">
        <v>743</v>
      </c>
      <c r="C192" t="s">
        <v>744</v>
      </c>
      <c r="D192" t="s">
        <v>100</v>
      </c>
      <c r="E192" t="s">
        <v>123</v>
      </c>
      <c r="F192" t="s">
        <v>745</v>
      </c>
      <c r="G192" t="s">
        <v>649</v>
      </c>
      <c r="H192" t="s">
        <v>599</v>
      </c>
      <c r="I192" t="s">
        <v>208</v>
      </c>
      <c r="J192" t="s">
        <v>232</v>
      </c>
      <c r="K192" s="77">
        <v>2.89</v>
      </c>
      <c r="L192" t="s">
        <v>102</v>
      </c>
      <c r="M192" s="78">
        <v>3.7499999999999999E-2</v>
      </c>
      <c r="N192" s="78">
        <v>0.01</v>
      </c>
      <c r="O192" s="77">
        <v>15632.5</v>
      </c>
      <c r="P192" s="77">
        <v>108.09</v>
      </c>
      <c r="Q192" s="77">
        <v>0</v>
      </c>
      <c r="R192" s="77">
        <v>16.897169250000001</v>
      </c>
      <c r="S192" s="78">
        <v>0</v>
      </c>
      <c r="T192" s="78">
        <v>2.9999999999999997E-4</v>
      </c>
      <c r="U192" s="78">
        <v>1E-4</v>
      </c>
    </row>
    <row r="193" spans="2:21">
      <c r="B193" t="s">
        <v>746</v>
      </c>
      <c r="C193" t="s">
        <v>747</v>
      </c>
      <c r="D193" t="s">
        <v>100</v>
      </c>
      <c r="E193" t="s">
        <v>123</v>
      </c>
      <c r="F193" t="s">
        <v>745</v>
      </c>
      <c r="G193" t="s">
        <v>649</v>
      </c>
      <c r="H193" t="s">
        <v>599</v>
      </c>
      <c r="I193" t="s">
        <v>208</v>
      </c>
      <c r="J193" t="s">
        <v>232</v>
      </c>
      <c r="K193" s="77">
        <v>5.42</v>
      </c>
      <c r="L193" t="s">
        <v>102</v>
      </c>
      <c r="M193" s="78">
        <v>3.7499999999999999E-2</v>
      </c>
      <c r="N193" s="78">
        <v>1.55E-2</v>
      </c>
      <c r="O193" s="77">
        <v>90925.87</v>
      </c>
      <c r="P193" s="77">
        <v>114.32</v>
      </c>
      <c r="Q193" s="77">
        <v>0</v>
      </c>
      <c r="R193" s="77">
        <v>103.94645458399999</v>
      </c>
      <c r="S193" s="78">
        <v>2.0000000000000001E-4</v>
      </c>
      <c r="T193" s="78">
        <v>2E-3</v>
      </c>
      <c r="U193" s="78">
        <v>5.0000000000000001E-4</v>
      </c>
    </row>
    <row r="194" spans="2:21">
      <c r="B194" t="s">
        <v>748</v>
      </c>
      <c r="C194" t="s">
        <v>749</v>
      </c>
      <c r="D194" t="s">
        <v>100</v>
      </c>
      <c r="E194" t="s">
        <v>123</v>
      </c>
      <c r="F194" t="s">
        <v>750</v>
      </c>
      <c r="G194" t="s">
        <v>751</v>
      </c>
      <c r="H194" t="s">
        <v>594</v>
      </c>
      <c r="I194" t="s">
        <v>150</v>
      </c>
      <c r="J194" t="s">
        <v>232</v>
      </c>
      <c r="K194" s="77">
        <v>2.31</v>
      </c>
      <c r="L194" t="s">
        <v>102</v>
      </c>
      <c r="M194" s="78">
        <v>3.0499999999999999E-2</v>
      </c>
      <c r="N194" s="78">
        <v>1.3100000000000001E-2</v>
      </c>
      <c r="O194" s="77">
        <v>11266.31</v>
      </c>
      <c r="P194" s="77">
        <v>104.07</v>
      </c>
      <c r="Q194" s="77">
        <v>0</v>
      </c>
      <c r="R194" s="77">
        <v>11.724848817</v>
      </c>
      <c r="S194" s="78">
        <v>1E-4</v>
      </c>
      <c r="T194" s="78">
        <v>2.0000000000000001E-4</v>
      </c>
      <c r="U194" s="78">
        <v>1E-4</v>
      </c>
    </row>
    <row r="195" spans="2:21">
      <c r="B195" t="s">
        <v>752</v>
      </c>
      <c r="C195" t="s">
        <v>753</v>
      </c>
      <c r="D195" t="s">
        <v>100</v>
      </c>
      <c r="E195" t="s">
        <v>123</v>
      </c>
      <c r="F195" t="s">
        <v>750</v>
      </c>
      <c r="G195" t="s">
        <v>751</v>
      </c>
      <c r="H195" t="s">
        <v>594</v>
      </c>
      <c r="I195" t="s">
        <v>150</v>
      </c>
      <c r="J195" t="s">
        <v>232</v>
      </c>
      <c r="K195" s="77">
        <v>4.92</v>
      </c>
      <c r="L195" t="s">
        <v>102</v>
      </c>
      <c r="M195" s="78">
        <v>2.58E-2</v>
      </c>
      <c r="N195" s="78">
        <v>1.78E-2</v>
      </c>
      <c r="O195" s="77">
        <v>117278.74</v>
      </c>
      <c r="P195" s="77">
        <v>103.99</v>
      </c>
      <c r="Q195" s="77">
        <v>0</v>
      </c>
      <c r="R195" s="77">
        <v>121.958161726</v>
      </c>
      <c r="S195" s="78">
        <v>5.9999999999999995E-4</v>
      </c>
      <c r="T195" s="78">
        <v>2.3E-3</v>
      </c>
      <c r="U195" s="78">
        <v>5.0000000000000001E-4</v>
      </c>
    </row>
    <row r="196" spans="2:21">
      <c r="B196" t="s">
        <v>754</v>
      </c>
      <c r="C196" t="s">
        <v>755</v>
      </c>
      <c r="D196" t="s">
        <v>100</v>
      </c>
      <c r="E196" t="s">
        <v>123</v>
      </c>
      <c r="F196" t="s">
        <v>756</v>
      </c>
      <c r="G196" t="s">
        <v>757</v>
      </c>
      <c r="H196" t="s">
        <v>599</v>
      </c>
      <c r="I196" t="s">
        <v>208</v>
      </c>
      <c r="J196" t="s">
        <v>232</v>
      </c>
      <c r="K196" s="77">
        <v>2.64</v>
      </c>
      <c r="L196" t="s">
        <v>102</v>
      </c>
      <c r="M196" s="78">
        <v>3.3500000000000002E-2</v>
      </c>
      <c r="N196" s="78">
        <v>1.0999999999999999E-2</v>
      </c>
      <c r="O196" s="77">
        <v>44278.03</v>
      </c>
      <c r="P196" s="77">
        <v>106.92</v>
      </c>
      <c r="Q196" s="77">
        <v>0</v>
      </c>
      <c r="R196" s="77">
        <v>47.342069676000001</v>
      </c>
      <c r="S196" s="78">
        <v>1E-4</v>
      </c>
      <c r="T196" s="78">
        <v>8.9999999999999998E-4</v>
      </c>
      <c r="U196" s="78">
        <v>2.0000000000000001E-4</v>
      </c>
    </row>
    <row r="197" spans="2:21">
      <c r="B197" t="s">
        <v>758</v>
      </c>
      <c r="C197" t="s">
        <v>759</v>
      </c>
      <c r="D197" t="s">
        <v>100</v>
      </c>
      <c r="E197" t="s">
        <v>123</v>
      </c>
      <c r="F197" t="s">
        <v>756</v>
      </c>
      <c r="G197" t="s">
        <v>757</v>
      </c>
      <c r="H197" t="s">
        <v>599</v>
      </c>
      <c r="I197" t="s">
        <v>208</v>
      </c>
      <c r="J197" t="s">
        <v>232</v>
      </c>
      <c r="K197" s="77">
        <v>4.7699999999999996</v>
      </c>
      <c r="L197" t="s">
        <v>102</v>
      </c>
      <c r="M197" s="78">
        <v>3.3500000000000002E-2</v>
      </c>
      <c r="N197" s="78">
        <v>1.18E-2</v>
      </c>
      <c r="O197" s="77">
        <v>132424.01</v>
      </c>
      <c r="P197" s="77">
        <v>106.96</v>
      </c>
      <c r="Q197" s="77">
        <v>1.73475</v>
      </c>
      <c r="R197" s="77">
        <v>143.37547109600001</v>
      </c>
      <c r="S197" s="78">
        <v>2.0000000000000001E-4</v>
      </c>
      <c r="T197" s="78">
        <v>2.8E-3</v>
      </c>
      <c r="U197" s="78">
        <v>5.9999999999999995E-4</v>
      </c>
    </row>
    <row r="198" spans="2:21">
      <c r="B198" t="s">
        <v>760</v>
      </c>
      <c r="C198" t="s">
        <v>761</v>
      </c>
      <c r="D198" t="s">
        <v>100</v>
      </c>
      <c r="E198" t="s">
        <v>123</v>
      </c>
      <c r="F198" t="s">
        <v>762</v>
      </c>
      <c r="G198" t="s">
        <v>411</v>
      </c>
      <c r="H198" t="s">
        <v>599</v>
      </c>
      <c r="I198" t="s">
        <v>208</v>
      </c>
      <c r="J198" t="s">
        <v>232</v>
      </c>
      <c r="K198" s="77">
        <v>1.32</v>
      </c>
      <c r="L198" t="s">
        <v>102</v>
      </c>
      <c r="M198" s="78">
        <v>3.4000000000000002E-2</v>
      </c>
      <c r="N198" s="78">
        <v>2.0500000000000001E-2</v>
      </c>
      <c r="O198" s="77">
        <v>4747.51</v>
      </c>
      <c r="P198" s="77">
        <v>102.32</v>
      </c>
      <c r="Q198" s="77">
        <v>0</v>
      </c>
      <c r="R198" s="77">
        <v>4.8576522320000004</v>
      </c>
      <c r="S198" s="78">
        <v>0</v>
      </c>
      <c r="T198" s="78">
        <v>1E-4</v>
      </c>
      <c r="U198" s="78">
        <v>0</v>
      </c>
    </row>
    <row r="199" spans="2:21">
      <c r="B199" t="s">
        <v>763</v>
      </c>
      <c r="C199" t="s">
        <v>764</v>
      </c>
      <c r="D199" t="s">
        <v>100</v>
      </c>
      <c r="E199" t="s">
        <v>123</v>
      </c>
      <c r="F199" t="s">
        <v>765</v>
      </c>
      <c r="G199" t="s">
        <v>127</v>
      </c>
      <c r="H199" t="s">
        <v>599</v>
      </c>
      <c r="I199" t="s">
        <v>208</v>
      </c>
      <c r="J199" t="s">
        <v>232</v>
      </c>
      <c r="K199" s="77">
        <v>2.2000000000000002</v>
      </c>
      <c r="L199" t="s">
        <v>102</v>
      </c>
      <c r="M199" s="78">
        <v>2.9499999999999998E-2</v>
      </c>
      <c r="N199" s="78">
        <v>7.4999999999999997E-3</v>
      </c>
      <c r="O199" s="77">
        <v>51753.46</v>
      </c>
      <c r="P199" s="77">
        <v>104.9</v>
      </c>
      <c r="Q199" s="77">
        <v>0</v>
      </c>
      <c r="R199" s="77">
        <v>54.289379539999999</v>
      </c>
      <c r="S199" s="78">
        <v>4.0000000000000002E-4</v>
      </c>
      <c r="T199" s="78">
        <v>1E-3</v>
      </c>
      <c r="U199" s="78">
        <v>2.0000000000000001E-4</v>
      </c>
    </row>
    <row r="200" spans="2:21">
      <c r="B200" t="s">
        <v>766</v>
      </c>
      <c r="C200" t="s">
        <v>767</v>
      </c>
      <c r="D200" t="s">
        <v>100</v>
      </c>
      <c r="E200" t="s">
        <v>123</v>
      </c>
      <c r="F200" t="s">
        <v>563</v>
      </c>
      <c r="G200" t="s">
        <v>442</v>
      </c>
      <c r="H200" t="s">
        <v>594</v>
      </c>
      <c r="I200" t="s">
        <v>150</v>
      </c>
      <c r="J200" t="s">
        <v>232</v>
      </c>
      <c r="K200" s="77">
        <v>7.52</v>
      </c>
      <c r="L200" t="s">
        <v>102</v>
      </c>
      <c r="M200" s="78">
        <v>1.72E-2</v>
      </c>
      <c r="N200" s="78">
        <v>1.8700000000000001E-2</v>
      </c>
      <c r="O200" s="77">
        <v>115622.01</v>
      </c>
      <c r="P200" s="77">
        <v>112.26</v>
      </c>
      <c r="Q200" s="77">
        <v>0</v>
      </c>
      <c r="R200" s="77">
        <v>129.79726842599999</v>
      </c>
      <c r="S200" s="78">
        <v>4.0000000000000002E-4</v>
      </c>
      <c r="T200" s="78">
        <v>2.5000000000000001E-3</v>
      </c>
      <c r="U200" s="78">
        <v>5.9999999999999995E-4</v>
      </c>
    </row>
    <row r="201" spans="2:21">
      <c r="B201" t="s">
        <v>768</v>
      </c>
      <c r="C201" t="s">
        <v>769</v>
      </c>
      <c r="D201" t="s">
        <v>100</v>
      </c>
      <c r="E201" t="s">
        <v>123</v>
      </c>
      <c r="F201" t="s">
        <v>770</v>
      </c>
      <c r="G201" t="s">
        <v>438</v>
      </c>
      <c r="H201" t="s">
        <v>599</v>
      </c>
      <c r="I201" t="s">
        <v>208</v>
      </c>
      <c r="J201" t="s">
        <v>232</v>
      </c>
      <c r="K201" s="77">
        <v>3.51</v>
      </c>
      <c r="L201" t="s">
        <v>102</v>
      </c>
      <c r="M201" s="78">
        <v>3.9E-2</v>
      </c>
      <c r="N201" s="78">
        <v>4.5499999999999999E-2</v>
      </c>
      <c r="O201" s="77">
        <v>109992.97</v>
      </c>
      <c r="P201" s="77">
        <v>98.32</v>
      </c>
      <c r="Q201" s="77">
        <v>0</v>
      </c>
      <c r="R201" s="77">
        <v>108.145088104</v>
      </c>
      <c r="S201" s="78">
        <v>2.9999999999999997E-4</v>
      </c>
      <c r="T201" s="78">
        <v>2.0999999999999999E-3</v>
      </c>
      <c r="U201" s="78">
        <v>5.0000000000000001E-4</v>
      </c>
    </row>
    <row r="202" spans="2:21">
      <c r="B202" t="s">
        <v>771</v>
      </c>
      <c r="C202" t="s">
        <v>772</v>
      </c>
      <c r="D202" t="s">
        <v>100</v>
      </c>
      <c r="E202" t="s">
        <v>123</v>
      </c>
      <c r="F202" t="s">
        <v>773</v>
      </c>
      <c r="G202" t="s">
        <v>132</v>
      </c>
      <c r="H202" t="s">
        <v>599</v>
      </c>
      <c r="I202" t="s">
        <v>208</v>
      </c>
      <c r="J202" t="s">
        <v>232</v>
      </c>
      <c r="K202" s="77">
        <v>0.99</v>
      </c>
      <c r="L202" t="s">
        <v>102</v>
      </c>
      <c r="M202" s="78">
        <v>1.21E-2</v>
      </c>
      <c r="N202" s="78">
        <v>8.5000000000000006E-3</v>
      </c>
      <c r="O202" s="77">
        <v>23866.42</v>
      </c>
      <c r="P202" s="77">
        <v>100.4</v>
      </c>
      <c r="Q202" s="77">
        <v>0</v>
      </c>
      <c r="R202" s="77">
        <v>23.961885680000002</v>
      </c>
      <c r="S202" s="78">
        <v>2.0000000000000001E-4</v>
      </c>
      <c r="T202" s="78">
        <v>5.0000000000000001E-4</v>
      </c>
      <c r="U202" s="78">
        <v>1E-4</v>
      </c>
    </row>
    <row r="203" spans="2:21">
      <c r="B203" t="s">
        <v>774</v>
      </c>
      <c r="C203" t="s">
        <v>775</v>
      </c>
      <c r="D203" t="s">
        <v>100</v>
      </c>
      <c r="E203" t="s">
        <v>123</v>
      </c>
      <c r="F203" t="s">
        <v>773</v>
      </c>
      <c r="G203" t="s">
        <v>132</v>
      </c>
      <c r="H203" t="s">
        <v>599</v>
      </c>
      <c r="I203" t="s">
        <v>208</v>
      </c>
      <c r="J203" t="s">
        <v>232</v>
      </c>
      <c r="K203" s="77">
        <v>1.95</v>
      </c>
      <c r="L203" t="s">
        <v>102</v>
      </c>
      <c r="M203" s="78">
        <v>2.1600000000000001E-2</v>
      </c>
      <c r="N203" s="78">
        <v>9.5999999999999992E-3</v>
      </c>
      <c r="O203" s="77">
        <v>122860.76</v>
      </c>
      <c r="P203" s="77">
        <v>102.4</v>
      </c>
      <c r="Q203" s="77">
        <v>0</v>
      </c>
      <c r="R203" s="77">
        <v>125.80941824</v>
      </c>
      <c r="S203" s="78">
        <v>2.0000000000000001E-4</v>
      </c>
      <c r="T203" s="78">
        <v>2.3999999999999998E-3</v>
      </c>
      <c r="U203" s="78">
        <v>5.9999999999999995E-4</v>
      </c>
    </row>
    <row r="204" spans="2:21">
      <c r="B204" t="s">
        <v>776</v>
      </c>
      <c r="C204" t="s">
        <v>777</v>
      </c>
      <c r="D204" t="s">
        <v>100</v>
      </c>
      <c r="E204" t="s">
        <v>123</v>
      </c>
      <c r="F204" t="s">
        <v>773</v>
      </c>
      <c r="G204" t="s">
        <v>132</v>
      </c>
      <c r="H204" t="s">
        <v>599</v>
      </c>
      <c r="I204" t="s">
        <v>208</v>
      </c>
      <c r="J204" t="s">
        <v>232</v>
      </c>
      <c r="K204" s="77">
        <v>4.49</v>
      </c>
      <c r="L204" t="s">
        <v>102</v>
      </c>
      <c r="M204" s="78">
        <v>0.04</v>
      </c>
      <c r="N204" s="78">
        <v>1.4500000000000001E-2</v>
      </c>
      <c r="O204" s="77">
        <v>178383.21</v>
      </c>
      <c r="P204" s="77">
        <v>113.95</v>
      </c>
      <c r="Q204" s="77">
        <v>0</v>
      </c>
      <c r="R204" s="77">
        <v>203.26766779499999</v>
      </c>
      <c r="S204" s="78">
        <v>2.0000000000000001E-4</v>
      </c>
      <c r="T204" s="78">
        <v>3.8999999999999998E-3</v>
      </c>
      <c r="U204" s="78">
        <v>8.9999999999999998E-4</v>
      </c>
    </row>
    <row r="205" spans="2:21">
      <c r="B205" t="s">
        <v>778</v>
      </c>
      <c r="C205" t="s">
        <v>779</v>
      </c>
      <c r="D205" t="s">
        <v>100</v>
      </c>
      <c r="E205" t="s">
        <v>123</v>
      </c>
      <c r="F205" t="s">
        <v>780</v>
      </c>
      <c r="G205" t="s">
        <v>411</v>
      </c>
      <c r="H205" t="s">
        <v>594</v>
      </c>
      <c r="I205" t="s">
        <v>150</v>
      </c>
      <c r="J205" t="s">
        <v>232</v>
      </c>
      <c r="K205" s="77">
        <v>3.82</v>
      </c>
      <c r="L205" t="s">
        <v>102</v>
      </c>
      <c r="M205" s="78">
        <v>2.3E-2</v>
      </c>
      <c r="N205" s="78">
        <v>1.5100000000000001E-2</v>
      </c>
      <c r="O205" s="77">
        <v>123900.05</v>
      </c>
      <c r="P205" s="77">
        <v>104.9</v>
      </c>
      <c r="Q205" s="77">
        <v>0</v>
      </c>
      <c r="R205" s="77">
        <v>129.97115245000001</v>
      </c>
      <c r="S205" s="78">
        <v>5.0000000000000001E-4</v>
      </c>
      <c r="T205" s="78">
        <v>2.5000000000000001E-3</v>
      </c>
      <c r="U205" s="78">
        <v>5.9999999999999995E-4</v>
      </c>
    </row>
    <row r="206" spans="2:21">
      <c r="B206" t="s">
        <v>781</v>
      </c>
      <c r="C206" t="s">
        <v>782</v>
      </c>
      <c r="D206" t="s">
        <v>100</v>
      </c>
      <c r="E206" t="s">
        <v>123</v>
      </c>
      <c r="F206" t="s">
        <v>780</v>
      </c>
      <c r="G206" t="s">
        <v>411</v>
      </c>
      <c r="H206" t="s">
        <v>594</v>
      </c>
      <c r="I206" t="s">
        <v>150</v>
      </c>
      <c r="J206" t="s">
        <v>232</v>
      </c>
      <c r="K206" s="77">
        <v>2.8</v>
      </c>
      <c r="L206" t="s">
        <v>102</v>
      </c>
      <c r="M206" s="78">
        <v>2.75E-2</v>
      </c>
      <c r="N206" s="78">
        <v>1.4E-2</v>
      </c>
      <c r="O206" s="77">
        <v>100777.07</v>
      </c>
      <c r="P206" s="77">
        <v>105.56</v>
      </c>
      <c r="Q206" s="77">
        <v>0</v>
      </c>
      <c r="R206" s="77">
        <v>106.38027509200001</v>
      </c>
      <c r="S206" s="78">
        <v>2.9999999999999997E-4</v>
      </c>
      <c r="T206" s="78">
        <v>2E-3</v>
      </c>
      <c r="U206" s="78">
        <v>5.0000000000000001E-4</v>
      </c>
    </row>
    <row r="207" spans="2:21">
      <c r="B207" t="s">
        <v>783</v>
      </c>
      <c r="C207" t="s">
        <v>784</v>
      </c>
      <c r="D207" t="s">
        <v>100</v>
      </c>
      <c r="E207" t="s">
        <v>123</v>
      </c>
      <c r="F207" t="s">
        <v>785</v>
      </c>
      <c r="G207" t="s">
        <v>751</v>
      </c>
      <c r="H207" t="s">
        <v>612</v>
      </c>
      <c r="I207" t="s">
        <v>150</v>
      </c>
      <c r="J207" t="s">
        <v>232</v>
      </c>
      <c r="K207" s="77">
        <v>3.85</v>
      </c>
      <c r="L207" t="s">
        <v>102</v>
      </c>
      <c r="M207" s="78">
        <v>3.15E-2</v>
      </c>
      <c r="N207" s="78">
        <v>1.7600000000000001E-2</v>
      </c>
      <c r="O207" s="77">
        <v>93890.22</v>
      </c>
      <c r="P207" s="77">
        <v>104.64</v>
      </c>
      <c r="Q207" s="77">
        <v>0</v>
      </c>
      <c r="R207" s="77">
        <v>98.246726207999998</v>
      </c>
      <c r="S207" s="78">
        <v>2.9999999999999997E-4</v>
      </c>
      <c r="T207" s="78">
        <v>1.9E-3</v>
      </c>
      <c r="U207" s="78">
        <v>4.0000000000000002E-4</v>
      </c>
    </row>
    <row r="208" spans="2:21">
      <c r="B208" t="s">
        <v>786</v>
      </c>
      <c r="C208" t="s">
        <v>787</v>
      </c>
      <c r="D208" t="s">
        <v>100</v>
      </c>
      <c r="E208" t="s">
        <v>123</v>
      </c>
      <c r="F208" t="s">
        <v>785</v>
      </c>
      <c r="G208" t="s">
        <v>751</v>
      </c>
      <c r="H208" t="s">
        <v>612</v>
      </c>
      <c r="I208" t="s">
        <v>150</v>
      </c>
      <c r="J208" t="s">
        <v>232</v>
      </c>
      <c r="K208" s="77">
        <v>5.7</v>
      </c>
      <c r="L208" t="s">
        <v>102</v>
      </c>
      <c r="M208" s="78">
        <v>2.5499999999999998E-2</v>
      </c>
      <c r="N208" s="78">
        <v>2.3E-2</v>
      </c>
      <c r="O208" s="77">
        <v>123711.57</v>
      </c>
      <c r="P208" s="77">
        <v>101.68</v>
      </c>
      <c r="Q208" s="77">
        <v>0</v>
      </c>
      <c r="R208" s="77">
        <v>125.789924376</v>
      </c>
      <c r="S208" s="78">
        <v>2.9999999999999997E-4</v>
      </c>
      <c r="T208" s="78">
        <v>2.3999999999999998E-3</v>
      </c>
      <c r="U208" s="78">
        <v>5.9999999999999995E-4</v>
      </c>
    </row>
    <row r="209" spans="2:21">
      <c r="B209" t="s">
        <v>788</v>
      </c>
      <c r="C209" t="s">
        <v>789</v>
      </c>
      <c r="D209" t="s">
        <v>100</v>
      </c>
      <c r="E209" t="s">
        <v>123</v>
      </c>
      <c r="F209" t="s">
        <v>790</v>
      </c>
      <c r="G209" t="s">
        <v>125</v>
      </c>
      <c r="H209" t="s">
        <v>603</v>
      </c>
      <c r="I209" t="s">
        <v>208</v>
      </c>
      <c r="J209" t="s">
        <v>232</v>
      </c>
      <c r="K209" s="77">
        <v>6.53</v>
      </c>
      <c r="L209" t="s">
        <v>102</v>
      </c>
      <c r="M209" s="78">
        <v>2.5000000000000001E-3</v>
      </c>
      <c r="N209" s="78">
        <v>6.4999999999999997E-3</v>
      </c>
      <c r="O209" s="77">
        <v>46034.23</v>
      </c>
      <c r="P209" s="77">
        <v>97.5</v>
      </c>
      <c r="Q209" s="77">
        <v>0</v>
      </c>
      <c r="R209" s="77">
        <v>44.883374250000003</v>
      </c>
      <c r="S209" s="78">
        <v>1E-4</v>
      </c>
      <c r="T209" s="78">
        <v>8.9999999999999998E-4</v>
      </c>
      <c r="U209" s="78">
        <v>2.0000000000000001E-4</v>
      </c>
    </row>
    <row r="210" spans="2:21">
      <c r="B210" t="s">
        <v>791</v>
      </c>
      <c r="C210" t="s">
        <v>792</v>
      </c>
      <c r="D210" t="s">
        <v>100</v>
      </c>
      <c r="E210" t="s">
        <v>123</v>
      </c>
      <c r="F210" t="s">
        <v>793</v>
      </c>
      <c r="G210" t="s">
        <v>751</v>
      </c>
      <c r="H210" t="s">
        <v>612</v>
      </c>
      <c r="I210" t="s">
        <v>150</v>
      </c>
      <c r="J210" t="s">
        <v>232</v>
      </c>
      <c r="K210" s="77">
        <v>4.72</v>
      </c>
      <c r="L210" t="s">
        <v>102</v>
      </c>
      <c r="M210" s="78">
        <v>2.4E-2</v>
      </c>
      <c r="N210" s="78">
        <v>1.78E-2</v>
      </c>
      <c r="O210" s="77">
        <v>55464.03</v>
      </c>
      <c r="P210" s="77">
        <v>103.62</v>
      </c>
      <c r="Q210" s="77">
        <v>0</v>
      </c>
      <c r="R210" s="77">
        <v>57.471827886</v>
      </c>
      <c r="S210" s="78">
        <v>2.0000000000000001E-4</v>
      </c>
      <c r="T210" s="78">
        <v>1.1000000000000001E-3</v>
      </c>
      <c r="U210" s="78">
        <v>2.9999999999999997E-4</v>
      </c>
    </row>
    <row r="211" spans="2:21">
      <c r="B211" t="s">
        <v>794</v>
      </c>
      <c r="C211" t="s">
        <v>795</v>
      </c>
      <c r="D211" t="s">
        <v>100</v>
      </c>
      <c r="E211" t="s">
        <v>123</v>
      </c>
      <c r="F211" t="s">
        <v>602</v>
      </c>
      <c r="G211" t="s">
        <v>132</v>
      </c>
      <c r="H211" t="s">
        <v>603</v>
      </c>
      <c r="I211" t="s">
        <v>208</v>
      </c>
      <c r="J211" t="s">
        <v>232</v>
      </c>
      <c r="K211" s="77">
        <v>2.42</v>
      </c>
      <c r="L211" t="s">
        <v>102</v>
      </c>
      <c r="M211" s="78">
        <v>4.1399999999999999E-2</v>
      </c>
      <c r="N211" s="78">
        <v>1.67E-2</v>
      </c>
      <c r="O211" s="77">
        <v>52030.28</v>
      </c>
      <c r="P211" s="77">
        <v>106</v>
      </c>
      <c r="Q211" s="77">
        <v>1.0770299999999999</v>
      </c>
      <c r="R211" s="77">
        <v>56.229126800000003</v>
      </c>
      <c r="S211" s="78">
        <v>1E-4</v>
      </c>
      <c r="T211" s="78">
        <v>1.1000000000000001E-3</v>
      </c>
      <c r="U211" s="78">
        <v>2.9999999999999997E-4</v>
      </c>
    </row>
    <row r="212" spans="2:21">
      <c r="B212" t="s">
        <v>796</v>
      </c>
      <c r="C212" t="s">
        <v>797</v>
      </c>
      <c r="D212" t="s">
        <v>100</v>
      </c>
      <c r="E212" t="s">
        <v>123</v>
      </c>
      <c r="F212" t="s">
        <v>602</v>
      </c>
      <c r="G212" t="s">
        <v>132</v>
      </c>
      <c r="H212" t="s">
        <v>603</v>
      </c>
      <c r="I212" t="s">
        <v>208</v>
      </c>
      <c r="J212" t="s">
        <v>232</v>
      </c>
      <c r="K212" s="77">
        <v>3.06</v>
      </c>
      <c r="L212" t="s">
        <v>102</v>
      </c>
      <c r="M212" s="78">
        <v>3.5499999999999997E-2</v>
      </c>
      <c r="N212" s="78">
        <v>2.1499999999999998E-2</v>
      </c>
      <c r="O212" s="77">
        <v>100314.07</v>
      </c>
      <c r="P212" s="77">
        <v>104.29</v>
      </c>
      <c r="Q212" s="77">
        <v>1.78057</v>
      </c>
      <c r="R212" s="77">
        <v>106.398113603</v>
      </c>
      <c r="S212" s="78">
        <v>1E-4</v>
      </c>
      <c r="T212" s="78">
        <v>2E-3</v>
      </c>
      <c r="U212" s="78">
        <v>5.0000000000000001E-4</v>
      </c>
    </row>
    <row r="213" spans="2:21">
      <c r="B213" t="s">
        <v>798</v>
      </c>
      <c r="C213" t="s">
        <v>799</v>
      </c>
      <c r="D213" t="s">
        <v>100</v>
      </c>
      <c r="E213" t="s">
        <v>123</v>
      </c>
      <c r="F213" t="s">
        <v>602</v>
      </c>
      <c r="G213" t="s">
        <v>132</v>
      </c>
      <c r="H213" t="s">
        <v>603</v>
      </c>
      <c r="I213" t="s">
        <v>208</v>
      </c>
      <c r="J213" t="s">
        <v>232</v>
      </c>
      <c r="K213" s="77">
        <v>4.46</v>
      </c>
      <c r="L213" t="s">
        <v>102</v>
      </c>
      <c r="M213" s="78">
        <v>2.5000000000000001E-2</v>
      </c>
      <c r="N213" s="78">
        <v>2.98E-2</v>
      </c>
      <c r="O213" s="77">
        <v>263540.87</v>
      </c>
      <c r="P213" s="77">
        <v>97.94</v>
      </c>
      <c r="Q213" s="77">
        <v>6.5885199999999999</v>
      </c>
      <c r="R213" s="77">
        <v>264.70044807800002</v>
      </c>
      <c r="S213" s="78">
        <v>2.0000000000000001E-4</v>
      </c>
      <c r="T213" s="78">
        <v>5.1000000000000004E-3</v>
      </c>
      <c r="U213" s="78">
        <v>1.1999999999999999E-3</v>
      </c>
    </row>
    <row r="214" spans="2:21">
      <c r="B214" t="s">
        <v>800</v>
      </c>
      <c r="C214" t="s">
        <v>801</v>
      </c>
      <c r="D214" t="s">
        <v>100</v>
      </c>
      <c r="E214" t="s">
        <v>123</v>
      </c>
      <c r="F214" t="s">
        <v>802</v>
      </c>
      <c r="G214" t="s">
        <v>442</v>
      </c>
      <c r="H214" t="s">
        <v>612</v>
      </c>
      <c r="I214" t="s">
        <v>150</v>
      </c>
      <c r="J214" t="s">
        <v>232</v>
      </c>
      <c r="K214" s="77">
        <v>1.47</v>
      </c>
      <c r="L214" t="s">
        <v>102</v>
      </c>
      <c r="M214" s="78">
        <v>4.3499999999999997E-2</v>
      </c>
      <c r="N214" s="78">
        <v>-5.1999999999999998E-3</v>
      </c>
      <c r="O214" s="77">
        <v>241.54</v>
      </c>
      <c r="P214" s="77">
        <v>107.36</v>
      </c>
      <c r="Q214" s="77">
        <v>0</v>
      </c>
      <c r="R214" s="77">
        <v>0.25931734400000001</v>
      </c>
      <c r="S214" s="78">
        <v>0</v>
      </c>
      <c r="T214" s="78">
        <v>0</v>
      </c>
      <c r="U214" s="78">
        <v>0</v>
      </c>
    </row>
    <row r="215" spans="2:21">
      <c r="B215" t="s">
        <v>803</v>
      </c>
      <c r="C215" t="s">
        <v>804</v>
      </c>
      <c r="D215" t="s">
        <v>100</v>
      </c>
      <c r="E215" t="s">
        <v>123</v>
      </c>
      <c r="F215" t="s">
        <v>802</v>
      </c>
      <c r="G215" t="s">
        <v>442</v>
      </c>
      <c r="H215" t="s">
        <v>612</v>
      </c>
      <c r="I215" t="s">
        <v>150</v>
      </c>
      <c r="J215" t="s">
        <v>232</v>
      </c>
      <c r="K215" s="77">
        <v>4.55</v>
      </c>
      <c r="L215" t="s">
        <v>102</v>
      </c>
      <c r="M215" s="78">
        <v>3.27E-2</v>
      </c>
      <c r="N215" s="78">
        <v>1.4999999999999999E-2</v>
      </c>
      <c r="O215" s="77">
        <v>49709.74</v>
      </c>
      <c r="P215" s="77">
        <v>108.74</v>
      </c>
      <c r="Q215" s="77">
        <v>0</v>
      </c>
      <c r="R215" s="77">
        <v>54.054371275999998</v>
      </c>
      <c r="S215" s="78">
        <v>2.0000000000000001E-4</v>
      </c>
      <c r="T215" s="78">
        <v>1E-3</v>
      </c>
      <c r="U215" s="78">
        <v>2.0000000000000001E-4</v>
      </c>
    </row>
    <row r="216" spans="2:21">
      <c r="B216" t="s">
        <v>805</v>
      </c>
      <c r="C216" t="s">
        <v>806</v>
      </c>
      <c r="D216" t="s">
        <v>100</v>
      </c>
      <c r="E216" t="s">
        <v>123</v>
      </c>
      <c r="F216" t="s">
        <v>807</v>
      </c>
      <c r="G216" t="s">
        <v>127</v>
      </c>
      <c r="H216" t="s">
        <v>603</v>
      </c>
      <c r="I216" t="s">
        <v>208</v>
      </c>
      <c r="J216" t="s">
        <v>232</v>
      </c>
      <c r="K216" s="77">
        <v>0.49</v>
      </c>
      <c r="L216" t="s">
        <v>102</v>
      </c>
      <c r="M216" s="78">
        <v>3.3000000000000002E-2</v>
      </c>
      <c r="N216" s="78">
        <v>3.2800000000000003E-2</v>
      </c>
      <c r="O216" s="77">
        <v>11900.33</v>
      </c>
      <c r="P216" s="77">
        <v>100.48</v>
      </c>
      <c r="Q216" s="77">
        <v>0</v>
      </c>
      <c r="R216" s="77">
        <v>11.957451583999999</v>
      </c>
      <c r="S216" s="78">
        <v>1E-4</v>
      </c>
      <c r="T216" s="78">
        <v>2.0000000000000001E-4</v>
      </c>
      <c r="U216" s="78">
        <v>1E-4</v>
      </c>
    </row>
    <row r="217" spans="2:21">
      <c r="B217" t="s">
        <v>808</v>
      </c>
      <c r="C217" t="s">
        <v>809</v>
      </c>
      <c r="D217" t="s">
        <v>100</v>
      </c>
      <c r="E217" t="s">
        <v>123</v>
      </c>
      <c r="F217" t="s">
        <v>606</v>
      </c>
      <c r="G217" t="s">
        <v>127</v>
      </c>
      <c r="H217" t="s">
        <v>603</v>
      </c>
      <c r="I217" t="s">
        <v>208</v>
      </c>
      <c r="J217" t="s">
        <v>232</v>
      </c>
      <c r="K217" s="77">
        <v>3.3</v>
      </c>
      <c r="L217" t="s">
        <v>102</v>
      </c>
      <c r="M217" s="78">
        <v>2.8000000000000001E-2</v>
      </c>
      <c r="N217" s="78">
        <v>3.27E-2</v>
      </c>
      <c r="O217" s="77">
        <v>82480.88</v>
      </c>
      <c r="P217" s="77">
        <v>98.6</v>
      </c>
      <c r="Q217" s="77">
        <v>0</v>
      </c>
      <c r="R217" s="77">
        <v>81.326147680000005</v>
      </c>
      <c r="S217" s="78">
        <v>2.9999999999999997E-4</v>
      </c>
      <c r="T217" s="78">
        <v>1.6000000000000001E-3</v>
      </c>
      <c r="U217" s="78">
        <v>4.0000000000000002E-4</v>
      </c>
    </row>
    <row r="218" spans="2:21">
      <c r="B218" t="s">
        <v>810</v>
      </c>
      <c r="C218" t="s">
        <v>811</v>
      </c>
      <c r="D218" t="s">
        <v>100</v>
      </c>
      <c r="E218" t="s">
        <v>123</v>
      </c>
      <c r="F218" t="s">
        <v>606</v>
      </c>
      <c r="G218" t="s">
        <v>127</v>
      </c>
      <c r="H218" t="s">
        <v>603</v>
      </c>
      <c r="I218" t="s">
        <v>208</v>
      </c>
      <c r="J218" t="s">
        <v>232</v>
      </c>
      <c r="K218" s="77">
        <v>0.16</v>
      </c>
      <c r="L218" t="s">
        <v>102</v>
      </c>
      <c r="M218" s="78">
        <v>4.2999999999999997E-2</v>
      </c>
      <c r="N218" s="78">
        <v>5.0799999999999998E-2</v>
      </c>
      <c r="O218" s="77">
        <v>14393.63</v>
      </c>
      <c r="P218" s="77">
        <v>100.31</v>
      </c>
      <c r="Q218" s="77">
        <v>0</v>
      </c>
      <c r="R218" s="77">
        <v>14.438250253</v>
      </c>
      <c r="S218" s="78">
        <v>2.0000000000000001E-4</v>
      </c>
      <c r="T218" s="78">
        <v>2.9999999999999997E-4</v>
      </c>
      <c r="U218" s="78">
        <v>1E-4</v>
      </c>
    </row>
    <row r="219" spans="2:21">
      <c r="B219" t="s">
        <v>812</v>
      </c>
      <c r="C219" t="s">
        <v>813</v>
      </c>
      <c r="D219" t="s">
        <v>100</v>
      </c>
      <c r="E219" t="s">
        <v>123</v>
      </c>
      <c r="F219" t="s">
        <v>606</v>
      </c>
      <c r="G219" t="s">
        <v>127</v>
      </c>
      <c r="H219" t="s">
        <v>603</v>
      </c>
      <c r="I219" t="s">
        <v>208</v>
      </c>
      <c r="J219" t="s">
        <v>232</v>
      </c>
      <c r="K219" s="77">
        <v>0.88</v>
      </c>
      <c r="L219" t="s">
        <v>102</v>
      </c>
      <c r="M219" s="78">
        <v>4.2500000000000003E-2</v>
      </c>
      <c r="N219" s="78">
        <v>3.9300000000000002E-2</v>
      </c>
      <c r="O219" s="77">
        <v>43903.34</v>
      </c>
      <c r="P219" s="77">
        <v>101.01</v>
      </c>
      <c r="Q219" s="77">
        <v>0</v>
      </c>
      <c r="R219" s="77">
        <v>44.346763734</v>
      </c>
      <c r="S219" s="78">
        <v>2.0000000000000001E-4</v>
      </c>
      <c r="T219" s="78">
        <v>8.9999999999999998E-4</v>
      </c>
      <c r="U219" s="78">
        <v>2.0000000000000001E-4</v>
      </c>
    </row>
    <row r="220" spans="2:21">
      <c r="B220" t="s">
        <v>814</v>
      </c>
      <c r="C220" t="s">
        <v>815</v>
      </c>
      <c r="D220" t="s">
        <v>100</v>
      </c>
      <c r="E220" t="s">
        <v>123</v>
      </c>
      <c r="F220" t="s">
        <v>606</v>
      </c>
      <c r="G220" t="s">
        <v>127</v>
      </c>
      <c r="H220" t="s">
        <v>603</v>
      </c>
      <c r="I220" t="s">
        <v>208</v>
      </c>
      <c r="J220" t="s">
        <v>232</v>
      </c>
      <c r="K220" s="77">
        <v>1.3</v>
      </c>
      <c r="L220" t="s">
        <v>102</v>
      </c>
      <c r="M220" s="78">
        <v>3.6999999999999998E-2</v>
      </c>
      <c r="N220" s="78">
        <v>3.49E-2</v>
      </c>
      <c r="O220" s="77">
        <v>52659.13</v>
      </c>
      <c r="P220" s="77">
        <v>100.96</v>
      </c>
      <c r="Q220" s="77">
        <v>0</v>
      </c>
      <c r="R220" s="77">
        <v>53.164657648000002</v>
      </c>
      <c r="S220" s="78">
        <v>4.0000000000000002E-4</v>
      </c>
      <c r="T220" s="78">
        <v>1E-3</v>
      </c>
      <c r="U220" s="78">
        <v>2.0000000000000001E-4</v>
      </c>
    </row>
    <row r="221" spans="2:21">
      <c r="B221" t="s">
        <v>816</v>
      </c>
      <c r="C221" t="s">
        <v>817</v>
      </c>
      <c r="D221" t="s">
        <v>100</v>
      </c>
      <c r="E221" t="s">
        <v>123</v>
      </c>
      <c r="F221" t="s">
        <v>780</v>
      </c>
      <c r="G221" t="s">
        <v>411</v>
      </c>
      <c r="H221" t="s">
        <v>612</v>
      </c>
      <c r="I221" t="s">
        <v>150</v>
      </c>
      <c r="J221" t="s">
        <v>232</v>
      </c>
      <c r="K221" s="77">
        <v>1.75</v>
      </c>
      <c r="L221" t="s">
        <v>102</v>
      </c>
      <c r="M221" s="78">
        <v>2.4E-2</v>
      </c>
      <c r="N221" s="78">
        <v>1.41E-2</v>
      </c>
      <c r="O221" s="77">
        <v>34386.379999999997</v>
      </c>
      <c r="P221" s="77">
        <v>102.44</v>
      </c>
      <c r="Q221" s="77">
        <v>0</v>
      </c>
      <c r="R221" s="77">
        <v>35.225407672000003</v>
      </c>
      <c r="S221" s="78">
        <v>1E-4</v>
      </c>
      <c r="T221" s="78">
        <v>6.9999999999999999E-4</v>
      </c>
      <c r="U221" s="78">
        <v>2.0000000000000001E-4</v>
      </c>
    </row>
    <row r="222" spans="2:21">
      <c r="B222" t="s">
        <v>818</v>
      </c>
      <c r="C222" t="s">
        <v>819</v>
      </c>
      <c r="D222" t="s">
        <v>100</v>
      </c>
      <c r="E222" t="s">
        <v>123</v>
      </c>
      <c r="F222" t="s">
        <v>820</v>
      </c>
      <c r="G222" t="s">
        <v>438</v>
      </c>
      <c r="H222" t="s">
        <v>603</v>
      </c>
      <c r="I222" t="s">
        <v>208</v>
      </c>
      <c r="J222" t="s">
        <v>232</v>
      </c>
      <c r="K222" s="77">
        <v>0.73</v>
      </c>
      <c r="L222" t="s">
        <v>102</v>
      </c>
      <c r="M222" s="78">
        <v>3.32E-2</v>
      </c>
      <c r="N222" s="78">
        <v>6.9900000000000004E-2</v>
      </c>
      <c r="O222" s="77">
        <v>34579.54</v>
      </c>
      <c r="P222" s="77">
        <v>101.9</v>
      </c>
      <c r="Q222" s="77">
        <v>0</v>
      </c>
      <c r="R222" s="77">
        <v>35.236551259999999</v>
      </c>
      <c r="S222" s="78">
        <v>1E-4</v>
      </c>
      <c r="T222" s="78">
        <v>6.9999999999999999E-4</v>
      </c>
      <c r="U222" s="78">
        <v>2.0000000000000001E-4</v>
      </c>
    </row>
    <row r="223" spans="2:21">
      <c r="B223" t="s">
        <v>821</v>
      </c>
      <c r="C223" t="s">
        <v>822</v>
      </c>
      <c r="D223" t="s">
        <v>100</v>
      </c>
      <c r="E223" t="s">
        <v>123</v>
      </c>
      <c r="F223" t="s">
        <v>823</v>
      </c>
      <c r="G223" t="s">
        <v>125</v>
      </c>
      <c r="H223" t="s">
        <v>824</v>
      </c>
      <c r="I223" t="s">
        <v>150</v>
      </c>
      <c r="J223" t="s">
        <v>232</v>
      </c>
      <c r="K223" s="77">
        <v>4.0599999999999996</v>
      </c>
      <c r="L223" t="s">
        <v>102</v>
      </c>
      <c r="M223" s="78">
        <v>3.4500000000000003E-2</v>
      </c>
      <c r="N223" s="78">
        <v>1.6299999999999999E-2</v>
      </c>
      <c r="O223" s="77">
        <v>97955.25</v>
      </c>
      <c r="P223" s="77">
        <v>108.78</v>
      </c>
      <c r="Q223" s="77">
        <v>0</v>
      </c>
      <c r="R223" s="77">
        <v>106.55572094999999</v>
      </c>
      <c r="S223" s="78">
        <v>2.0000000000000001E-4</v>
      </c>
      <c r="T223" s="78">
        <v>2E-3</v>
      </c>
      <c r="U223" s="78">
        <v>5.0000000000000001E-4</v>
      </c>
    </row>
    <row r="224" spans="2:21">
      <c r="B224" t="s">
        <v>825</v>
      </c>
      <c r="C224" t="s">
        <v>826</v>
      </c>
      <c r="D224" t="s">
        <v>100</v>
      </c>
      <c r="E224" t="s">
        <v>123</v>
      </c>
      <c r="F224" t="s">
        <v>827</v>
      </c>
      <c r="G224" t="s">
        <v>446</v>
      </c>
      <c r="H224" t="s">
        <v>629</v>
      </c>
      <c r="I224" t="s">
        <v>208</v>
      </c>
      <c r="J224" t="s">
        <v>232</v>
      </c>
      <c r="K224" s="77">
        <v>2.15</v>
      </c>
      <c r="L224" t="s">
        <v>102</v>
      </c>
      <c r="M224" s="78">
        <v>5.8999999999999997E-2</v>
      </c>
      <c r="N224" s="78">
        <v>3.3000000000000002E-2</v>
      </c>
      <c r="O224" s="77">
        <v>107520.91</v>
      </c>
      <c r="P224" s="77">
        <v>105.7</v>
      </c>
      <c r="Q224" s="77">
        <v>0</v>
      </c>
      <c r="R224" s="77">
        <v>113.64960187</v>
      </c>
      <c r="S224" s="78">
        <v>1E-4</v>
      </c>
      <c r="T224" s="78">
        <v>2.2000000000000001E-3</v>
      </c>
      <c r="U224" s="78">
        <v>5.0000000000000001E-4</v>
      </c>
    </row>
    <row r="225" spans="2:21">
      <c r="B225" t="s">
        <v>828</v>
      </c>
      <c r="C225" t="s">
        <v>829</v>
      </c>
      <c r="D225" t="s">
        <v>100</v>
      </c>
      <c r="E225" t="s">
        <v>123</v>
      </c>
      <c r="F225" t="s">
        <v>827</v>
      </c>
      <c r="G225" t="s">
        <v>446</v>
      </c>
      <c r="H225" t="s">
        <v>629</v>
      </c>
      <c r="I225" t="s">
        <v>208</v>
      </c>
      <c r="J225" t="s">
        <v>232</v>
      </c>
      <c r="K225" s="77">
        <v>4.83</v>
      </c>
      <c r="L225" t="s">
        <v>102</v>
      </c>
      <c r="M225" s="78">
        <v>2.7E-2</v>
      </c>
      <c r="N225" s="78">
        <v>4.65E-2</v>
      </c>
      <c r="O225" s="77">
        <v>17029.560000000001</v>
      </c>
      <c r="P225" s="77">
        <v>91.99</v>
      </c>
      <c r="Q225" s="77">
        <v>0</v>
      </c>
      <c r="R225" s="77">
        <v>15.665492243999999</v>
      </c>
      <c r="S225" s="78">
        <v>0</v>
      </c>
      <c r="T225" s="78">
        <v>2.9999999999999997E-4</v>
      </c>
      <c r="U225" s="78">
        <v>1E-4</v>
      </c>
    </row>
    <row r="226" spans="2:21">
      <c r="B226" t="s">
        <v>830</v>
      </c>
      <c r="C226" t="s">
        <v>831</v>
      </c>
      <c r="D226" t="s">
        <v>100</v>
      </c>
      <c r="E226" t="s">
        <v>123</v>
      </c>
      <c r="F226" t="s">
        <v>832</v>
      </c>
      <c r="G226" t="s">
        <v>438</v>
      </c>
      <c r="H226" t="s">
        <v>824</v>
      </c>
      <c r="I226" t="s">
        <v>150</v>
      </c>
      <c r="J226" t="s">
        <v>232</v>
      </c>
      <c r="K226" s="77">
        <v>2.41</v>
      </c>
      <c r="L226" t="s">
        <v>102</v>
      </c>
      <c r="M226" s="78">
        <v>4.5999999999999999E-2</v>
      </c>
      <c r="N226" s="78">
        <v>6.1100000000000002E-2</v>
      </c>
      <c r="O226" s="77">
        <v>49355.839999999997</v>
      </c>
      <c r="P226" s="77">
        <v>97.89</v>
      </c>
      <c r="Q226" s="77">
        <v>0</v>
      </c>
      <c r="R226" s="77">
        <v>48.314431775999999</v>
      </c>
      <c r="S226" s="78">
        <v>2.0000000000000001E-4</v>
      </c>
      <c r="T226" s="78">
        <v>8.9999999999999998E-4</v>
      </c>
      <c r="U226" s="78">
        <v>2.0000000000000001E-4</v>
      </c>
    </row>
    <row r="227" spans="2:21">
      <c r="B227" t="s">
        <v>833</v>
      </c>
      <c r="C227" t="s">
        <v>834</v>
      </c>
      <c r="D227" t="s">
        <v>100</v>
      </c>
      <c r="E227" t="s">
        <v>123</v>
      </c>
      <c r="F227" t="s">
        <v>835</v>
      </c>
      <c r="G227" t="s">
        <v>438</v>
      </c>
      <c r="H227" t="s">
        <v>824</v>
      </c>
      <c r="I227" t="s">
        <v>150</v>
      </c>
      <c r="J227" t="s">
        <v>232</v>
      </c>
      <c r="K227" s="77">
        <v>3.94</v>
      </c>
      <c r="L227" t="s">
        <v>102</v>
      </c>
      <c r="M227" s="78">
        <v>4.99E-2</v>
      </c>
      <c r="N227" s="78">
        <v>2.5100000000000001E-2</v>
      </c>
      <c r="O227" s="77">
        <v>54540.2</v>
      </c>
      <c r="P227" s="77">
        <v>113.31</v>
      </c>
      <c r="Q227" s="77">
        <v>0</v>
      </c>
      <c r="R227" s="77">
        <v>61.799500620000003</v>
      </c>
      <c r="S227" s="78">
        <v>2.0000000000000001E-4</v>
      </c>
      <c r="T227" s="78">
        <v>1.1999999999999999E-3</v>
      </c>
      <c r="U227" s="78">
        <v>2.9999999999999997E-4</v>
      </c>
    </row>
    <row r="228" spans="2:21">
      <c r="B228" t="s">
        <v>836</v>
      </c>
      <c r="C228" t="s">
        <v>837</v>
      </c>
      <c r="D228" t="s">
        <v>100</v>
      </c>
      <c r="E228" t="s">
        <v>123</v>
      </c>
      <c r="F228" t="s">
        <v>838</v>
      </c>
      <c r="G228" t="s">
        <v>839</v>
      </c>
      <c r="H228" t="s">
        <v>840</v>
      </c>
      <c r="I228" t="s">
        <v>150</v>
      </c>
      <c r="J228" t="s">
        <v>232</v>
      </c>
      <c r="K228" s="77">
        <v>2.97</v>
      </c>
      <c r="L228" t="s">
        <v>102</v>
      </c>
      <c r="M228" s="78">
        <v>4.2500000000000003E-2</v>
      </c>
      <c r="N228" s="78">
        <v>5.6500000000000002E-2</v>
      </c>
      <c r="O228" s="77">
        <v>58225.58</v>
      </c>
      <c r="P228" s="77">
        <v>96.27</v>
      </c>
      <c r="Q228" s="77">
        <v>0</v>
      </c>
      <c r="R228" s="77">
        <v>56.053765865999999</v>
      </c>
      <c r="S228" s="78">
        <v>1E-4</v>
      </c>
      <c r="T228" s="78">
        <v>1.1000000000000001E-3</v>
      </c>
      <c r="U228" s="78">
        <v>2.0000000000000001E-4</v>
      </c>
    </row>
    <row r="229" spans="2:21">
      <c r="B229" t="s">
        <v>841</v>
      </c>
      <c r="C229" t="s">
        <v>842</v>
      </c>
      <c r="D229" t="s">
        <v>100</v>
      </c>
      <c r="E229" t="s">
        <v>123</v>
      </c>
      <c r="F229" t="s">
        <v>838</v>
      </c>
      <c r="G229" t="s">
        <v>839</v>
      </c>
      <c r="H229" t="s">
        <v>840</v>
      </c>
      <c r="I229" t="s">
        <v>150</v>
      </c>
      <c r="J229" t="s">
        <v>232</v>
      </c>
      <c r="K229" s="77">
        <v>4.6500000000000004</v>
      </c>
      <c r="L229" t="s">
        <v>102</v>
      </c>
      <c r="M229" s="78">
        <v>2.4400000000000002E-2</v>
      </c>
      <c r="N229" s="78">
        <v>5.5899999999999998E-2</v>
      </c>
      <c r="O229" s="77">
        <v>93885.9</v>
      </c>
      <c r="P229" s="77">
        <v>90.55</v>
      </c>
      <c r="Q229" s="77">
        <v>0</v>
      </c>
      <c r="R229" s="77">
        <v>85.013682450000005</v>
      </c>
      <c r="S229" s="78">
        <v>4.0000000000000002E-4</v>
      </c>
      <c r="T229" s="78">
        <v>1.6000000000000001E-3</v>
      </c>
      <c r="U229" s="78">
        <v>4.0000000000000002E-4</v>
      </c>
    </row>
    <row r="230" spans="2:21">
      <c r="B230" t="s">
        <v>843</v>
      </c>
      <c r="C230" t="s">
        <v>844</v>
      </c>
      <c r="D230" t="s">
        <v>100</v>
      </c>
      <c r="E230" t="s">
        <v>123</v>
      </c>
      <c r="F230" t="s">
        <v>838</v>
      </c>
      <c r="G230" t="s">
        <v>839</v>
      </c>
      <c r="H230" t="s">
        <v>840</v>
      </c>
      <c r="I230" t="s">
        <v>150</v>
      </c>
      <c r="J230" t="s">
        <v>232</v>
      </c>
      <c r="K230" s="77">
        <v>5.04</v>
      </c>
      <c r="L230" t="s">
        <v>102</v>
      </c>
      <c r="M230" s="78">
        <v>0.04</v>
      </c>
      <c r="N230" s="78">
        <v>-2.0000000000000001E-4</v>
      </c>
      <c r="O230" s="77">
        <v>93885.9</v>
      </c>
      <c r="P230" s="77">
        <v>122.5</v>
      </c>
      <c r="Q230" s="77">
        <v>0</v>
      </c>
      <c r="R230" s="77">
        <v>115.0102275</v>
      </c>
      <c r="S230" s="78">
        <v>2.9999999999999997E-4</v>
      </c>
      <c r="T230" s="78">
        <v>2.2000000000000001E-3</v>
      </c>
      <c r="U230" s="78">
        <v>5.0000000000000001E-4</v>
      </c>
    </row>
    <row r="231" spans="2:21">
      <c r="B231" t="s">
        <v>845</v>
      </c>
      <c r="C231" t="s">
        <v>846</v>
      </c>
      <c r="D231" t="s">
        <v>100</v>
      </c>
      <c r="E231" t="s">
        <v>123</v>
      </c>
      <c r="F231" t="s">
        <v>847</v>
      </c>
      <c r="G231" t="s">
        <v>438</v>
      </c>
      <c r="H231" t="s">
        <v>848</v>
      </c>
      <c r="I231" t="s">
        <v>150</v>
      </c>
      <c r="J231" t="s">
        <v>232</v>
      </c>
      <c r="K231" s="77">
        <v>2.65</v>
      </c>
      <c r="L231" t="s">
        <v>102</v>
      </c>
      <c r="M231" s="78">
        <v>3.95E-2</v>
      </c>
      <c r="N231" s="78">
        <v>0.25850000000000001</v>
      </c>
      <c r="O231" s="77">
        <v>89446.44</v>
      </c>
      <c r="P231" s="77">
        <v>62.1</v>
      </c>
      <c r="Q231" s="77">
        <v>0</v>
      </c>
      <c r="R231" s="77">
        <v>55.546239239999998</v>
      </c>
      <c r="S231" s="78">
        <v>2.0000000000000001E-4</v>
      </c>
      <c r="T231" s="78">
        <v>1.1000000000000001E-3</v>
      </c>
      <c r="U231" s="78">
        <v>2.0000000000000001E-4</v>
      </c>
    </row>
    <row r="232" spans="2:21">
      <c r="B232" t="s">
        <v>849</v>
      </c>
      <c r="C232" t="s">
        <v>850</v>
      </c>
      <c r="D232" t="s">
        <v>100</v>
      </c>
      <c r="E232" t="s">
        <v>123</v>
      </c>
      <c r="F232" t="s">
        <v>847</v>
      </c>
      <c r="G232" t="s">
        <v>438</v>
      </c>
      <c r="H232" t="s">
        <v>848</v>
      </c>
      <c r="I232" t="s">
        <v>150</v>
      </c>
      <c r="J232" t="s">
        <v>232</v>
      </c>
      <c r="K232" s="77">
        <v>3.13</v>
      </c>
      <c r="L232" t="s">
        <v>102</v>
      </c>
      <c r="M232" s="78">
        <v>0.03</v>
      </c>
      <c r="N232" s="78">
        <v>9.2600000000000002E-2</v>
      </c>
      <c r="O232" s="77">
        <v>153386.85</v>
      </c>
      <c r="P232" s="77">
        <v>87</v>
      </c>
      <c r="Q232" s="77">
        <v>0</v>
      </c>
      <c r="R232" s="77">
        <v>133.44655950000001</v>
      </c>
      <c r="S232" s="78">
        <v>2.0000000000000001E-4</v>
      </c>
      <c r="T232" s="78">
        <v>2.5999999999999999E-3</v>
      </c>
      <c r="U232" s="78">
        <v>5.9999999999999995E-4</v>
      </c>
    </row>
    <row r="233" spans="2:21">
      <c r="B233" t="s">
        <v>851</v>
      </c>
      <c r="C233" t="s">
        <v>852</v>
      </c>
      <c r="D233" t="s">
        <v>100</v>
      </c>
      <c r="E233" t="s">
        <v>123</v>
      </c>
      <c r="F233" t="s">
        <v>823</v>
      </c>
      <c r="G233" t="s">
        <v>125</v>
      </c>
      <c r="H233" t="s">
        <v>210</v>
      </c>
      <c r="I233" t="s">
        <v>211</v>
      </c>
      <c r="J233" t="s">
        <v>232</v>
      </c>
      <c r="K233" s="77">
        <v>3.21</v>
      </c>
      <c r="L233" t="s">
        <v>102</v>
      </c>
      <c r="M233" s="78">
        <v>4.2500000000000003E-2</v>
      </c>
      <c r="N233" s="78">
        <v>1.4999999999999999E-2</v>
      </c>
      <c r="O233" s="77">
        <v>9971.56</v>
      </c>
      <c r="P233" s="77">
        <v>110.6</v>
      </c>
      <c r="Q233" s="77">
        <v>0</v>
      </c>
      <c r="R233" s="77">
        <v>11.028545360000001</v>
      </c>
      <c r="S233" s="78">
        <v>1E-4</v>
      </c>
      <c r="T233" s="78">
        <v>2.0000000000000001E-4</v>
      </c>
      <c r="U233" s="78">
        <v>0</v>
      </c>
    </row>
    <row r="234" spans="2:21">
      <c r="B234" s="79" t="s">
        <v>305</v>
      </c>
      <c r="C234" s="16"/>
      <c r="D234" s="16"/>
      <c r="E234" s="16"/>
      <c r="F234" s="16"/>
      <c r="K234" s="81">
        <v>3.64</v>
      </c>
      <c r="N234" s="80">
        <v>6.1699999999999998E-2</v>
      </c>
      <c r="O234" s="81">
        <v>1607188.43</v>
      </c>
      <c r="Q234" s="81">
        <v>0</v>
      </c>
      <c r="R234" s="81">
        <v>1359.977975</v>
      </c>
      <c r="T234" s="80">
        <v>2.6100000000000002E-2</v>
      </c>
      <c r="U234" s="80">
        <v>6.1000000000000004E-3</v>
      </c>
    </row>
    <row r="235" spans="2:21">
      <c r="B235" t="s">
        <v>853</v>
      </c>
      <c r="C235" t="s">
        <v>854</v>
      </c>
      <c r="D235" t="s">
        <v>100</v>
      </c>
      <c r="E235" t="s">
        <v>123</v>
      </c>
      <c r="F235" t="s">
        <v>669</v>
      </c>
      <c r="G235" t="s">
        <v>670</v>
      </c>
      <c r="H235" t="s">
        <v>387</v>
      </c>
      <c r="I235" t="s">
        <v>208</v>
      </c>
      <c r="J235" t="s">
        <v>232</v>
      </c>
      <c r="K235" s="77">
        <v>5.27</v>
      </c>
      <c r="L235" t="s">
        <v>102</v>
      </c>
      <c r="M235" s="78">
        <v>3.7699999999999997E-2</v>
      </c>
      <c r="N235" s="78">
        <v>3.1300000000000001E-2</v>
      </c>
      <c r="O235" s="77">
        <v>51785.58</v>
      </c>
      <c r="P235" s="77">
        <v>98.27</v>
      </c>
      <c r="Q235" s="77">
        <v>0</v>
      </c>
      <c r="R235" s="77">
        <v>50.889689466</v>
      </c>
      <c r="S235" s="78">
        <v>4.0000000000000002E-4</v>
      </c>
      <c r="T235" s="78">
        <v>1E-3</v>
      </c>
      <c r="U235" s="78">
        <v>2.0000000000000001E-4</v>
      </c>
    </row>
    <row r="236" spans="2:21">
      <c r="B236" t="s">
        <v>855</v>
      </c>
      <c r="C236" t="s">
        <v>856</v>
      </c>
      <c r="D236" t="s">
        <v>100</v>
      </c>
      <c r="E236" t="s">
        <v>123</v>
      </c>
      <c r="F236" t="s">
        <v>669</v>
      </c>
      <c r="G236" t="s">
        <v>670</v>
      </c>
      <c r="H236" t="s">
        <v>387</v>
      </c>
      <c r="I236" t="s">
        <v>208</v>
      </c>
      <c r="J236" t="s">
        <v>232</v>
      </c>
      <c r="K236" s="77">
        <v>2.38</v>
      </c>
      <c r="L236" t="s">
        <v>102</v>
      </c>
      <c r="M236" s="78">
        <v>3.49E-2</v>
      </c>
      <c r="N236" s="78">
        <v>3.8199999999999998E-2</v>
      </c>
      <c r="O236" s="77">
        <v>569845.97</v>
      </c>
      <c r="P236" s="77">
        <v>89.27</v>
      </c>
      <c r="Q236" s="77">
        <v>0</v>
      </c>
      <c r="R236" s="77">
        <v>508.70149741900002</v>
      </c>
      <c r="S236" s="78">
        <v>2.9999999999999997E-4</v>
      </c>
      <c r="T236" s="78">
        <v>9.7999999999999997E-3</v>
      </c>
      <c r="U236" s="78">
        <v>2.3E-3</v>
      </c>
    </row>
    <row r="237" spans="2:21">
      <c r="B237" t="s">
        <v>857</v>
      </c>
      <c r="C237" t="s">
        <v>858</v>
      </c>
      <c r="D237" t="s">
        <v>100</v>
      </c>
      <c r="E237" t="s">
        <v>123</v>
      </c>
      <c r="F237" t="s">
        <v>859</v>
      </c>
      <c r="G237" t="s">
        <v>670</v>
      </c>
      <c r="H237" t="s">
        <v>594</v>
      </c>
      <c r="I237" t="s">
        <v>150</v>
      </c>
      <c r="J237" t="s">
        <v>232</v>
      </c>
      <c r="K237" s="77">
        <v>4.75</v>
      </c>
      <c r="L237" t="s">
        <v>102</v>
      </c>
      <c r="M237" s="78">
        <v>4.6899999999999997E-2</v>
      </c>
      <c r="N237" s="78">
        <v>8.14E-2</v>
      </c>
      <c r="O237" s="77">
        <v>575106.30000000005</v>
      </c>
      <c r="P237" s="77">
        <v>80.97</v>
      </c>
      <c r="Q237" s="77">
        <v>0</v>
      </c>
      <c r="R237" s="77">
        <v>465.66357111000002</v>
      </c>
      <c r="S237" s="78">
        <v>4.0000000000000002E-4</v>
      </c>
      <c r="T237" s="78">
        <v>8.8999999999999999E-3</v>
      </c>
      <c r="U237" s="78">
        <v>2.0999999999999999E-3</v>
      </c>
    </row>
    <row r="238" spans="2:21">
      <c r="B238" t="s">
        <v>860</v>
      </c>
      <c r="C238" t="s">
        <v>861</v>
      </c>
      <c r="D238" t="s">
        <v>100</v>
      </c>
      <c r="E238" t="s">
        <v>123</v>
      </c>
      <c r="F238" t="s">
        <v>859</v>
      </c>
      <c r="G238" t="s">
        <v>670</v>
      </c>
      <c r="H238" t="s">
        <v>594</v>
      </c>
      <c r="I238" t="s">
        <v>150</v>
      </c>
      <c r="J238" t="s">
        <v>232</v>
      </c>
      <c r="K238" s="77">
        <v>4.54</v>
      </c>
      <c r="L238" t="s">
        <v>102</v>
      </c>
      <c r="M238" s="78">
        <v>4.6899999999999997E-2</v>
      </c>
      <c r="N238" s="78">
        <v>8.14E-2</v>
      </c>
      <c r="O238" s="77">
        <v>283371.98</v>
      </c>
      <c r="P238" s="77">
        <v>80.06</v>
      </c>
      <c r="Q238" s="77">
        <v>0</v>
      </c>
      <c r="R238" s="77">
        <v>226.86760718799999</v>
      </c>
      <c r="S238" s="78">
        <v>2.0000000000000001E-4</v>
      </c>
      <c r="T238" s="78">
        <v>4.4000000000000003E-3</v>
      </c>
      <c r="U238" s="78">
        <v>1E-3</v>
      </c>
    </row>
    <row r="239" spans="2:21">
      <c r="B239" t="s">
        <v>862</v>
      </c>
      <c r="C239" t="s">
        <v>863</v>
      </c>
      <c r="D239" t="s">
        <v>100</v>
      </c>
      <c r="E239" t="s">
        <v>123</v>
      </c>
      <c r="F239" t="s">
        <v>864</v>
      </c>
      <c r="G239" t="s">
        <v>670</v>
      </c>
      <c r="H239" t="s">
        <v>612</v>
      </c>
      <c r="I239" t="s">
        <v>150</v>
      </c>
      <c r="J239" t="s">
        <v>232</v>
      </c>
      <c r="K239" s="77">
        <v>0.99</v>
      </c>
      <c r="L239" t="s">
        <v>102</v>
      </c>
      <c r="M239" s="78">
        <v>4.4999999999999998E-2</v>
      </c>
      <c r="N239" s="78">
        <v>5.7000000000000002E-2</v>
      </c>
      <c r="O239" s="77">
        <v>6295.25</v>
      </c>
      <c r="P239" s="77">
        <v>83.42</v>
      </c>
      <c r="Q239" s="77">
        <v>0</v>
      </c>
      <c r="R239" s="77">
        <v>5.2514975499999998</v>
      </c>
      <c r="S239" s="78">
        <v>0</v>
      </c>
      <c r="T239" s="78">
        <v>1E-4</v>
      </c>
      <c r="U239" s="78">
        <v>0</v>
      </c>
    </row>
    <row r="240" spans="2:21">
      <c r="B240" t="s">
        <v>865</v>
      </c>
      <c r="C240" t="s">
        <v>866</v>
      </c>
      <c r="D240" t="s">
        <v>100</v>
      </c>
      <c r="E240" t="s">
        <v>123</v>
      </c>
      <c r="F240" t="s">
        <v>827</v>
      </c>
      <c r="G240" t="s">
        <v>446</v>
      </c>
      <c r="H240" t="s">
        <v>629</v>
      </c>
      <c r="I240" t="s">
        <v>208</v>
      </c>
      <c r="J240" t="s">
        <v>232</v>
      </c>
      <c r="K240" s="77">
        <v>2.85</v>
      </c>
      <c r="L240" t="s">
        <v>102</v>
      </c>
      <c r="M240" s="78">
        <v>4.7E-2</v>
      </c>
      <c r="N240" s="78">
        <v>6.2E-2</v>
      </c>
      <c r="O240" s="77">
        <v>51458.91</v>
      </c>
      <c r="P240" s="77">
        <v>85.85</v>
      </c>
      <c r="Q240" s="77">
        <v>0</v>
      </c>
      <c r="R240" s="77">
        <v>44.177474234999998</v>
      </c>
      <c r="S240" s="78">
        <v>1E-4</v>
      </c>
      <c r="T240" s="78">
        <v>8.0000000000000004E-4</v>
      </c>
      <c r="U240" s="78">
        <v>2.0000000000000001E-4</v>
      </c>
    </row>
    <row r="241" spans="2:21">
      <c r="B241" t="s">
        <v>867</v>
      </c>
      <c r="C241" t="s">
        <v>868</v>
      </c>
      <c r="D241" t="s">
        <v>100</v>
      </c>
      <c r="E241" t="s">
        <v>123</v>
      </c>
      <c r="F241" t="s">
        <v>827</v>
      </c>
      <c r="G241" t="s">
        <v>446</v>
      </c>
      <c r="H241" t="s">
        <v>629</v>
      </c>
      <c r="I241" t="s">
        <v>208</v>
      </c>
      <c r="J241" t="s">
        <v>232</v>
      </c>
      <c r="K241" s="77">
        <v>1.65</v>
      </c>
      <c r="L241" t="s">
        <v>102</v>
      </c>
      <c r="M241" s="78">
        <v>6.7000000000000004E-2</v>
      </c>
      <c r="N241" s="78">
        <v>5.91E-2</v>
      </c>
      <c r="O241" s="77">
        <v>69324.44</v>
      </c>
      <c r="P241" s="77">
        <v>84.28</v>
      </c>
      <c r="Q241" s="77">
        <v>0</v>
      </c>
      <c r="R241" s="77">
        <v>58.426638032</v>
      </c>
      <c r="S241" s="78">
        <v>1E-4</v>
      </c>
      <c r="T241" s="78">
        <v>1.1000000000000001E-3</v>
      </c>
      <c r="U241" s="78">
        <v>2.9999999999999997E-4</v>
      </c>
    </row>
    <row r="242" spans="2:21">
      <c r="B242" s="79" t="s">
        <v>869</v>
      </c>
      <c r="C242" s="16"/>
      <c r="D242" s="16"/>
      <c r="E242" s="16"/>
      <c r="F242" s="16"/>
      <c r="K242" s="81">
        <v>0</v>
      </c>
      <c r="N242" s="80">
        <v>0</v>
      </c>
      <c r="O242" s="81">
        <v>0</v>
      </c>
      <c r="Q242" s="81">
        <v>0</v>
      </c>
      <c r="R242" s="81">
        <v>0</v>
      </c>
      <c r="T242" s="80">
        <v>0</v>
      </c>
      <c r="U242" s="80">
        <v>0</v>
      </c>
    </row>
    <row r="243" spans="2:21">
      <c r="B243" t="s">
        <v>210</v>
      </c>
      <c r="C243" t="s">
        <v>210</v>
      </c>
      <c r="D243" s="16"/>
      <c r="E243" s="16"/>
      <c r="F243" s="16"/>
      <c r="G243" t="s">
        <v>210</v>
      </c>
      <c r="H243" t="s">
        <v>210</v>
      </c>
      <c r="K243" s="77">
        <v>0</v>
      </c>
      <c r="L243" t="s">
        <v>210</v>
      </c>
      <c r="M243" s="78">
        <v>0</v>
      </c>
      <c r="N243" s="78">
        <v>0</v>
      </c>
      <c r="O243" s="77">
        <v>0</v>
      </c>
      <c r="P243" s="77">
        <v>0</v>
      </c>
      <c r="R243" s="77">
        <v>0</v>
      </c>
      <c r="S243" s="78">
        <v>0</v>
      </c>
      <c r="T243" s="78">
        <v>0</v>
      </c>
      <c r="U243" s="78">
        <v>0</v>
      </c>
    </row>
    <row r="244" spans="2:21">
      <c r="B244" s="79" t="s">
        <v>224</v>
      </c>
      <c r="C244" s="16"/>
      <c r="D244" s="16"/>
      <c r="E244" s="16"/>
      <c r="F244" s="16"/>
      <c r="K244" s="81">
        <v>7.26</v>
      </c>
      <c r="N244" s="80">
        <v>3.0099999999999998E-2</v>
      </c>
      <c r="O244" s="81">
        <v>3271731.3</v>
      </c>
      <c r="Q244" s="81">
        <v>0</v>
      </c>
      <c r="R244" s="81">
        <v>12018.637909643503</v>
      </c>
      <c r="T244" s="80">
        <v>0.23069999999999999</v>
      </c>
      <c r="U244" s="80">
        <v>5.3600000000000002E-2</v>
      </c>
    </row>
    <row r="245" spans="2:21">
      <c r="B245" s="79" t="s">
        <v>306</v>
      </c>
      <c r="C245" s="16"/>
      <c r="D245" s="16"/>
      <c r="E245" s="16"/>
      <c r="F245" s="16"/>
      <c r="K245" s="81">
        <v>7.22</v>
      </c>
      <c r="N245" s="80">
        <v>3.4299999999999997E-2</v>
      </c>
      <c r="O245" s="81">
        <v>322397.46000000002</v>
      </c>
      <c r="Q245" s="81">
        <v>0</v>
      </c>
      <c r="R245" s="81">
        <v>1222.0924077556811</v>
      </c>
      <c r="T245" s="80">
        <v>2.35E-2</v>
      </c>
      <c r="U245" s="80">
        <v>5.4000000000000003E-3</v>
      </c>
    </row>
    <row r="246" spans="2:21">
      <c r="B246" t="s">
        <v>870</v>
      </c>
      <c r="C246" t="s">
        <v>871</v>
      </c>
      <c r="D246" t="s">
        <v>872</v>
      </c>
      <c r="E246" t="s">
        <v>123</v>
      </c>
      <c r="F246" t="s">
        <v>873</v>
      </c>
      <c r="G246" t="s">
        <v>874</v>
      </c>
      <c r="H246" t="s">
        <v>875</v>
      </c>
      <c r="I246" t="s">
        <v>212</v>
      </c>
      <c r="J246" t="s">
        <v>232</v>
      </c>
      <c r="K246" s="77">
        <v>3.86</v>
      </c>
      <c r="L246" t="s">
        <v>106</v>
      </c>
      <c r="M246" s="78">
        <v>0</v>
      </c>
      <c r="N246" s="78">
        <v>-5.4000000000000003E-3</v>
      </c>
      <c r="O246" s="77">
        <v>6641.84</v>
      </c>
      <c r="P246" s="77">
        <v>122.73099999999999</v>
      </c>
      <c r="Q246" s="77">
        <v>0</v>
      </c>
      <c r="R246" s="77">
        <v>26.207383231036001</v>
      </c>
      <c r="S246" s="78">
        <v>0</v>
      </c>
      <c r="T246" s="78">
        <v>5.0000000000000001E-4</v>
      </c>
      <c r="U246" s="78">
        <v>1E-4</v>
      </c>
    </row>
    <row r="247" spans="2:21">
      <c r="B247" t="s">
        <v>876</v>
      </c>
      <c r="C247" t="s">
        <v>877</v>
      </c>
      <c r="D247" t="s">
        <v>878</v>
      </c>
      <c r="E247" t="s">
        <v>879</v>
      </c>
      <c r="F247" t="s">
        <v>880</v>
      </c>
      <c r="G247" t="s">
        <v>881</v>
      </c>
      <c r="H247" t="s">
        <v>629</v>
      </c>
      <c r="I247" t="s">
        <v>208</v>
      </c>
      <c r="J247" t="s">
        <v>232</v>
      </c>
      <c r="K247" s="77">
        <v>3.41</v>
      </c>
      <c r="L247" t="s">
        <v>110</v>
      </c>
      <c r="M247" s="78">
        <v>0.06</v>
      </c>
      <c r="N247" s="78">
        <v>3.44E-2</v>
      </c>
      <c r="O247" s="77">
        <v>25004.560000000001</v>
      </c>
      <c r="P247" s="77">
        <v>110.93300000000032</v>
      </c>
      <c r="Q247" s="77">
        <v>0</v>
      </c>
      <c r="R247" s="77">
        <v>109.402662731546</v>
      </c>
      <c r="S247" s="78">
        <v>0</v>
      </c>
      <c r="T247" s="78">
        <v>2.0999999999999999E-3</v>
      </c>
      <c r="U247" s="78">
        <v>5.0000000000000001E-4</v>
      </c>
    </row>
    <row r="248" spans="2:21">
      <c r="B248" t="s">
        <v>882</v>
      </c>
      <c r="C248" t="s">
        <v>883</v>
      </c>
      <c r="D248" t="s">
        <v>123</v>
      </c>
      <c r="E248" t="s">
        <v>879</v>
      </c>
      <c r="F248" t="s">
        <v>317</v>
      </c>
      <c r="G248" t="s">
        <v>884</v>
      </c>
      <c r="H248" t="s">
        <v>885</v>
      </c>
      <c r="I248" t="s">
        <v>212</v>
      </c>
      <c r="J248" t="s">
        <v>232</v>
      </c>
      <c r="K248" s="77">
        <v>4.6500000000000004</v>
      </c>
      <c r="L248" t="s">
        <v>106</v>
      </c>
      <c r="M248" s="78">
        <v>3.2800000000000003E-2</v>
      </c>
      <c r="N248" s="78">
        <v>2.7300000000000001E-2</v>
      </c>
      <c r="O248" s="77">
        <v>60594.39</v>
      </c>
      <c r="P248" s="77">
        <v>104.21368063281106</v>
      </c>
      <c r="Q248" s="77">
        <v>0</v>
      </c>
      <c r="R248" s="77">
        <v>203.01967570433999</v>
      </c>
      <c r="S248" s="78">
        <v>1E-4</v>
      </c>
      <c r="T248" s="78">
        <v>3.8999999999999998E-3</v>
      </c>
      <c r="U248" s="78">
        <v>8.9999999999999998E-4</v>
      </c>
    </row>
    <row r="249" spans="2:21">
      <c r="B249" t="s">
        <v>886</v>
      </c>
      <c r="C249" t="s">
        <v>887</v>
      </c>
      <c r="D249" t="s">
        <v>872</v>
      </c>
      <c r="E249" t="s">
        <v>879</v>
      </c>
      <c r="F249" t="s">
        <v>888</v>
      </c>
      <c r="G249" t="s">
        <v>889</v>
      </c>
      <c r="H249" t="s">
        <v>890</v>
      </c>
      <c r="I249" t="s">
        <v>212</v>
      </c>
      <c r="J249" t="s">
        <v>232</v>
      </c>
      <c r="K249" s="77">
        <v>4.45</v>
      </c>
      <c r="L249" t="s">
        <v>106</v>
      </c>
      <c r="M249" s="78">
        <v>5.4100000000000002E-2</v>
      </c>
      <c r="N249" s="78">
        <v>4.6399999999999997E-2</v>
      </c>
      <c r="O249" s="77">
        <v>50383.25</v>
      </c>
      <c r="P249" s="77">
        <v>103.136</v>
      </c>
      <c r="Q249" s="77">
        <v>0</v>
      </c>
      <c r="R249" s="77">
        <v>167.06190893479999</v>
      </c>
      <c r="S249" s="78">
        <v>2.0000000000000001E-4</v>
      </c>
      <c r="T249" s="78">
        <v>3.2000000000000002E-3</v>
      </c>
      <c r="U249" s="78">
        <v>6.9999999999999999E-4</v>
      </c>
    </row>
    <row r="250" spans="2:21">
      <c r="B250" t="s">
        <v>891</v>
      </c>
      <c r="C250" t="s">
        <v>892</v>
      </c>
      <c r="D250" t="s">
        <v>123</v>
      </c>
      <c r="E250" t="s">
        <v>879</v>
      </c>
      <c r="F250" t="s">
        <v>664</v>
      </c>
      <c r="G250" t="s">
        <v>893</v>
      </c>
      <c r="H250" t="s">
        <v>890</v>
      </c>
      <c r="I250" t="s">
        <v>212</v>
      </c>
      <c r="J250" t="s">
        <v>232</v>
      </c>
      <c r="K250" s="77">
        <v>11.41</v>
      </c>
      <c r="L250" t="s">
        <v>106</v>
      </c>
      <c r="M250" s="78">
        <v>6.3799999999999996E-2</v>
      </c>
      <c r="N250" s="78">
        <v>3.85E-2</v>
      </c>
      <c r="O250" s="77">
        <v>123850.73</v>
      </c>
      <c r="P250" s="77">
        <v>131.81924999747679</v>
      </c>
      <c r="Q250" s="77">
        <v>0</v>
      </c>
      <c r="R250" s="77">
        <v>524.87801743871603</v>
      </c>
      <c r="S250" s="78">
        <v>2.0000000000000001E-4</v>
      </c>
      <c r="T250" s="78">
        <v>1.01E-2</v>
      </c>
      <c r="U250" s="78">
        <v>2.3E-3</v>
      </c>
    </row>
    <row r="251" spans="2:21">
      <c r="B251" t="s">
        <v>894</v>
      </c>
      <c r="C251" t="s">
        <v>895</v>
      </c>
      <c r="D251" t="s">
        <v>872</v>
      </c>
      <c r="E251" t="s">
        <v>879</v>
      </c>
      <c r="F251" t="s">
        <v>888</v>
      </c>
      <c r="G251" t="s">
        <v>889</v>
      </c>
      <c r="H251" t="s">
        <v>210</v>
      </c>
      <c r="I251" t="s">
        <v>211</v>
      </c>
      <c r="J251" t="s">
        <v>232</v>
      </c>
      <c r="K251" s="77">
        <v>2.81</v>
      </c>
      <c r="L251" t="s">
        <v>106</v>
      </c>
      <c r="M251" s="78">
        <v>5.0799999999999998E-2</v>
      </c>
      <c r="N251" s="78">
        <v>3.95E-2</v>
      </c>
      <c r="O251" s="77">
        <v>36257.64</v>
      </c>
      <c r="P251" s="77">
        <v>103.268</v>
      </c>
      <c r="Q251" s="77">
        <v>0</v>
      </c>
      <c r="R251" s="77">
        <v>120.37776505576799</v>
      </c>
      <c r="S251" s="78">
        <v>1E-4</v>
      </c>
      <c r="T251" s="78">
        <v>2.3E-3</v>
      </c>
      <c r="U251" s="78">
        <v>5.0000000000000001E-4</v>
      </c>
    </row>
    <row r="252" spans="2:21">
      <c r="B252" t="s">
        <v>896</v>
      </c>
      <c r="C252" t="s">
        <v>897</v>
      </c>
      <c r="D252" t="s">
        <v>872</v>
      </c>
      <c r="E252" t="s">
        <v>123</v>
      </c>
      <c r="F252" t="s">
        <v>898</v>
      </c>
      <c r="G252" t="s">
        <v>899</v>
      </c>
      <c r="H252" t="s">
        <v>210</v>
      </c>
      <c r="I252" t="s">
        <v>211</v>
      </c>
      <c r="J252" t="s">
        <v>232</v>
      </c>
      <c r="K252" s="77">
        <v>4.6900000000000004</v>
      </c>
      <c r="L252" t="s">
        <v>106</v>
      </c>
      <c r="M252" s="78">
        <v>0</v>
      </c>
      <c r="N252" s="78">
        <v>1E-4</v>
      </c>
      <c r="O252" s="77">
        <v>19665.05</v>
      </c>
      <c r="P252" s="77">
        <v>112.53</v>
      </c>
      <c r="Q252" s="77">
        <v>0</v>
      </c>
      <c r="R252" s="77">
        <v>71.144994659475003</v>
      </c>
      <c r="S252" s="78">
        <v>0</v>
      </c>
      <c r="T252" s="78">
        <v>1.4E-3</v>
      </c>
      <c r="U252" s="78">
        <v>2.9999999999999997E-4</v>
      </c>
    </row>
    <row r="253" spans="2:21">
      <c r="B253" s="79" t="s">
        <v>307</v>
      </c>
      <c r="C253" s="16"/>
      <c r="D253" s="16"/>
      <c r="E253" s="16"/>
      <c r="F253" s="16"/>
      <c r="K253" s="81">
        <v>7.27</v>
      </c>
      <c r="N253" s="80">
        <v>2.9600000000000001E-2</v>
      </c>
      <c r="O253" s="81">
        <v>2949333.84</v>
      </c>
      <c r="Q253" s="81">
        <v>0</v>
      </c>
      <c r="R253" s="81">
        <v>10796.545501887822</v>
      </c>
      <c r="T253" s="80">
        <v>0.2072</v>
      </c>
      <c r="U253" s="80">
        <v>4.8099999999999997E-2</v>
      </c>
    </row>
    <row r="254" spans="2:21">
      <c r="B254" t="s">
        <v>900</v>
      </c>
      <c r="C254" t="s">
        <v>901</v>
      </c>
      <c r="D254" t="s">
        <v>123</v>
      </c>
      <c r="E254" t="s">
        <v>879</v>
      </c>
      <c r="F254" t="s">
        <v>902</v>
      </c>
      <c r="G254" t="s">
        <v>903</v>
      </c>
      <c r="H254" t="s">
        <v>904</v>
      </c>
      <c r="I254" t="s">
        <v>212</v>
      </c>
      <c r="J254" t="s">
        <v>232</v>
      </c>
      <c r="K254" s="77">
        <v>6.71</v>
      </c>
      <c r="L254" t="s">
        <v>106</v>
      </c>
      <c r="M254" s="78">
        <v>3.3799999999999997E-2</v>
      </c>
      <c r="N254" s="78">
        <v>2.9700000000000001E-2</v>
      </c>
      <c r="O254" s="77">
        <v>39069.629999999997</v>
      </c>
      <c r="P254" s="77">
        <v>105.20650001599708</v>
      </c>
      <c r="Q254" s="77">
        <v>0</v>
      </c>
      <c r="R254" s="77">
        <v>132.14868578942301</v>
      </c>
      <c r="S254" s="78">
        <v>0</v>
      </c>
      <c r="T254" s="78">
        <v>2.5000000000000001E-3</v>
      </c>
      <c r="U254" s="78">
        <v>5.9999999999999995E-4</v>
      </c>
    </row>
    <row r="255" spans="2:21">
      <c r="B255" t="s">
        <v>905</v>
      </c>
      <c r="C255" t="s">
        <v>906</v>
      </c>
      <c r="D255" t="s">
        <v>123</v>
      </c>
      <c r="E255" t="s">
        <v>879</v>
      </c>
      <c r="F255" t="s">
        <v>907</v>
      </c>
      <c r="G255" t="s">
        <v>908</v>
      </c>
      <c r="H255" t="s">
        <v>909</v>
      </c>
      <c r="I255" t="s">
        <v>212</v>
      </c>
      <c r="J255" t="s">
        <v>232</v>
      </c>
      <c r="K255" s="77">
        <v>6.47</v>
      </c>
      <c r="L255" t="s">
        <v>106</v>
      </c>
      <c r="M255" s="78">
        <v>4.2500000000000003E-2</v>
      </c>
      <c r="N255" s="78">
        <v>3.49E-2</v>
      </c>
      <c r="O255" s="77">
        <v>36464.99</v>
      </c>
      <c r="P255" s="77">
        <v>108.00916655811463</v>
      </c>
      <c r="Q255" s="77">
        <v>0</v>
      </c>
      <c r="R255" s="77">
        <v>126.624484687167</v>
      </c>
      <c r="S255" s="78">
        <v>0</v>
      </c>
      <c r="T255" s="78">
        <v>2.3999999999999998E-3</v>
      </c>
      <c r="U255" s="78">
        <v>5.9999999999999995E-4</v>
      </c>
    </row>
    <row r="256" spans="2:21">
      <c r="B256" t="s">
        <v>910</v>
      </c>
      <c r="C256" t="s">
        <v>911</v>
      </c>
      <c r="D256" t="s">
        <v>912</v>
      </c>
      <c r="E256" t="s">
        <v>879</v>
      </c>
      <c r="F256" t="s">
        <v>913</v>
      </c>
      <c r="G256" t="s">
        <v>914</v>
      </c>
      <c r="H256" t="s">
        <v>915</v>
      </c>
      <c r="I256" t="s">
        <v>296</v>
      </c>
      <c r="J256" t="s">
        <v>232</v>
      </c>
      <c r="K256" s="77">
        <v>3.44</v>
      </c>
      <c r="L256" t="s">
        <v>106</v>
      </c>
      <c r="M256" s="78">
        <v>4.4999999999999998E-2</v>
      </c>
      <c r="N256" s="78">
        <v>2.4500000000000001E-2</v>
      </c>
      <c r="O256" s="77">
        <v>16.93</v>
      </c>
      <c r="P256" s="77">
        <v>108.35466981689309</v>
      </c>
      <c r="Q256" s="77">
        <v>0</v>
      </c>
      <c r="R256" s="77">
        <v>5.8977392603999999E-2</v>
      </c>
      <c r="S256" s="78">
        <v>0</v>
      </c>
      <c r="T256" s="78">
        <v>0</v>
      </c>
      <c r="U256" s="78">
        <v>0</v>
      </c>
    </row>
    <row r="257" spans="2:21">
      <c r="B257" t="s">
        <v>916</v>
      </c>
      <c r="C257" t="s">
        <v>917</v>
      </c>
      <c r="D257" t="s">
        <v>123</v>
      </c>
      <c r="E257" t="s">
        <v>879</v>
      </c>
      <c r="F257" t="s">
        <v>918</v>
      </c>
      <c r="G257" t="s">
        <v>919</v>
      </c>
      <c r="H257" t="s">
        <v>629</v>
      </c>
      <c r="I257" t="s">
        <v>208</v>
      </c>
      <c r="J257" t="s">
        <v>232</v>
      </c>
      <c r="K257" s="77">
        <v>6.28</v>
      </c>
      <c r="L257" t="s">
        <v>106</v>
      </c>
      <c r="M257" s="78">
        <v>5.1299999999999998E-2</v>
      </c>
      <c r="N257" s="78">
        <v>2.5600000000000001E-2</v>
      </c>
      <c r="O257" s="77">
        <v>15673.43</v>
      </c>
      <c r="P257" s="77">
        <v>120.08734745106847</v>
      </c>
      <c r="Q257" s="77">
        <v>0</v>
      </c>
      <c r="R257" s="77">
        <v>60.512107388243997</v>
      </c>
      <c r="S257" s="78">
        <v>0</v>
      </c>
      <c r="T257" s="78">
        <v>1.1999999999999999E-3</v>
      </c>
      <c r="U257" s="78">
        <v>2.9999999999999997E-4</v>
      </c>
    </row>
    <row r="258" spans="2:21">
      <c r="B258" t="s">
        <v>920</v>
      </c>
      <c r="C258" t="s">
        <v>921</v>
      </c>
      <c r="D258" t="s">
        <v>123</v>
      </c>
      <c r="E258" t="s">
        <v>879</v>
      </c>
      <c r="F258" t="s">
        <v>922</v>
      </c>
      <c r="G258" t="s">
        <v>881</v>
      </c>
      <c r="H258" t="s">
        <v>923</v>
      </c>
      <c r="I258" t="s">
        <v>212</v>
      </c>
      <c r="J258" t="s">
        <v>232</v>
      </c>
      <c r="K258" s="77">
        <v>7.38</v>
      </c>
      <c r="L258" t="s">
        <v>110</v>
      </c>
      <c r="M258" s="78">
        <v>2.8799999999999999E-2</v>
      </c>
      <c r="N258" s="78">
        <v>1.6299999999999999E-2</v>
      </c>
      <c r="O258" s="77">
        <v>26827.81</v>
      </c>
      <c r="P258" s="77">
        <v>111.502631060083</v>
      </c>
      <c r="Q258" s="77">
        <v>0</v>
      </c>
      <c r="R258" s="77">
        <v>117.98267941027601</v>
      </c>
      <c r="S258" s="78">
        <v>0</v>
      </c>
      <c r="T258" s="78">
        <v>2.3E-3</v>
      </c>
      <c r="U258" s="78">
        <v>5.0000000000000001E-4</v>
      </c>
    </row>
    <row r="259" spans="2:21">
      <c r="B259" t="s">
        <v>924</v>
      </c>
      <c r="C259" t="s">
        <v>925</v>
      </c>
      <c r="D259" t="s">
        <v>123</v>
      </c>
      <c r="E259" t="s">
        <v>879</v>
      </c>
      <c r="F259" t="s">
        <v>926</v>
      </c>
      <c r="G259" t="s">
        <v>881</v>
      </c>
      <c r="H259" t="s">
        <v>927</v>
      </c>
      <c r="I259" t="s">
        <v>296</v>
      </c>
      <c r="J259" t="s">
        <v>232</v>
      </c>
      <c r="K259" s="77">
        <v>16.38</v>
      </c>
      <c r="L259" t="s">
        <v>106</v>
      </c>
      <c r="M259" s="78">
        <v>4.4499999999999998E-2</v>
      </c>
      <c r="N259" s="78">
        <v>2.9000000000000001E-2</v>
      </c>
      <c r="O259" s="77">
        <v>40179.21</v>
      </c>
      <c r="P259" s="77">
        <v>127.17861122953886</v>
      </c>
      <c r="Q259" s="77">
        <v>0</v>
      </c>
      <c r="R259" s="77">
        <v>164.284446518415</v>
      </c>
      <c r="S259" s="78">
        <v>0</v>
      </c>
      <c r="T259" s="78">
        <v>3.2000000000000002E-3</v>
      </c>
      <c r="U259" s="78">
        <v>6.9999999999999999E-4</v>
      </c>
    </row>
    <row r="260" spans="2:21">
      <c r="B260" t="s">
        <v>928</v>
      </c>
      <c r="C260" t="s">
        <v>929</v>
      </c>
      <c r="D260" t="s">
        <v>123</v>
      </c>
      <c r="E260" t="s">
        <v>879</v>
      </c>
      <c r="F260" t="s">
        <v>930</v>
      </c>
      <c r="G260" t="s">
        <v>931</v>
      </c>
      <c r="H260" t="s">
        <v>885</v>
      </c>
      <c r="I260" t="s">
        <v>212</v>
      </c>
      <c r="J260" t="s">
        <v>232</v>
      </c>
      <c r="K260" s="77">
        <v>16.25</v>
      </c>
      <c r="L260" t="s">
        <v>106</v>
      </c>
      <c r="M260" s="78">
        <v>5.5500000000000001E-2</v>
      </c>
      <c r="N260" s="78">
        <v>3.1399999999999997E-2</v>
      </c>
      <c r="O260" s="77">
        <v>32558.03</v>
      </c>
      <c r="P260" s="77">
        <v>143.56241671440193</v>
      </c>
      <c r="Q260" s="77">
        <v>0</v>
      </c>
      <c r="R260" s="77">
        <v>150.27261946885901</v>
      </c>
      <c r="S260" s="78">
        <v>0</v>
      </c>
      <c r="T260" s="78">
        <v>2.8999999999999998E-3</v>
      </c>
      <c r="U260" s="78">
        <v>6.9999999999999999E-4</v>
      </c>
    </row>
    <row r="261" spans="2:21">
      <c r="B261" t="s">
        <v>932</v>
      </c>
      <c r="C261" t="s">
        <v>933</v>
      </c>
      <c r="D261" t="s">
        <v>123</v>
      </c>
      <c r="E261" t="s">
        <v>879</v>
      </c>
      <c r="F261" t="s">
        <v>934</v>
      </c>
      <c r="G261" t="s">
        <v>935</v>
      </c>
      <c r="H261" t="s">
        <v>885</v>
      </c>
      <c r="I261" t="s">
        <v>212</v>
      </c>
      <c r="J261" t="s">
        <v>232</v>
      </c>
      <c r="K261" s="77">
        <v>20.77</v>
      </c>
      <c r="L261" t="s">
        <v>106</v>
      </c>
      <c r="M261" s="78">
        <v>3.6499999999999998E-2</v>
      </c>
      <c r="N261" s="78">
        <v>3.5200000000000002E-2</v>
      </c>
      <c r="O261" s="77">
        <v>45220.49</v>
      </c>
      <c r="P261" s="77">
        <v>101.47316659129488</v>
      </c>
      <c r="Q261" s="77">
        <v>0</v>
      </c>
      <c r="R261" s="77">
        <v>147.525622030786</v>
      </c>
      <c r="S261" s="78">
        <v>0</v>
      </c>
      <c r="T261" s="78">
        <v>2.8E-3</v>
      </c>
      <c r="U261" s="78">
        <v>6.9999999999999999E-4</v>
      </c>
    </row>
    <row r="262" spans="2:21">
      <c r="B262" t="s">
        <v>936</v>
      </c>
      <c r="C262" t="s">
        <v>937</v>
      </c>
      <c r="D262" t="s">
        <v>123</v>
      </c>
      <c r="E262" t="s">
        <v>879</v>
      </c>
      <c r="F262" t="s">
        <v>938</v>
      </c>
      <c r="G262" t="s">
        <v>914</v>
      </c>
      <c r="H262" t="s">
        <v>885</v>
      </c>
      <c r="I262" t="s">
        <v>212</v>
      </c>
      <c r="J262" t="s">
        <v>232</v>
      </c>
      <c r="K262" s="77">
        <v>2.38</v>
      </c>
      <c r="L262" t="s">
        <v>106</v>
      </c>
      <c r="M262" s="78">
        <v>6.5000000000000002E-2</v>
      </c>
      <c r="N262" s="78">
        <v>1.49E-2</v>
      </c>
      <c r="O262" s="77">
        <v>61.21</v>
      </c>
      <c r="P262" s="77">
        <v>115.12896013723248</v>
      </c>
      <c r="Q262" s="77">
        <v>0</v>
      </c>
      <c r="R262" s="77">
        <v>0.2265624533475</v>
      </c>
      <c r="S262" s="78">
        <v>0</v>
      </c>
      <c r="T262" s="78">
        <v>0</v>
      </c>
      <c r="U262" s="78">
        <v>0</v>
      </c>
    </row>
    <row r="263" spans="2:21">
      <c r="B263" t="s">
        <v>939</v>
      </c>
      <c r="C263" t="s">
        <v>940</v>
      </c>
      <c r="D263" t="s">
        <v>123</v>
      </c>
      <c r="E263" t="s">
        <v>879</v>
      </c>
      <c r="F263" t="s">
        <v>941</v>
      </c>
      <c r="G263" t="s">
        <v>919</v>
      </c>
      <c r="H263" t="s">
        <v>885</v>
      </c>
      <c r="I263" t="s">
        <v>212</v>
      </c>
      <c r="J263" t="s">
        <v>232</v>
      </c>
      <c r="K263" s="77">
        <v>5.83</v>
      </c>
      <c r="L263" t="s">
        <v>106</v>
      </c>
      <c r="M263" s="78">
        <v>4.4999999999999998E-2</v>
      </c>
      <c r="N263" s="78">
        <v>2.87E-2</v>
      </c>
      <c r="O263" s="77">
        <v>23572.01</v>
      </c>
      <c r="P263" s="77">
        <v>110.81649986742751</v>
      </c>
      <c r="Q263" s="77">
        <v>0</v>
      </c>
      <c r="R263" s="77">
        <v>83.981189723735994</v>
      </c>
      <c r="S263" s="78">
        <v>0</v>
      </c>
      <c r="T263" s="78">
        <v>1.6000000000000001E-3</v>
      </c>
      <c r="U263" s="78">
        <v>4.0000000000000002E-4</v>
      </c>
    </row>
    <row r="264" spans="2:21">
      <c r="B264" t="s">
        <v>942</v>
      </c>
      <c r="C264" t="s">
        <v>943</v>
      </c>
      <c r="D264" t="s">
        <v>123</v>
      </c>
      <c r="E264" t="s">
        <v>879</v>
      </c>
      <c r="F264" t="s">
        <v>944</v>
      </c>
      <c r="G264" t="s">
        <v>919</v>
      </c>
      <c r="H264" t="s">
        <v>885</v>
      </c>
      <c r="I264" t="s">
        <v>212</v>
      </c>
      <c r="J264" t="s">
        <v>232</v>
      </c>
      <c r="K264" s="77">
        <v>4.1399999999999997</v>
      </c>
      <c r="L264" t="s">
        <v>106</v>
      </c>
      <c r="M264" s="78">
        <v>5.7500000000000002E-2</v>
      </c>
      <c r="N264" s="78">
        <v>2.6599999999999999E-2</v>
      </c>
      <c r="O264" s="77">
        <v>11037.17</v>
      </c>
      <c r="P264" s="77">
        <v>115.43925019819392</v>
      </c>
      <c r="Q264" s="77">
        <v>0</v>
      </c>
      <c r="R264" s="77">
        <v>40.9630425258865</v>
      </c>
      <c r="S264" s="78">
        <v>0</v>
      </c>
      <c r="T264" s="78">
        <v>8.0000000000000004E-4</v>
      </c>
      <c r="U264" s="78">
        <v>2.0000000000000001E-4</v>
      </c>
    </row>
    <row r="265" spans="2:21">
      <c r="B265" t="s">
        <v>945</v>
      </c>
      <c r="C265" t="s">
        <v>946</v>
      </c>
      <c r="D265" t="s">
        <v>123</v>
      </c>
      <c r="E265" t="s">
        <v>879</v>
      </c>
      <c r="F265" t="s">
        <v>947</v>
      </c>
      <c r="G265" t="s">
        <v>935</v>
      </c>
      <c r="H265" t="s">
        <v>885</v>
      </c>
      <c r="I265" t="s">
        <v>212</v>
      </c>
      <c r="J265" t="s">
        <v>232</v>
      </c>
      <c r="K265" s="77">
        <v>7.27</v>
      </c>
      <c r="L265" t="s">
        <v>106</v>
      </c>
      <c r="M265" s="78">
        <v>4.1099999999999998E-2</v>
      </c>
      <c r="N265" s="78">
        <v>2.3599999999999999E-2</v>
      </c>
      <c r="O265" s="77">
        <v>28651.06</v>
      </c>
      <c r="P265" s="77">
        <v>115.14300007469183</v>
      </c>
      <c r="Q265" s="77">
        <v>0</v>
      </c>
      <c r="R265" s="77">
        <v>106.06185346959801</v>
      </c>
      <c r="S265" s="78">
        <v>0</v>
      </c>
      <c r="T265" s="78">
        <v>2E-3</v>
      </c>
      <c r="U265" s="78">
        <v>5.0000000000000001E-4</v>
      </c>
    </row>
    <row r="266" spans="2:21">
      <c r="B266" t="s">
        <v>948</v>
      </c>
      <c r="C266" t="s">
        <v>949</v>
      </c>
      <c r="D266" t="s">
        <v>123</v>
      </c>
      <c r="E266" t="s">
        <v>879</v>
      </c>
      <c r="F266" t="s">
        <v>950</v>
      </c>
      <c r="G266" t="s">
        <v>951</v>
      </c>
      <c r="H266" t="s">
        <v>952</v>
      </c>
      <c r="I266" t="s">
        <v>208</v>
      </c>
      <c r="J266" t="s">
        <v>232</v>
      </c>
      <c r="K266" s="77">
        <v>1.63</v>
      </c>
      <c r="L266" t="s">
        <v>106</v>
      </c>
      <c r="M266" s="78">
        <v>4.7500000000000001E-2</v>
      </c>
      <c r="N266" s="78">
        <v>2.3199999999999998E-2</v>
      </c>
      <c r="O266" s="77">
        <v>52478.33</v>
      </c>
      <c r="P266" s="77">
        <v>105.17322221057751</v>
      </c>
      <c r="Q266" s="77">
        <v>0</v>
      </c>
      <c r="R266" s="77">
        <v>177.44597925391</v>
      </c>
      <c r="S266" s="78">
        <v>1E-4</v>
      </c>
      <c r="T266" s="78">
        <v>3.3999999999999998E-3</v>
      </c>
      <c r="U266" s="78">
        <v>8.0000000000000004E-4</v>
      </c>
    </row>
    <row r="267" spans="2:21">
      <c r="B267" t="s">
        <v>953</v>
      </c>
      <c r="C267" t="s">
        <v>954</v>
      </c>
      <c r="D267" t="s">
        <v>123</v>
      </c>
      <c r="E267" t="s">
        <v>879</v>
      </c>
      <c r="F267" t="s">
        <v>955</v>
      </c>
      <c r="G267" t="s">
        <v>903</v>
      </c>
      <c r="H267" t="s">
        <v>890</v>
      </c>
      <c r="I267" t="s">
        <v>212</v>
      </c>
      <c r="J267" t="s">
        <v>232</v>
      </c>
      <c r="K267" s="77">
        <v>0.56000000000000005</v>
      </c>
      <c r="L267" t="s">
        <v>106</v>
      </c>
      <c r="M267" s="78">
        <v>5.2499999999999998E-2</v>
      </c>
      <c r="N267" s="78">
        <v>1.49E-2</v>
      </c>
      <c r="O267" s="77">
        <v>36281.360000000001</v>
      </c>
      <c r="P267" s="77">
        <v>108.26691661613567</v>
      </c>
      <c r="Q267" s="77">
        <v>0</v>
      </c>
      <c r="R267" s="77">
        <v>126.287481937556</v>
      </c>
      <c r="S267" s="78">
        <v>1E-4</v>
      </c>
      <c r="T267" s="78">
        <v>2.3999999999999998E-3</v>
      </c>
      <c r="U267" s="78">
        <v>5.9999999999999995E-4</v>
      </c>
    </row>
    <row r="268" spans="2:21">
      <c r="B268" t="s">
        <v>956</v>
      </c>
      <c r="C268" t="s">
        <v>957</v>
      </c>
      <c r="D268" t="s">
        <v>123</v>
      </c>
      <c r="E268" t="s">
        <v>879</v>
      </c>
      <c r="F268" t="s">
        <v>955</v>
      </c>
      <c r="G268" t="s">
        <v>958</v>
      </c>
      <c r="H268" t="s">
        <v>890</v>
      </c>
      <c r="I268" t="s">
        <v>212</v>
      </c>
      <c r="J268" t="s">
        <v>232</v>
      </c>
      <c r="K268" s="77">
        <v>3.56</v>
      </c>
      <c r="L268" t="s">
        <v>106</v>
      </c>
      <c r="M268" s="78">
        <v>4.2500000000000003E-2</v>
      </c>
      <c r="N268" s="78">
        <v>2.3800000000000002E-2</v>
      </c>
      <c r="O268" s="77">
        <v>28651.06</v>
      </c>
      <c r="P268" s="77">
        <v>110.46052780734814</v>
      </c>
      <c r="Q268" s="77">
        <v>0</v>
      </c>
      <c r="R268" s="77">
        <v>101.74868039635599</v>
      </c>
      <c r="S268" s="78">
        <v>0</v>
      </c>
      <c r="T268" s="78">
        <v>2E-3</v>
      </c>
      <c r="U268" s="78">
        <v>5.0000000000000001E-4</v>
      </c>
    </row>
    <row r="269" spans="2:21">
      <c r="B269" t="s">
        <v>959</v>
      </c>
      <c r="C269" t="s">
        <v>960</v>
      </c>
      <c r="D269" t="s">
        <v>123</v>
      </c>
      <c r="E269" t="s">
        <v>879</v>
      </c>
      <c r="F269" t="s">
        <v>961</v>
      </c>
      <c r="G269" t="s">
        <v>874</v>
      </c>
      <c r="H269" t="s">
        <v>890</v>
      </c>
      <c r="I269" t="s">
        <v>212</v>
      </c>
      <c r="J269" t="s">
        <v>232</v>
      </c>
      <c r="K269" s="77">
        <v>7.04</v>
      </c>
      <c r="L269" t="s">
        <v>106</v>
      </c>
      <c r="M269" s="78">
        <v>5.2999999999999999E-2</v>
      </c>
      <c r="N269" s="78">
        <v>2.58E-2</v>
      </c>
      <c r="O269" s="77">
        <v>24353.4</v>
      </c>
      <c r="P269" s="77">
        <v>123.19827782568348</v>
      </c>
      <c r="Q269" s="77">
        <v>0</v>
      </c>
      <c r="R269" s="77">
        <v>96.459546595280003</v>
      </c>
      <c r="S269" s="78">
        <v>0</v>
      </c>
      <c r="T269" s="78">
        <v>1.9E-3</v>
      </c>
      <c r="U269" s="78">
        <v>4.0000000000000002E-4</v>
      </c>
    </row>
    <row r="270" spans="2:21">
      <c r="B270" t="s">
        <v>962</v>
      </c>
      <c r="C270" t="s">
        <v>963</v>
      </c>
      <c r="D270" t="s">
        <v>123</v>
      </c>
      <c r="E270" t="s">
        <v>879</v>
      </c>
      <c r="F270" t="s">
        <v>964</v>
      </c>
      <c r="G270" t="s">
        <v>889</v>
      </c>
      <c r="H270" t="s">
        <v>890</v>
      </c>
      <c r="I270" t="s">
        <v>212</v>
      </c>
      <c r="J270" t="s">
        <v>232</v>
      </c>
      <c r="K270" s="77">
        <v>6.71</v>
      </c>
      <c r="L270" t="s">
        <v>106</v>
      </c>
      <c r="M270" s="78">
        <v>5.2499999999999998E-2</v>
      </c>
      <c r="N270" s="78">
        <v>3.32E-2</v>
      </c>
      <c r="O270" s="77">
        <v>44091.38</v>
      </c>
      <c r="P270" s="77">
        <v>117.52875007087553</v>
      </c>
      <c r="Q270" s="77">
        <v>0</v>
      </c>
      <c r="R270" s="77">
        <v>166.60145368664499</v>
      </c>
      <c r="S270" s="78">
        <v>0</v>
      </c>
      <c r="T270" s="78">
        <v>3.2000000000000002E-3</v>
      </c>
      <c r="U270" s="78">
        <v>6.9999999999999999E-4</v>
      </c>
    </row>
    <row r="271" spans="2:21">
      <c r="B271" t="s">
        <v>965</v>
      </c>
      <c r="C271" t="s">
        <v>966</v>
      </c>
      <c r="D271" t="s">
        <v>123</v>
      </c>
      <c r="E271" t="s">
        <v>879</v>
      </c>
      <c r="F271" t="s">
        <v>967</v>
      </c>
      <c r="G271" t="s">
        <v>968</v>
      </c>
      <c r="H271" t="s">
        <v>890</v>
      </c>
      <c r="I271" t="s">
        <v>212</v>
      </c>
      <c r="J271" t="s">
        <v>232</v>
      </c>
      <c r="K271" s="77">
        <v>8.24</v>
      </c>
      <c r="L271" t="s">
        <v>106</v>
      </c>
      <c r="M271" s="78">
        <v>3.4200000000000001E-2</v>
      </c>
      <c r="N271" s="78">
        <v>2.7099999999999999E-2</v>
      </c>
      <c r="O271" s="77">
        <v>1302.32</v>
      </c>
      <c r="P271" s="77">
        <v>105.88316708643038</v>
      </c>
      <c r="Q271" s="77">
        <v>0</v>
      </c>
      <c r="R271" s="77">
        <v>4.4332845820440001</v>
      </c>
      <c r="S271" s="78">
        <v>0</v>
      </c>
      <c r="T271" s="78">
        <v>1E-4</v>
      </c>
      <c r="U271" s="78">
        <v>0</v>
      </c>
    </row>
    <row r="272" spans="2:21">
      <c r="B272" t="s">
        <v>969</v>
      </c>
      <c r="C272" t="s">
        <v>970</v>
      </c>
      <c r="D272" t="s">
        <v>123</v>
      </c>
      <c r="E272" t="s">
        <v>879</v>
      </c>
      <c r="F272" t="s">
        <v>967</v>
      </c>
      <c r="G272" t="s">
        <v>968</v>
      </c>
      <c r="H272" t="s">
        <v>890</v>
      </c>
      <c r="I272" t="s">
        <v>212</v>
      </c>
      <c r="J272" t="s">
        <v>232</v>
      </c>
      <c r="K272" s="77">
        <v>8.24</v>
      </c>
      <c r="L272" t="s">
        <v>106</v>
      </c>
      <c r="M272" s="78">
        <v>3.4200000000000001E-2</v>
      </c>
      <c r="N272" s="78">
        <v>2.7099999999999999E-2</v>
      </c>
      <c r="O272" s="77">
        <v>40371.949999999997</v>
      </c>
      <c r="P272" s="77">
        <v>105.82116114034621</v>
      </c>
      <c r="Q272" s="77">
        <v>0</v>
      </c>
      <c r="R272" s="77">
        <v>137.35144304197499</v>
      </c>
      <c r="S272" s="78">
        <v>0</v>
      </c>
      <c r="T272" s="78">
        <v>2.5999999999999999E-3</v>
      </c>
      <c r="U272" s="78">
        <v>5.9999999999999995E-4</v>
      </c>
    </row>
    <row r="273" spans="2:21">
      <c r="B273" t="s">
        <v>971</v>
      </c>
      <c r="C273" t="s">
        <v>972</v>
      </c>
      <c r="D273" t="s">
        <v>123</v>
      </c>
      <c r="E273" t="s">
        <v>879</v>
      </c>
      <c r="F273" t="s">
        <v>973</v>
      </c>
      <c r="G273" t="s">
        <v>914</v>
      </c>
      <c r="H273" t="s">
        <v>890</v>
      </c>
      <c r="I273" t="s">
        <v>212</v>
      </c>
      <c r="J273" t="s">
        <v>232</v>
      </c>
      <c r="K273" s="77">
        <v>5.01</v>
      </c>
      <c r="L273" t="s">
        <v>106</v>
      </c>
      <c r="M273" s="78">
        <v>3.4000000000000002E-2</v>
      </c>
      <c r="N273" s="78">
        <v>3.1800000000000002E-2</v>
      </c>
      <c r="O273" s="77">
        <v>26046.42</v>
      </c>
      <c r="P273" s="77">
        <v>101.10377788271862</v>
      </c>
      <c r="Q273" s="77">
        <v>0</v>
      </c>
      <c r="R273" s="77">
        <v>84.663535513588002</v>
      </c>
      <c r="S273" s="78">
        <v>0</v>
      </c>
      <c r="T273" s="78">
        <v>1.6000000000000001E-3</v>
      </c>
      <c r="U273" s="78">
        <v>4.0000000000000002E-4</v>
      </c>
    </row>
    <row r="274" spans="2:21">
      <c r="B274" t="s">
        <v>974</v>
      </c>
      <c r="C274" t="s">
        <v>975</v>
      </c>
      <c r="D274" t="s">
        <v>123</v>
      </c>
      <c r="E274" t="s">
        <v>879</v>
      </c>
      <c r="F274" t="s">
        <v>973</v>
      </c>
      <c r="G274" t="s">
        <v>914</v>
      </c>
      <c r="H274" t="s">
        <v>890</v>
      </c>
      <c r="I274" t="s">
        <v>212</v>
      </c>
      <c r="J274" t="s">
        <v>232</v>
      </c>
      <c r="K274" s="77">
        <v>4.09</v>
      </c>
      <c r="L274" t="s">
        <v>106</v>
      </c>
      <c r="M274" s="78">
        <v>3.7499999999999999E-2</v>
      </c>
      <c r="N274" s="78">
        <v>3.1099999999999999E-2</v>
      </c>
      <c r="O274" s="77">
        <v>71627.66</v>
      </c>
      <c r="P274" s="77">
        <v>105.40383332751621</v>
      </c>
      <c r="Q274" s="77">
        <v>0</v>
      </c>
      <c r="R274" s="77">
        <v>242.72703245140201</v>
      </c>
      <c r="S274" s="78">
        <v>1E-4</v>
      </c>
      <c r="T274" s="78">
        <v>4.7000000000000002E-3</v>
      </c>
      <c r="U274" s="78">
        <v>1.1000000000000001E-3</v>
      </c>
    </row>
    <row r="275" spans="2:21">
      <c r="B275" t="s">
        <v>976</v>
      </c>
      <c r="C275" t="s">
        <v>977</v>
      </c>
      <c r="D275" t="s">
        <v>123</v>
      </c>
      <c r="E275" t="s">
        <v>879</v>
      </c>
      <c r="F275" t="s">
        <v>978</v>
      </c>
      <c r="G275" t="s">
        <v>931</v>
      </c>
      <c r="H275" t="s">
        <v>890</v>
      </c>
      <c r="I275" t="s">
        <v>212</v>
      </c>
      <c r="J275" t="s">
        <v>232</v>
      </c>
      <c r="K275" s="77">
        <v>16.100000000000001</v>
      </c>
      <c r="L275" t="s">
        <v>106</v>
      </c>
      <c r="M275" s="78">
        <v>4.2000000000000003E-2</v>
      </c>
      <c r="N275" s="78">
        <v>3.2899999999999999E-2</v>
      </c>
      <c r="O275" s="77">
        <v>42976.59</v>
      </c>
      <c r="P275" s="77">
        <v>116.32400009889068</v>
      </c>
      <c r="Q275" s="77">
        <v>0</v>
      </c>
      <c r="R275" s="77">
        <v>160.724564830031</v>
      </c>
      <c r="S275" s="78">
        <v>0</v>
      </c>
      <c r="T275" s="78">
        <v>3.0999999999999999E-3</v>
      </c>
      <c r="U275" s="78">
        <v>6.9999999999999999E-4</v>
      </c>
    </row>
    <row r="276" spans="2:21">
      <c r="B276" t="s">
        <v>979</v>
      </c>
      <c r="C276" t="s">
        <v>980</v>
      </c>
      <c r="D276" t="s">
        <v>123</v>
      </c>
      <c r="E276" t="s">
        <v>879</v>
      </c>
      <c r="F276" t="s">
        <v>981</v>
      </c>
      <c r="G276" t="s">
        <v>951</v>
      </c>
      <c r="H276" t="s">
        <v>890</v>
      </c>
      <c r="I276" t="s">
        <v>212</v>
      </c>
      <c r="J276" t="s">
        <v>232</v>
      </c>
      <c r="K276" s="77">
        <v>5.31</v>
      </c>
      <c r="L276" t="s">
        <v>106</v>
      </c>
      <c r="M276" s="78">
        <v>5.2999999999999999E-2</v>
      </c>
      <c r="N276" s="78">
        <v>4.3299999999999998E-2</v>
      </c>
      <c r="O276" s="77">
        <v>40306.83</v>
      </c>
      <c r="P276" s="77">
        <v>107.25583329922001</v>
      </c>
      <c r="Q276" s="77">
        <v>0</v>
      </c>
      <c r="R276" s="77">
        <v>138.98903585349501</v>
      </c>
      <c r="S276" s="78">
        <v>0</v>
      </c>
      <c r="T276" s="78">
        <v>2.7000000000000001E-3</v>
      </c>
      <c r="U276" s="78">
        <v>5.9999999999999995E-4</v>
      </c>
    </row>
    <row r="277" spans="2:21">
      <c r="B277" t="s">
        <v>982</v>
      </c>
      <c r="C277" t="s">
        <v>983</v>
      </c>
      <c r="D277" t="s">
        <v>123</v>
      </c>
      <c r="E277" t="s">
        <v>879</v>
      </c>
      <c r="F277" t="s">
        <v>984</v>
      </c>
      <c r="G277" t="s">
        <v>889</v>
      </c>
      <c r="H277" t="s">
        <v>890</v>
      </c>
      <c r="I277" t="s">
        <v>212</v>
      </c>
      <c r="J277" t="s">
        <v>232</v>
      </c>
      <c r="K277" s="77">
        <v>4.8099999999999996</v>
      </c>
      <c r="L277" t="s">
        <v>106</v>
      </c>
      <c r="M277" s="78">
        <v>5.8799999999999998E-2</v>
      </c>
      <c r="N277" s="78">
        <v>3.6499999999999998E-2</v>
      </c>
      <c r="O277" s="77">
        <v>9116.25</v>
      </c>
      <c r="P277" s="77">
        <v>113.50712518853695</v>
      </c>
      <c r="Q277" s="77">
        <v>0</v>
      </c>
      <c r="R277" s="77">
        <v>33.267512459499997</v>
      </c>
      <c r="S277" s="78">
        <v>0</v>
      </c>
      <c r="T277" s="78">
        <v>5.9999999999999995E-4</v>
      </c>
      <c r="U277" s="78">
        <v>1E-4</v>
      </c>
    </row>
    <row r="278" spans="2:21">
      <c r="B278" t="s">
        <v>985</v>
      </c>
      <c r="C278" t="s">
        <v>986</v>
      </c>
      <c r="D278" t="s">
        <v>912</v>
      </c>
      <c r="E278" t="s">
        <v>879</v>
      </c>
      <c r="F278" t="s">
        <v>987</v>
      </c>
      <c r="G278" t="s">
        <v>988</v>
      </c>
      <c r="H278" t="s">
        <v>890</v>
      </c>
      <c r="I278" t="s">
        <v>212</v>
      </c>
      <c r="J278" t="s">
        <v>232</v>
      </c>
      <c r="K278" s="77">
        <v>6.42</v>
      </c>
      <c r="L278" t="s">
        <v>110</v>
      </c>
      <c r="M278" s="78">
        <v>4.6300000000000001E-2</v>
      </c>
      <c r="N278" s="78">
        <v>2.86E-2</v>
      </c>
      <c r="O278" s="77">
        <v>19665.05</v>
      </c>
      <c r="P278" s="77">
        <v>114.86804662332406</v>
      </c>
      <c r="Q278" s="77">
        <v>0</v>
      </c>
      <c r="R278" s="77">
        <v>89.092718002940202</v>
      </c>
      <c r="S278" s="78">
        <v>0</v>
      </c>
      <c r="T278" s="78">
        <v>1.6999999999999999E-3</v>
      </c>
      <c r="U278" s="78">
        <v>4.0000000000000002E-4</v>
      </c>
    </row>
    <row r="279" spans="2:21">
      <c r="B279" t="s">
        <v>989</v>
      </c>
      <c r="C279" t="s">
        <v>990</v>
      </c>
      <c r="D279" t="s">
        <v>878</v>
      </c>
      <c r="E279" t="s">
        <v>879</v>
      </c>
      <c r="F279" t="s">
        <v>991</v>
      </c>
      <c r="G279" t="s">
        <v>889</v>
      </c>
      <c r="H279" t="s">
        <v>992</v>
      </c>
      <c r="I279" t="s">
        <v>212</v>
      </c>
      <c r="J279" t="s">
        <v>232</v>
      </c>
      <c r="K279" s="77">
        <v>3.2</v>
      </c>
      <c r="L279" t="s">
        <v>106</v>
      </c>
      <c r="M279" s="78">
        <v>5.1299999999999998E-2</v>
      </c>
      <c r="N279" s="78">
        <v>4.6300000000000001E-2</v>
      </c>
      <c r="O279" s="77">
        <v>36031.32</v>
      </c>
      <c r="P279" s="77">
        <v>104.63954171870472</v>
      </c>
      <c r="Q279" s="77">
        <v>0</v>
      </c>
      <c r="R279" s="77">
        <v>121.215171116088</v>
      </c>
      <c r="S279" s="78">
        <v>1E-4</v>
      </c>
      <c r="T279" s="78">
        <v>2.3E-3</v>
      </c>
      <c r="U279" s="78">
        <v>5.0000000000000001E-4</v>
      </c>
    </row>
    <row r="280" spans="2:21">
      <c r="B280" t="s">
        <v>993</v>
      </c>
      <c r="C280" t="s">
        <v>994</v>
      </c>
      <c r="D280" t="s">
        <v>123</v>
      </c>
      <c r="E280" t="s">
        <v>879</v>
      </c>
      <c r="F280" t="s">
        <v>995</v>
      </c>
      <c r="G280" t="s">
        <v>893</v>
      </c>
      <c r="H280" t="s">
        <v>996</v>
      </c>
      <c r="I280" t="s">
        <v>296</v>
      </c>
      <c r="J280" t="s">
        <v>232</v>
      </c>
      <c r="K280" s="77">
        <v>3.33</v>
      </c>
      <c r="L280" t="s">
        <v>110</v>
      </c>
      <c r="M280" s="78">
        <v>0.03</v>
      </c>
      <c r="N280" s="78">
        <v>1.7299999999999999E-2</v>
      </c>
      <c r="O280" s="77">
        <v>32167.33</v>
      </c>
      <c r="P280" s="77">
        <v>105.55021316316898</v>
      </c>
      <c r="Q280" s="77">
        <v>0</v>
      </c>
      <c r="R280" s="77">
        <v>133.91278642264001</v>
      </c>
      <c r="S280" s="78">
        <v>1E-4</v>
      </c>
      <c r="T280" s="78">
        <v>2.5999999999999999E-3</v>
      </c>
      <c r="U280" s="78">
        <v>5.9999999999999995E-4</v>
      </c>
    </row>
    <row r="281" spans="2:21">
      <c r="B281" t="s">
        <v>997</v>
      </c>
      <c r="C281" t="s">
        <v>998</v>
      </c>
      <c r="D281" t="s">
        <v>123</v>
      </c>
      <c r="E281" t="s">
        <v>879</v>
      </c>
      <c r="F281" t="s">
        <v>999</v>
      </c>
      <c r="G281" t="s">
        <v>968</v>
      </c>
      <c r="H281" t="s">
        <v>992</v>
      </c>
      <c r="I281" t="s">
        <v>212</v>
      </c>
      <c r="J281" t="s">
        <v>232</v>
      </c>
      <c r="K281" s="77">
        <v>5.42</v>
      </c>
      <c r="L281" t="s">
        <v>106</v>
      </c>
      <c r="M281" s="78">
        <v>4.8800000000000003E-2</v>
      </c>
      <c r="N281" s="78">
        <v>2.58E-2</v>
      </c>
      <c r="O281" s="77">
        <v>11791.21</v>
      </c>
      <c r="P281" s="77">
        <v>111.3927086363486</v>
      </c>
      <c r="Q281" s="77">
        <v>0</v>
      </c>
      <c r="R281" s="77">
        <v>42.227572463000001</v>
      </c>
      <c r="S281" s="78">
        <v>0</v>
      </c>
      <c r="T281" s="78">
        <v>8.0000000000000004E-4</v>
      </c>
      <c r="U281" s="78">
        <v>2.0000000000000001E-4</v>
      </c>
    </row>
    <row r="282" spans="2:21">
      <c r="B282" t="s">
        <v>1000</v>
      </c>
      <c r="C282" t="s">
        <v>1001</v>
      </c>
      <c r="D282" t="s">
        <v>123</v>
      </c>
      <c r="E282" t="s">
        <v>879</v>
      </c>
      <c r="F282" t="s">
        <v>1002</v>
      </c>
      <c r="G282" t="s">
        <v>893</v>
      </c>
      <c r="H282" t="s">
        <v>992</v>
      </c>
      <c r="I282" t="s">
        <v>212</v>
      </c>
      <c r="J282" t="s">
        <v>232</v>
      </c>
      <c r="K282" s="77">
        <v>2.93</v>
      </c>
      <c r="L282" t="s">
        <v>110</v>
      </c>
      <c r="M282" s="78">
        <v>4.2500000000000003E-2</v>
      </c>
      <c r="N282" s="78">
        <v>1.8599999999999998E-2</v>
      </c>
      <c r="O282" s="77">
        <v>13023.21</v>
      </c>
      <c r="P282" s="77">
        <v>111.29683049724299</v>
      </c>
      <c r="Q282" s="77">
        <v>0</v>
      </c>
      <c r="R282" s="77">
        <v>57.167441760291901</v>
      </c>
      <c r="S282" s="78">
        <v>0</v>
      </c>
      <c r="T282" s="78">
        <v>1.1000000000000001E-3</v>
      </c>
      <c r="U282" s="78">
        <v>2.9999999999999997E-4</v>
      </c>
    </row>
    <row r="283" spans="2:21">
      <c r="B283" t="s">
        <v>1003</v>
      </c>
      <c r="C283" t="s">
        <v>1004</v>
      </c>
      <c r="D283" t="s">
        <v>123</v>
      </c>
      <c r="E283" t="s">
        <v>879</v>
      </c>
      <c r="F283" t="s">
        <v>1005</v>
      </c>
      <c r="G283" t="s">
        <v>935</v>
      </c>
      <c r="H283" t="s">
        <v>992</v>
      </c>
      <c r="I283" t="s">
        <v>212</v>
      </c>
      <c r="J283" t="s">
        <v>232</v>
      </c>
      <c r="K283" s="77">
        <v>3.21</v>
      </c>
      <c r="L283" t="s">
        <v>106</v>
      </c>
      <c r="M283" s="78">
        <v>6.25E-2</v>
      </c>
      <c r="N283" s="78">
        <v>2.9399999999999999E-2</v>
      </c>
      <c r="O283" s="77">
        <v>42976.59</v>
      </c>
      <c r="P283" s="77">
        <v>111.86341671756611</v>
      </c>
      <c r="Q283" s="77">
        <v>0</v>
      </c>
      <c r="R283" s="77">
        <v>154.56138851008001</v>
      </c>
      <c r="S283" s="78">
        <v>0</v>
      </c>
      <c r="T283" s="78">
        <v>3.0000000000000001E-3</v>
      </c>
      <c r="U283" s="78">
        <v>6.9999999999999999E-4</v>
      </c>
    </row>
    <row r="284" spans="2:21">
      <c r="B284" t="s">
        <v>1006</v>
      </c>
      <c r="C284" t="s">
        <v>1007</v>
      </c>
      <c r="D284" t="s">
        <v>1008</v>
      </c>
      <c r="E284" t="s">
        <v>879</v>
      </c>
      <c r="F284" t="s">
        <v>1009</v>
      </c>
      <c r="G284" t="s">
        <v>951</v>
      </c>
      <c r="H284" t="s">
        <v>1010</v>
      </c>
      <c r="I284" t="s">
        <v>212</v>
      </c>
      <c r="J284" t="s">
        <v>232</v>
      </c>
      <c r="K284" s="77">
        <v>4.4400000000000004</v>
      </c>
      <c r="L284" t="s">
        <v>110</v>
      </c>
      <c r="M284" s="78">
        <v>0.05</v>
      </c>
      <c r="N284" s="78">
        <v>1.9800000000000002E-2</v>
      </c>
      <c r="O284" s="77">
        <v>13023.21</v>
      </c>
      <c r="P284" s="77">
        <v>119.37445351414907</v>
      </c>
      <c r="Q284" s="77">
        <v>0</v>
      </c>
      <c r="R284" s="77">
        <v>61.316500105596802</v>
      </c>
      <c r="S284" s="78">
        <v>0</v>
      </c>
      <c r="T284" s="78">
        <v>1.1999999999999999E-3</v>
      </c>
      <c r="U284" s="78">
        <v>2.9999999999999997E-4</v>
      </c>
    </row>
    <row r="285" spans="2:21">
      <c r="B285" t="s">
        <v>1011</v>
      </c>
      <c r="C285" t="s">
        <v>1012</v>
      </c>
      <c r="D285" t="s">
        <v>123</v>
      </c>
      <c r="E285" t="s">
        <v>879</v>
      </c>
      <c r="F285" t="s">
        <v>1013</v>
      </c>
      <c r="G285" t="s">
        <v>951</v>
      </c>
      <c r="H285" t="s">
        <v>1010</v>
      </c>
      <c r="I285" t="s">
        <v>212</v>
      </c>
      <c r="J285" t="s">
        <v>232</v>
      </c>
      <c r="K285" s="77">
        <v>4.3899999999999997</v>
      </c>
      <c r="L285" t="s">
        <v>113</v>
      </c>
      <c r="M285" s="78">
        <v>0.06</v>
      </c>
      <c r="N285" s="78">
        <v>2.9700000000000001E-2</v>
      </c>
      <c r="O285" s="77">
        <v>30865.01</v>
      </c>
      <c r="P285" s="77">
        <v>116.37198346315139</v>
      </c>
      <c r="Q285" s="77">
        <v>0</v>
      </c>
      <c r="R285" s="77">
        <v>157.749249448542</v>
      </c>
      <c r="S285" s="78">
        <v>0</v>
      </c>
      <c r="T285" s="78">
        <v>3.0000000000000001E-3</v>
      </c>
      <c r="U285" s="78">
        <v>6.9999999999999999E-4</v>
      </c>
    </row>
    <row r="286" spans="2:21">
      <c r="B286" t="s">
        <v>1014</v>
      </c>
      <c r="C286" t="s">
        <v>1015</v>
      </c>
      <c r="D286" t="s">
        <v>912</v>
      </c>
      <c r="E286" t="s">
        <v>879</v>
      </c>
      <c r="F286" t="s">
        <v>1016</v>
      </c>
      <c r="G286" t="s">
        <v>951</v>
      </c>
      <c r="H286" t="s">
        <v>1010</v>
      </c>
      <c r="I286" t="s">
        <v>212</v>
      </c>
      <c r="J286" t="s">
        <v>232</v>
      </c>
      <c r="K286" s="77">
        <v>5.05</v>
      </c>
      <c r="L286" t="s">
        <v>106</v>
      </c>
      <c r="M286" s="78">
        <v>0.06</v>
      </c>
      <c r="N286" s="78">
        <v>4.9799999999999997E-2</v>
      </c>
      <c r="O286" s="77">
        <v>41036.129999999997</v>
      </c>
      <c r="P286" s="77">
        <v>108.80000006092192</v>
      </c>
      <c r="Q286" s="77">
        <v>0</v>
      </c>
      <c r="R286" s="77">
        <v>143.54109992997499</v>
      </c>
      <c r="S286" s="78">
        <v>1E-4</v>
      </c>
      <c r="T286" s="78">
        <v>2.8E-3</v>
      </c>
      <c r="U286" s="78">
        <v>5.9999999999999995E-4</v>
      </c>
    </row>
    <row r="287" spans="2:21">
      <c r="B287" t="s">
        <v>1017</v>
      </c>
      <c r="C287" t="s">
        <v>1018</v>
      </c>
      <c r="D287" t="s">
        <v>123</v>
      </c>
      <c r="E287" t="s">
        <v>879</v>
      </c>
      <c r="F287" t="s">
        <v>1019</v>
      </c>
      <c r="G287" t="s">
        <v>1020</v>
      </c>
      <c r="H287" t="s">
        <v>1010</v>
      </c>
      <c r="I287" t="s">
        <v>212</v>
      </c>
      <c r="J287" t="s">
        <v>232</v>
      </c>
      <c r="K287" s="77">
        <v>4.8499999999999996</v>
      </c>
      <c r="L287" t="s">
        <v>106</v>
      </c>
      <c r="M287" s="78">
        <v>0.04</v>
      </c>
      <c r="N287" s="78">
        <v>3.4200000000000001E-2</v>
      </c>
      <c r="O287" s="77">
        <v>34511.51</v>
      </c>
      <c r="P287" s="77">
        <v>105.75299277942476</v>
      </c>
      <c r="Q287" s="77">
        <v>0</v>
      </c>
      <c r="R287" s="77">
        <v>117.337709290961</v>
      </c>
      <c r="S287" s="78">
        <v>0</v>
      </c>
      <c r="T287" s="78">
        <v>2.3E-3</v>
      </c>
      <c r="U287" s="78">
        <v>5.0000000000000001E-4</v>
      </c>
    </row>
    <row r="288" spans="2:21">
      <c r="B288" t="s">
        <v>1021</v>
      </c>
      <c r="C288" t="s">
        <v>1022</v>
      </c>
      <c r="D288" t="s">
        <v>872</v>
      </c>
      <c r="E288" t="s">
        <v>879</v>
      </c>
      <c r="F288" t="s">
        <v>1023</v>
      </c>
      <c r="G288" t="s">
        <v>914</v>
      </c>
      <c r="H288" t="s">
        <v>1024</v>
      </c>
      <c r="I288" t="s">
        <v>296</v>
      </c>
      <c r="J288" t="s">
        <v>232</v>
      </c>
      <c r="K288" s="77">
        <v>3.86</v>
      </c>
      <c r="L288" t="s">
        <v>106</v>
      </c>
      <c r="M288" s="78">
        <v>3.6299999999999999E-2</v>
      </c>
      <c r="N288" s="78">
        <v>2.8199999999999999E-2</v>
      </c>
      <c r="O288" s="77">
        <v>45581.24</v>
      </c>
      <c r="P288" s="77">
        <v>106.05126380326644</v>
      </c>
      <c r="Q288" s="77">
        <v>0</v>
      </c>
      <c r="R288" s="77">
        <v>155.41143166319799</v>
      </c>
      <c r="S288" s="78">
        <v>1E-4</v>
      </c>
      <c r="T288" s="78">
        <v>3.0000000000000001E-3</v>
      </c>
      <c r="U288" s="78">
        <v>6.9999999999999999E-4</v>
      </c>
    </row>
    <row r="289" spans="2:21">
      <c r="B289" t="s">
        <v>1025</v>
      </c>
      <c r="C289" t="s">
        <v>1026</v>
      </c>
      <c r="D289" t="s">
        <v>123</v>
      </c>
      <c r="E289" t="s">
        <v>879</v>
      </c>
      <c r="F289" t="s">
        <v>1027</v>
      </c>
      <c r="G289" t="s">
        <v>884</v>
      </c>
      <c r="H289" t="s">
        <v>1010</v>
      </c>
      <c r="I289" t="s">
        <v>212</v>
      </c>
      <c r="J289" t="s">
        <v>232</v>
      </c>
      <c r="K289" s="77">
        <v>3.58</v>
      </c>
      <c r="L289" t="s">
        <v>106</v>
      </c>
      <c r="M289" s="78">
        <v>3.7499999999999999E-2</v>
      </c>
      <c r="N289" s="78">
        <v>2.3E-2</v>
      </c>
      <c r="O289" s="77">
        <v>44669.61</v>
      </c>
      <c r="P289" s="77">
        <v>107.2892388614989</v>
      </c>
      <c r="Q289" s="77">
        <v>0</v>
      </c>
      <c r="R289" s="77">
        <v>154.08107589705099</v>
      </c>
      <c r="S289" s="78">
        <v>1E-4</v>
      </c>
      <c r="T289" s="78">
        <v>3.0000000000000001E-3</v>
      </c>
      <c r="U289" s="78">
        <v>6.9999999999999999E-4</v>
      </c>
    </row>
    <row r="290" spans="2:21">
      <c r="B290" t="s">
        <v>1028</v>
      </c>
      <c r="C290" t="s">
        <v>1029</v>
      </c>
      <c r="D290" t="s">
        <v>872</v>
      </c>
      <c r="E290" t="s">
        <v>879</v>
      </c>
      <c r="F290" t="s">
        <v>1030</v>
      </c>
      <c r="G290" t="s">
        <v>903</v>
      </c>
      <c r="H290" t="s">
        <v>1010</v>
      </c>
      <c r="I290" t="s">
        <v>212</v>
      </c>
      <c r="J290" t="s">
        <v>232</v>
      </c>
      <c r="K290" s="77">
        <v>0.52</v>
      </c>
      <c r="L290" t="s">
        <v>106</v>
      </c>
      <c r="M290" s="78">
        <v>4.6300000000000001E-2</v>
      </c>
      <c r="N290" s="78">
        <v>2.7E-2</v>
      </c>
      <c r="O290" s="77">
        <v>27120.83</v>
      </c>
      <c r="P290" s="77">
        <v>105.85779168779126</v>
      </c>
      <c r="Q290" s="77">
        <v>0</v>
      </c>
      <c r="R290" s="77">
        <v>92.301080197160999</v>
      </c>
      <c r="S290" s="78">
        <v>0</v>
      </c>
      <c r="T290" s="78">
        <v>1.8E-3</v>
      </c>
      <c r="U290" s="78">
        <v>4.0000000000000002E-4</v>
      </c>
    </row>
    <row r="291" spans="2:21">
      <c r="B291" t="s">
        <v>1031</v>
      </c>
      <c r="C291" t="s">
        <v>1032</v>
      </c>
      <c r="D291" t="s">
        <v>878</v>
      </c>
      <c r="E291" t="s">
        <v>879</v>
      </c>
      <c r="F291" t="s">
        <v>1033</v>
      </c>
      <c r="G291" t="s">
        <v>874</v>
      </c>
      <c r="H291" t="s">
        <v>1034</v>
      </c>
      <c r="I291" t="s">
        <v>208</v>
      </c>
      <c r="J291" t="s">
        <v>232</v>
      </c>
      <c r="K291" s="77">
        <v>7.0000000000000007E-2</v>
      </c>
      <c r="L291" t="s">
        <v>106</v>
      </c>
      <c r="M291" s="78">
        <v>4.6300000000000001E-2</v>
      </c>
      <c r="N291" s="78">
        <v>-1.7000000000000001E-2</v>
      </c>
      <c r="O291" s="77">
        <v>38270</v>
      </c>
      <c r="P291" s="77">
        <v>101.60898615103214</v>
      </c>
      <c r="Q291" s="77">
        <v>0</v>
      </c>
      <c r="R291" s="77">
        <v>125.017715185</v>
      </c>
      <c r="S291" s="78">
        <v>1E-4</v>
      </c>
      <c r="T291" s="78">
        <v>2.3999999999999998E-3</v>
      </c>
      <c r="U291" s="78">
        <v>5.9999999999999995E-4</v>
      </c>
    </row>
    <row r="292" spans="2:21">
      <c r="B292" t="s">
        <v>1035</v>
      </c>
      <c r="C292" t="s">
        <v>1036</v>
      </c>
      <c r="D292" t="s">
        <v>872</v>
      </c>
      <c r="E292" t="s">
        <v>879</v>
      </c>
      <c r="F292" t="s">
        <v>1037</v>
      </c>
      <c r="G292" t="s">
        <v>935</v>
      </c>
      <c r="H292" t="s">
        <v>1038</v>
      </c>
      <c r="I292" t="s">
        <v>296</v>
      </c>
      <c r="J292" t="s">
        <v>232</v>
      </c>
      <c r="K292" s="77">
        <v>3.78</v>
      </c>
      <c r="L292" t="s">
        <v>106</v>
      </c>
      <c r="M292" s="78">
        <v>0.04</v>
      </c>
      <c r="N292" s="78">
        <v>3.0200000000000001E-2</v>
      </c>
      <c r="O292" s="77">
        <v>40371.949999999997</v>
      </c>
      <c r="P292" s="77">
        <v>103.53600012384837</v>
      </c>
      <c r="Q292" s="77">
        <v>0</v>
      </c>
      <c r="R292" s="77">
        <v>134.38539957942999</v>
      </c>
      <c r="S292" s="78">
        <v>0</v>
      </c>
      <c r="T292" s="78">
        <v>2.5999999999999999E-3</v>
      </c>
      <c r="U292" s="78">
        <v>5.9999999999999995E-4</v>
      </c>
    </row>
    <row r="293" spans="2:21">
      <c r="B293" t="s">
        <v>1039</v>
      </c>
      <c r="C293" t="s">
        <v>1040</v>
      </c>
      <c r="D293" t="s">
        <v>123</v>
      </c>
      <c r="E293" t="s">
        <v>879</v>
      </c>
      <c r="F293" t="s">
        <v>1041</v>
      </c>
      <c r="G293" t="s">
        <v>889</v>
      </c>
      <c r="H293" t="s">
        <v>1038</v>
      </c>
      <c r="I293" t="s">
        <v>296</v>
      </c>
      <c r="J293" t="s">
        <v>232</v>
      </c>
      <c r="K293" s="77">
        <v>2.77</v>
      </c>
      <c r="L293" t="s">
        <v>106</v>
      </c>
      <c r="M293" s="78">
        <v>7.0000000000000007E-2</v>
      </c>
      <c r="N293" s="78">
        <v>1.77E-2</v>
      </c>
      <c r="O293" s="77">
        <v>37621.449999999997</v>
      </c>
      <c r="P293" s="77">
        <v>116.544</v>
      </c>
      <c r="Q293" s="77">
        <v>0</v>
      </c>
      <c r="R293" s="77">
        <v>140.96341974192001</v>
      </c>
      <c r="S293" s="78">
        <v>0</v>
      </c>
      <c r="T293" s="78">
        <v>2.7000000000000001E-3</v>
      </c>
      <c r="U293" s="78">
        <v>5.9999999999999995E-4</v>
      </c>
    </row>
    <row r="294" spans="2:21">
      <c r="B294" t="s">
        <v>1042</v>
      </c>
      <c r="C294" t="s">
        <v>1043</v>
      </c>
      <c r="D294" t="s">
        <v>123</v>
      </c>
      <c r="E294" t="s">
        <v>879</v>
      </c>
      <c r="F294" t="s">
        <v>1044</v>
      </c>
      <c r="G294" t="s">
        <v>914</v>
      </c>
      <c r="H294" t="s">
        <v>1038</v>
      </c>
      <c r="I294" t="s">
        <v>296</v>
      </c>
      <c r="J294" t="s">
        <v>232</v>
      </c>
      <c r="K294" s="77">
        <v>5.3</v>
      </c>
      <c r="L294" t="s">
        <v>106</v>
      </c>
      <c r="M294" s="78">
        <v>5.1299999999999998E-2</v>
      </c>
      <c r="N294" s="78">
        <v>2.23E-2</v>
      </c>
      <c r="O294" s="77">
        <v>17581.330000000002</v>
      </c>
      <c r="P294" s="77">
        <v>117.93899999999999</v>
      </c>
      <c r="Q294" s="77">
        <v>0</v>
      </c>
      <c r="R294" s="77">
        <v>66.6638119956705</v>
      </c>
      <c r="S294" s="78">
        <v>0</v>
      </c>
      <c r="T294" s="78">
        <v>1.2999999999999999E-3</v>
      </c>
      <c r="U294" s="78">
        <v>2.9999999999999997E-4</v>
      </c>
    </row>
    <row r="295" spans="2:21">
      <c r="B295" t="s">
        <v>1045</v>
      </c>
      <c r="C295" t="s">
        <v>1046</v>
      </c>
      <c r="D295" t="s">
        <v>123</v>
      </c>
      <c r="E295" t="s">
        <v>879</v>
      </c>
      <c r="F295" t="s">
        <v>1041</v>
      </c>
      <c r="G295" t="s">
        <v>889</v>
      </c>
      <c r="H295" t="s">
        <v>1038</v>
      </c>
      <c r="I295" t="s">
        <v>296</v>
      </c>
      <c r="J295" t="s">
        <v>232</v>
      </c>
      <c r="K295" s="77">
        <v>3.46</v>
      </c>
      <c r="L295" t="s">
        <v>106</v>
      </c>
      <c r="M295" s="78">
        <v>4.4999999999999998E-2</v>
      </c>
      <c r="N295" s="78">
        <v>4.53E-2</v>
      </c>
      <c r="O295" s="77">
        <v>41804.5</v>
      </c>
      <c r="P295" s="77">
        <v>106.31050008970327</v>
      </c>
      <c r="Q295" s="77">
        <v>0</v>
      </c>
      <c r="R295" s="77">
        <v>142.88287222714999</v>
      </c>
      <c r="S295" s="78">
        <v>0</v>
      </c>
      <c r="T295" s="78">
        <v>2.7000000000000001E-3</v>
      </c>
      <c r="U295" s="78">
        <v>5.9999999999999995E-4</v>
      </c>
    </row>
    <row r="296" spans="2:21">
      <c r="B296" t="s">
        <v>1047</v>
      </c>
      <c r="C296" t="s">
        <v>1048</v>
      </c>
      <c r="D296" t="s">
        <v>872</v>
      </c>
      <c r="E296" t="s">
        <v>879</v>
      </c>
      <c r="F296" t="s">
        <v>1049</v>
      </c>
      <c r="G296" t="s">
        <v>914</v>
      </c>
      <c r="H296" t="s">
        <v>1038</v>
      </c>
      <c r="I296" t="s">
        <v>296</v>
      </c>
      <c r="J296" t="s">
        <v>232</v>
      </c>
      <c r="K296" s="77">
        <v>3.68</v>
      </c>
      <c r="L296" t="s">
        <v>106</v>
      </c>
      <c r="M296" s="78">
        <v>4.2500000000000003E-2</v>
      </c>
      <c r="N296" s="78">
        <v>4.5400000000000003E-2</v>
      </c>
      <c r="O296" s="77">
        <v>48185.88</v>
      </c>
      <c r="P296" s="77">
        <v>102.4355556108968</v>
      </c>
      <c r="Q296" s="77">
        <v>0</v>
      </c>
      <c r="R296" s="77">
        <v>158.69070860136</v>
      </c>
      <c r="S296" s="78">
        <v>1E-4</v>
      </c>
      <c r="T296" s="78">
        <v>3.0000000000000001E-3</v>
      </c>
      <c r="U296" s="78">
        <v>6.9999999999999999E-4</v>
      </c>
    </row>
    <row r="297" spans="2:21">
      <c r="B297" t="s">
        <v>1050</v>
      </c>
      <c r="C297" t="s">
        <v>1051</v>
      </c>
      <c r="D297" t="s">
        <v>123</v>
      </c>
      <c r="E297" t="s">
        <v>879</v>
      </c>
      <c r="F297" t="s">
        <v>1052</v>
      </c>
      <c r="G297" t="s">
        <v>1053</v>
      </c>
      <c r="H297" t="s">
        <v>1054</v>
      </c>
      <c r="I297" t="s">
        <v>212</v>
      </c>
      <c r="J297" t="s">
        <v>232</v>
      </c>
      <c r="K297" s="77">
        <v>6.23</v>
      </c>
      <c r="L297" t="s">
        <v>106</v>
      </c>
      <c r="M297" s="78">
        <v>5.8799999999999998E-2</v>
      </c>
      <c r="N297" s="78">
        <v>2.9700000000000001E-2</v>
      </c>
      <c r="O297" s="77">
        <v>39069.629999999997</v>
      </c>
      <c r="P297" s="77">
        <v>122.47159712543989</v>
      </c>
      <c r="Q297" s="77">
        <v>0</v>
      </c>
      <c r="R297" s="77">
        <v>153.83517752418001</v>
      </c>
      <c r="S297" s="78">
        <v>0</v>
      </c>
      <c r="T297" s="78">
        <v>3.0000000000000001E-3</v>
      </c>
      <c r="U297" s="78">
        <v>6.9999999999999999E-4</v>
      </c>
    </row>
    <row r="298" spans="2:21">
      <c r="B298" t="s">
        <v>1055</v>
      </c>
      <c r="C298" t="s">
        <v>1056</v>
      </c>
      <c r="D298" t="s">
        <v>123</v>
      </c>
      <c r="E298" t="s">
        <v>879</v>
      </c>
      <c r="F298" t="s">
        <v>1057</v>
      </c>
      <c r="G298" t="s">
        <v>914</v>
      </c>
      <c r="H298" t="s">
        <v>1038</v>
      </c>
      <c r="I298" t="s">
        <v>296</v>
      </c>
      <c r="J298" t="s">
        <v>232</v>
      </c>
      <c r="K298" s="77">
        <v>1.44</v>
      </c>
      <c r="L298" t="s">
        <v>106</v>
      </c>
      <c r="M298" s="78">
        <v>6.88E-2</v>
      </c>
      <c r="N298" s="78">
        <v>3.8699999999999998E-2</v>
      </c>
      <c r="O298" s="77">
        <v>2604.64</v>
      </c>
      <c r="P298" s="77">
        <v>112.15104198660852</v>
      </c>
      <c r="Q298" s="77">
        <v>0</v>
      </c>
      <c r="R298" s="77">
        <v>9.3914358435</v>
      </c>
      <c r="S298" s="78">
        <v>0</v>
      </c>
      <c r="T298" s="78">
        <v>2.0000000000000001E-4</v>
      </c>
      <c r="U298" s="78">
        <v>0</v>
      </c>
    </row>
    <row r="299" spans="2:21">
      <c r="B299" t="s">
        <v>1058</v>
      </c>
      <c r="C299" t="s">
        <v>1059</v>
      </c>
      <c r="D299" t="s">
        <v>123</v>
      </c>
      <c r="E299" t="s">
        <v>879</v>
      </c>
      <c r="F299" t="s">
        <v>1057</v>
      </c>
      <c r="G299" t="s">
        <v>914</v>
      </c>
      <c r="H299" t="s">
        <v>1038</v>
      </c>
      <c r="I299" t="s">
        <v>296</v>
      </c>
      <c r="J299" t="s">
        <v>232</v>
      </c>
      <c r="K299" s="77">
        <v>2.72</v>
      </c>
      <c r="L299" t="s">
        <v>106</v>
      </c>
      <c r="M299" s="78">
        <v>6.88E-2</v>
      </c>
      <c r="N299" s="78">
        <v>3.6900000000000002E-2</v>
      </c>
      <c r="O299" s="77">
        <v>29953.38</v>
      </c>
      <c r="P299" s="77">
        <v>114.30604171883107</v>
      </c>
      <c r="Q299" s="77">
        <v>0</v>
      </c>
      <c r="R299" s="77">
        <v>110.076851570385</v>
      </c>
      <c r="S299" s="78">
        <v>0</v>
      </c>
      <c r="T299" s="78">
        <v>2.0999999999999999E-3</v>
      </c>
      <c r="U299" s="78">
        <v>5.0000000000000001E-4</v>
      </c>
    </row>
    <row r="300" spans="2:21">
      <c r="B300" t="s">
        <v>1060</v>
      </c>
      <c r="C300" t="s">
        <v>1061</v>
      </c>
      <c r="D300" t="s">
        <v>123</v>
      </c>
      <c r="E300" t="s">
        <v>879</v>
      </c>
      <c r="F300" t="s">
        <v>1062</v>
      </c>
      <c r="G300" t="s">
        <v>914</v>
      </c>
      <c r="H300" t="s">
        <v>1054</v>
      </c>
      <c r="I300" t="s">
        <v>212</v>
      </c>
      <c r="J300" t="s">
        <v>232</v>
      </c>
      <c r="K300" s="77">
        <v>4.13</v>
      </c>
      <c r="L300" t="s">
        <v>106</v>
      </c>
      <c r="M300" s="78">
        <v>0.04</v>
      </c>
      <c r="N300" s="78">
        <v>3.04E-2</v>
      </c>
      <c r="O300" s="77">
        <v>32558.03</v>
      </c>
      <c r="P300" s="77">
        <v>107.23333328214268</v>
      </c>
      <c r="Q300" s="77">
        <v>0</v>
      </c>
      <c r="R300" s="77">
        <v>112.2454905363</v>
      </c>
      <c r="S300" s="78">
        <v>0</v>
      </c>
      <c r="T300" s="78">
        <v>2.2000000000000001E-3</v>
      </c>
      <c r="U300" s="78">
        <v>5.0000000000000001E-4</v>
      </c>
    </row>
    <row r="301" spans="2:21">
      <c r="B301" t="s">
        <v>1063</v>
      </c>
      <c r="C301" t="s">
        <v>1064</v>
      </c>
      <c r="D301" t="s">
        <v>872</v>
      </c>
      <c r="E301" t="s">
        <v>879</v>
      </c>
      <c r="F301" t="s">
        <v>1065</v>
      </c>
      <c r="G301" t="s">
        <v>899</v>
      </c>
      <c r="H301" t="s">
        <v>1066</v>
      </c>
      <c r="I301" t="s">
        <v>296</v>
      </c>
      <c r="J301" t="s">
        <v>232</v>
      </c>
      <c r="K301" s="77">
        <v>3.75</v>
      </c>
      <c r="L301" t="s">
        <v>106</v>
      </c>
      <c r="M301" s="78">
        <v>4.4999999999999998E-2</v>
      </c>
      <c r="N301" s="78">
        <v>3.5700000000000003E-2</v>
      </c>
      <c r="O301" s="77">
        <v>9116.25</v>
      </c>
      <c r="P301" s="77">
        <v>107.31249979432333</v>
      </c>
      <c r="Q301" s="77">
        <v>0</v>
      </c>
      <c r="R301" s="77">
        <v>31.451945576437499</v>
      </c>
      <c r="S301" s="78">
        <v>0</v>
      </c>
      <c r="T301" s="78">
        <v>5.9999999999999995E-4</v>
      </c>
      <c r="U301" s="78">
        <v>1E-4</v>
      </c>
    </row>
    <row r="302" spans="2:21">
      <c r="B302" t="s">
        <v>1067</v>
      </c>
      <c r="C302" t="s">
        <v>1068</v>
      </c>
      <c r="D302" t="s">
        <v>123</v>
      </c>
      <c r="E302" t="s">
        <v>879</v>
      </c>
      <c r="F302" t="s">
        <v>1065</v>
      </c>
      <c r="G302" t="s">
        <v>899</v>
      </c>
      <c r="H302" t="s">
        <v>1066</v>
      </c>
      <c r="I302" t="s">
        <v>296</v>
      </c>
      <c r="J302" t="s">
        <v>232</v>
      </c>
      <c r="K302" s="77">
        <v>3.36</v>
      </c>
      <c r="L302" t="s">
        <v>106</v>
      </c>
      <c r="M302" s="78">
        <v>4.7500000000000001E-2</v>
      </c>
      <c r="N302" s="78">
        <v>3.4799999999999998E-2</v>
      </c>
      <c r="O302" s="77">
        <v>41674.269999999997</v>
      </c>
      <c r="P302" s="77">
        <v>108.92713884106391</v>
      </c>
      <c r="Q302" s="77">
        <v>0</v>
      </c>
      <c r="R302" s="77">
        <v>145.943606669638</v>
      </c>
      <c r="S302" s="78">
        <v>0</v>
      </c>
      <c r="T302" s="78">
        <v>2.8E-3</v>
      </c>
      <c r="U302" s="78">
        <v>6.9999999999999999E-4</v>
      </c>
    </row>
    <row r="303" spans="2:21">
      <c r="B303" t="s">
        <v>1069</v>
      </c>
      <c r="C303" t="s">
        <v>1070</v>
      </c>
      <c r="D303" t="s">
        <v>878</v>
      </c>
      <c r="E303" t="s">
        <v>879</v>
      </c>
      <c r="F303" t="s">
        <v>1071</v>
      </c>
      <c r="G303" t="s">
        <v>889</v>
      </c>
      <c r="H303" t="s">
        <v>1072</v>
      </c>
      <c r="I303" t="s">
        <v>208</v>
      </c>
      <c r="J303" t="s">
        <v>232</v>
      </c>
      <c r="K303" s="77">
        <v>2.31</v>
      </c>
      <c r="L303" t="s">
        <v>106</v>
      </c>
      <c r="M303" s="78">
        <v>7.7499999999999999E-2</v>
      </c>
      <c r="N303" s="78">
        <v>0.1071</v>
      </c>
      <c r="O303" s="77">
        <v>18007.189999999999</v>
      </c>
      <c r="P303" s="77">
        <v>99.61458339696533</v>
      </c>
      <c r="Q303" s="77">
        <v>0</v>
      </c>
      <c r="R303" s="77">
        <v>57.6699861695</v>
      </c>
      <c r="S303" s="78">
        <v>1E-4</v>
      </c>
      <c r="T303" s="78">
        <v>1.1000000000000001E-3</v>
      </c>
      <c r="U303" s="78">
        <v>2.9999999999999997E-4</v>
      </c>
    </row>
    <row r="304" spans="2:21">
      <c r="B304" t="s">
        <v>1073</v>
      </c>
      <c r="C304" t="s">
        <v>1074</v>
      </c>
      <c r="D304" t="s">
        <v>123</v>
      </c>
      <c r="E304" t="s">
        <v>879</v>
      </c>
      <c r="F304" t="s">
        <v>1075</v>
      </c>
      <c r="G304" t="s">
        <v>1076</v>
      </c>
      <c r="H304" t="s">
        <v>210</v>
      </c>
      <c r="I304" t="s">
        <v>211</v>
      </c>
      <c r="J304" t="s">
        <v>232</v>
      </c>
      <c r="K304" s="77">
        <v>3.86</v>
      </c>
      <c r="L304" t="s">
        <v>106</v>
      </c>
      <c r="M304" s="78">
        <v>6.5000000000000002E-2</v>
      </c>
      <c r="N304" s="78">
        <v>2.81E-2</v>
      </c>
      <c r="O304" s="77">
        <v>39069.629999999997</v>
      </c>
      <c r="P304" s="77">
        <v>123.51113192343988</v>
      </c>
      <c r="Q304" s="77">
        <v>0</v>
      </c>
      <c r="R304" s="77">
        <v>155.14092533792899</v>
      </c>
      <c r="S304" s="78">
        <v>0</v>
      </c>
      <c r="T304" s="78">
        <v>3.0000000000000001E-3</v>
      </c>
      <c r="U304" s="78">
        <v>6.9999999999999999E-4</v>
      </c>
    </row>
    <row r="305" spans="2:21">
      <c r="B305" t="s">
        <v>1077</v>
      </c>
      <c r="C305" t="s">
        <v>1078</v>
      </c>
      <c r="D305" t="s">
        <v>123</v>
      </c>
      <c r="E305" t="s">
        <v>879</v>
      </c>
      <c r="F305" t="s">
        <v>1079</v>
      </c>
      <c r="G305" t="s">
        <v>1076</v>
      </c>
      <c r="H305" t="s">
        <v>210</v>
      </c>
      <c r="I305" t="s">
        <v>211</v>
      </c>
      <c r="J305" t="s">
        <v>232</v>
      </c>
      <c r="K305" s="77">
        <v>7.03</v>
      </c>
      <c r="L305" t="s">
        <v>106</v>
      </c>
      <c r="M305" s="78">
        <v>3.7499999999999999E-2</v>
      </c>
      <c r="N305" s="78">
        <v>3.56E-2</v>
      </c>
      <c r="O305" s="77">
        <v>27348.74</v>
      </c>
      <c r="P305" s="77">
        <v>102.54408329524504</v>
      </c>
      <c r="Q305" s="77">
        <v>0</v>
      </c>
      <c r="R305" s="77">
        <v>90.163114843447005</v>
      </c>
      <c r="S305" s="78">
        <v>0</v>
      </c>
      <c r="T305" s="78">
        <v>1.6999999999999999E-3</v>
      </c>
      <c r="U305" s="78">
        <v>4.0000000000000002E-4</v>
      </c>
    </row>
    <row r="306" spans="2:21">
      <c r="B306" t="s">
        <v>1080</v>
      </c>
      <c r="C306" t="s">
        <v>1081</v>
      </c>
      <c r="D306" t="s">
        <v>123</v>
      </c>
      <c r="E306" t="s">
        <v>879</v>
      </c>
      <c r="F306" t="s">
        <v>1082</v>
      </c>
      <c r="G306" t="s">
        <v>1076</v>
      </c>
      <c r="H306" t="s">
        <v>210</v>
      </c>
      <c r="I306" t="s">
        <v>211</v>
      </c>
      <c r="J306" t="s">
        <v>232</v>
      </c>
      <c r="K306" s="77">
        <v>3.14</v>
      </c>
      <c r="L306" t="s">
        <v>106</v>
      </c>
      <c r="M306" s="78">
        <v>5.8799999999999998E-2</v>
      </c>
      <c r="N306" s="78">
        <v>3.0200000000000001E-2</v>
      </c>
      <c r="O306" s="77">
        <v>3906.96</v>
      </c>
      <c r="P306" s="77">
        <v>111.428263099699</v>
      </c>
      <c r="Q306" s="77">
        <v>0</v>
      </c>
      <c r="R306" s="77">
        <v>13.99636640262</v>
      </c>
      <c r="S306" s="78">
        <v>0</v>
      </c>
      <c r="T306" s="78">
        <v>2.9999999999999997E-4</v>
      </c>
      <c r="U306" s="78">
        <v>1E-4</v>
      </c>
    </row>
    <row r="307" spans="2:21">
      <c r="B307" t="s">
        <v>1083</v>
      </c>
      <c r="C307" t="s">
        <v>1084</v>
      </c>
      <c r="D307" t="s">
        <v>123</v>
      </c>
      <c r="E307" t="s">
        <v>879</v>
      </c>
      <c r="F307" t="s">
        <v>1085</v>
      </c>
      <c r="G307" t="s">
        <v>1086</v>
      </c>
      <c r="H307" t="s">
        <v>210</v>
      </c>
      <c r="I307" t="s">
        <v>211</v>
      </c>
      <c r="J307" t="s">
        <v>232</v>
      </c>
      <c r="K307" s="77">
        <v>8.2100000000000009</v>
      </c>
      <c r="L307" t="s">
        <v>106</v>
      </c>
      <c r="M307" s="78">
        <v>3.8800000000000001E-2</v>
      </c>
      <c r="N307" s="78">
        <v>2.5000000000000001E-2</v>
      </c>
      <c r="O307" s="77">
        <v>51806.33</v>
      </c>
      <c r="P307" s="77">
        <v>114.01297617704276</v>
      </c>
      <c r="Q307" s="77">
        <v>0</v>
      </c>
      <c r="R307" s="77">
        <v>189.896992859737</v>
      </c>
      <c r="S307" s="78">
        <v>1E-4</v>
      </c>
      <c r="T307" s="78">
        <v>3.5999999999999999E-3</v>
      </c>
      <c r="U307" s="78">
        <v>8.0000000000000004E-4</v>
      </c>
    </row>
    <row r="308" spans="2:21">
      <c r="B308" t="s">
        <v>1087</v>
      </c>
      <c r="C308" t="s">
        <v>1088</v>
      </c>
      <c r="D308" t="s">
        <v>123</v>
      </c>
      <c r="E308" t="s">
        <v>879</v>
      </c>
      <c r="F308" t="s">
        <v>934</v>
      </c>
      <c r="G308" t="s">
        <v>935</v>
      </c>
      <c r="H308" t="s">
        <v>210</v>
      </c>
      <c r="I308" t="s">
        <v>211</v>
      </c>
      <c r="J308" t="s">
        <v>232</v>
      </c>
      <c r="K308" s="77">
        <v>21.47</v>
      </c>
      <c r="L308" t="s">
        <v>106</v>
      </c>
      <c r="M308" s="78">
        <v>3.5000000000000003E-2</v>
      </c>
      <c r="N308" s="78">
        <v>3.44E-2</v>
      </c>
      <c r="O308" s="77">
        <v>19534.82</v>
      </c>
      <c r="P308" s="77">
        <v>99.921444356282777</v>
      </c>
      <c r="Q308" s="77">
        <v>0</v>
      </c>
      <c r="R308" s="77">
        <v>62.755109862925998</v>
      </c>
      <c r="S308" s="78">
        <v>0</v>
      </c>
      <c r="T308" s="78">
        <v>1.1999999999999999E-3</v>
      </c>
      <c r="U308" s="78">
        <v>2.9999999999999997E-4</v>
      </c>
    </row>
    <row r="309" spans="2:21">
      <c r="B309" t="s">
        <v>1089</v>
      </c>
      <c r="C309" t="s">
        <v>1090</v>
      </c>
      <c r="D309" t="s">
        <v>123</v>
      </c>
      <c r="E309" t="s">
        <v>879</v>
      </c>
      <c r="F309" t="s">
        <v>1091</v>
      </c>
      <c r="G309" t="s">
        <v>1092</v>
      </c>
      <c r="H309" t="s">
        <v>210</v>
      </c>
      <c r="I309" t="s">
        <v>211</v>
      </c>
      <c r="J309" t="s">
        <v>232</v>
      </c>
      <c r="K309" s="77">
        <v>6.83</v>
      </c>
      <c r="L309" t="s">
        <v>106</v>
      </c>
      <c r="M309" s="78">
        <v>4.7500000000000001E-2</v>
      </c>
      <c r="N309" s="78">
        <v>2.1600000000000001E-2</v>
      </c>
      <c r="O309" s="77">
        <v>19534.82</v>
      </c>
      <c r="P309" s="77">
        <v>119.99258321602144</v>
      </c>
      <c r="Q309" s="77">
        <v>0</v>
      </c>
      <c r="R309" s="77">
        <v>75.360677489889</v>
      </c>
      <c r="S309" s="78">
        <v>0</v>
      </c>
      <c r="T309" s="78">
        <v>1.4E-3</v>
      </c>
      <c r="U309" s="78">
        <v>2.9999999999999997E-4</v>
      </c>
    </row>
    <row r="310" spans="2:21">
      <c r="B310" t="s">
        <v>1093</v>
      </c>
      <c r="C310" t="s">
        <v>1094</v>
      </c>
      <c r="D310" t="s">
        <v>123</v>
      </c>
      <c r="E310" t="s">
        <v>879</v>
      </c>
      <c r="F310" t="s">
        <v>1095</v>
      </c>
      <c r="G310" t="s">
        <v>893</v>
      </c>
      <c r="H310" t="s">
        <v>210</v>
      </c>
      <c r="I310" t="s">
        <v>211</v>
      </c>
      <c r="J310" t="s">
        <v>232</v>
      </c>
      <c r="K310" s="77">
        <v>8.18</v>
      </c>
      <c r="L310" t="s">
        <v>106</v>
      </c>
      <c r="M310" s="78">
        <v>2.8799999999999999E-2</v>
      </c>
      <c r="N310" s="78">
        <v>2.9000000000000001E-2</v>
      </c>
      <c r="O310" s="77">
        <v>26046.42</v>
      </c>
      <c r="P310" s="77">
        <v>100.88112513197591</v>
      </c>
      <c r="Q310" s="77">
        <v>0</v>
      </c>
      <c r="R310" s="77">
        <v>84.477087791608994</v>
      </c>
      <c r="S310" s="78">
        <v>0</v>
      </c>
      <c r="T310" s="78">
        <v>1.6000000000000001E-3</v>
      </c>
      <c r="U310" s="78">
        <v>4.0000000000000002E-4</v>
      </c>
    </row>
    <row r="311" spans="2:21">
      <c r="B311" t="s">
        <v>1096</v>
      </c>
      <c r="C311" t="s">
        <v>1097</v>
      </c>
      <c r="D311" t="s">
        <v>878</v>
      </c>
      <c r="E311" t="s">
        <v>879</v>
      </c>
      <c r="F311" t="s">
        <v>1098</v>
      </c>
      <c r="G311" t="s">
        <v>881</v>
      </c>
      <c r="H311" t="s">
        <v>210</v>
      </c>
      <c r="I311" t="s">
        <v>211</v>
      </c>
      <c r="J311" t="s">
        <v>232</v>
      </c>
      <c r="K311" s="77">
        <v>6.27</v>
      </c>
      <c r="L311" t="s">
        <v>110</v>
      </c>
      <c r="M311" s="78">
        <v>3.1300000000000001E-2</v>
      </c>
      <c r="N311" s="78">
        <v>2.5700000000000001E-2</v>
      </c>
      <c r="O311" s="77">
        <v>39069.629999999997</v>
      </c>
      <c r="P311" s="77">
        <v>105.16937432297136</v>
      </c>
      <c r="Q311" s="77">
        <v>0</v>
      </c>
      <c r="R311" s="77">
        <v>162.060250630149</v>
      </c>
      <c r="S311" s="78">
        <v>1E-4</v>
      </c>
      <c r="T311" s="78">
        <v>3.0999999999999999E-3</v>
      </c>
      <c r="U311" s="78">
        <v>6.9999999999999999E-4</v>
      </c>
    </row>
    <row r="312" spans="2:21">
      <c r="B312" t="s">
        <v>1099</v>
      </c>
      <c r="C312" t="s">
        <v>1100</v>
      </c>
      <c r="D312" t="s">
        <v>123</v>
      </c>
      <c r="E312" t="s">
        <v>879</v>
      </c>
      <c r="F312" t="s">
        <v>1101</v>
      </c>
      <c r="G312" t="s">
        <v>914</v>
      </c>
      <c r="H312" t="s">
        <v>210</v>
      </c>
      <c r="I312" t="s">
        <v>211</v>
      </c>
      <c r="J312" t="s">
        <v>232</v>
      </c>
      <c r="K312" s="77">
        <v>4.55</v>
      </c>
      <c r="L312" t="s">
        <v>106</v>
      </c>
      <c r="M312" s="78">
        <v>3.6299999999999999E-2</v>
      </c>
      <c r="N312" s="78">
        <v>3.0800000000000001E-2</v>
      </c>
      <c r="O312" s="77">
        <v>45646.35</v>
      </c>
      <c r="P312" s="77">
        <v>103.44965284738025</v>
      </c>
      <c r="Q312" s="77">
        <v>0</v>
      </c>
      <c r="R312" s="77">
        <v>151.81548481918799</v>
      </c>
      <c r="S312" s="78">
        <v>1E-4</v>
      </c>
      <c r="T312" s="78">
        <v>2.8999999999999998E-3</v>
      </c>
      <c r="U312" s="78">
        <v>6.9999999999999999E-4</v>
      </c>
    </row>
    <row r="313" spans="2:21">
      <c r="B313" t="s">
        <v>1102</v>
      </c>
      <c r="C313" t="s">
        <v>1103</v>
      </c>
      <c r="D313" t="s">
        <v>123</v>
      </c>
      <c r="E313" t="s">
        <v>879</v>
      </c>
      <c r="F313" t="s">
        <v>1104</v>
      </c>
      <c r="G313" t="s">
        <v>903</v>
      </c>
      <c r="H313" t="s">
        <v>210</v>
      </c>
      <c r="I313" t="s">
        <v>211</v>
      </c>
      <c r="J313" t="s">
        <v>232</v>
      </c>
      <c r="K313" s="77">
        <v>7.89</v>
      </c>
      <c r="L313" t="s">
        <v>106</v>
      </c>
      <c r="M313" s="78">
        <v>3.8800000000000001E-2</v>
      </c>
      <c r="N313" s="78">
        <v>2.8799999999999999E-2</v>
      </c>
      <c r="O313" s="77">
        <v>52092.84</v>
      </c>
      <c r="P313" s="77">
        <v>109.17523610231272</v>
      </c>
      <c r="Q313" s="77">
        <v>0</v>
      </c>
      <c r="R313" s="77">
        <v>182.84502661561601</v>
      </c>
      <c r="S313" s="78">
        <v>1E-4</v>
      </c>
      <c r="T313" s="78">
        <v>3.5000000000000001E-3</v>
      </c>
      <c r="U313" s="78">
        <v>8.0000000000000004E-4</v>
      </c>
    </row>
    <row r="314" spans="2:21">
      <c r="B314" t="s">
        <v>1105</v>
      </c>
      <c r="C314" t="s">
        <v>1106</v>
      </c>
      <c r="D314" t="s">
        <v>878</v>
      </c>
      <c r="E314" t="s">
        <v>879</v>
      </c>
      <c r="F314" t="s">
        <v>1107</v>
      </c>
      <c r="G314" t="s">
        <v>1076</v>
      </c>
      <c r="H314" t="s">
        <v>210</v>
      </c>
      <c r="I314" t="s">
        <v>211</v>
      </c>
      <c r="J314" t="s">
        <v>232</v>
      </c>
      <c r="K314" s="77">
        <v>18.73</v>
      </c>
      <c r="L314" t="s">
        <v>106</v>
      </c>
      <c r="M314" s="78">
        <v>5.9299999999999999E-2</v>
      </c>
      <c r="N314" s="78">
        <v>4.0500000000000001E-2</v>
      </c>
      <c r="O314" s="77">
        <v>65116.05</v>
      </c>
      <c r="P314" s="77">
        <v>141.72186116172588</v>
      </c>
      <c r="Q314" s="77">
        <v>0</v>
      </c>
      <c r="R314" s="77">
        <v>296.69202468962499</v>
      </c>
      <c r="S314" s="78">
        <v>0</v>
      </c>
      <c r="T314" s="78">
        <v>5.7000000000000002E-3</v>
      </c>
      <c r="U314" s="78">
        <v>1.2999999999999999E-3</v>
      </c>
    </row>
    <row r="315" spans="2:21">
      <c r="B315" t="s">
        <v>1108</v>
      </c>
      <c r="C315" t="s">
        <v>1109</v>
      </c>
      <c r="D315" t="s">
        <v>123</v>
      </c>
      <c r="E315" t="s">
        <v>879</v>
      </c>
      <c r="F315" t="s">
        <v>1110</v>
      </c>
      <c r="G315" t="s">
        <v>889</v>
      </c>
      <c r="H315" t="s">
        <v>210</v>
      </c>
      <c r="I315" t="s">
        <v>211</v>
      </c>
      <c r="J315" t="s">
        <v>232</v>
      </c>
      <c r="K315" s="77">
        <v>7.62</v>
      </c>
      <c r="L315" t="s">
        <v>106</v>
      </c>
      <c r="M315" s="78">
        <v>4.8800000000000003E-2</v>
      </c>
      <c r="N315" s="78">
        <v>3.5400000000000001E-2</v>
      </c>
      <c r="O315" s="77">
        <v>48185.88</v>
      </c>
      <c r="P315" s="77">
        <v>110.98033339559224</v>
      </c>
      <c r="Q315" s="77">
        <v>0</v>
      </c>
      <c r="R315" s="77">
        <v>171.92807362962401</v>
      </c>
      <c r="S315" s="78">
        <v>0</v>
      </c>
      <c r="T315" s="78">
        <v>3.3E-3</v>
      </c>
      <c r="U315" s="78">
        <v>8.0000000000000004E-4</v>
      </c>
    </row>
    <row r="316" spans="2:21">
      <c r="B316" t="s">
        <v>1111</v>
      </c>
      <c r="C316" t="s">
        <v>1112</v>
      </c>
      <c r="D316" t="s">
        <v>872</v>
      </c>
      <c r="E316" t="s">
        <v>879</v>
      </c>
      <c r="F316" t="s">
        <v>1113</v>
      </c>
      <c r="G316" t="s">
        <v>1092</v>
      </c>
      <c r="H316" t="s">
        <v>210</v>
      </c>
      <c r="I316" t="s">
        <v>211</v>
      </c>
      <c r="J316" t="s">
        <v>232</v>
      </c>
      <c r="K316" s="77">
        <v>7.49</v>
      </c>
      <c r="L316" t="s">
        <v>106</v>
      </c>
      <c r="M316" s="78">
        <v>0.05</v>
      </c>
      <c r="N316" s="78">
        <v>2.35E-2</v>
      </c>
      <c r="O316" s="77">
        <v>26046.42</v>
      </c>
      <c r="P316" s="77">
        <v>122.30866676264915</v>
      </c>
      <c r="Q316" s="77">
        <v>0</v>
      </c>
      <c r="R316" s="77">
        <v>102.420348368101</v>
      </c>
      <c r="S316" s="78">
        <v>0</v>
      </c>
      <c r="T316" s="78">
        <v>2E-3</v>
      </c>
      <c r="U316" s="78">
        <v>5.0000000000000001E-4</v>
      </c>
    </row>
    <row r="317" spans="2:21">
      <c r="B317" t="s">
        <v>1114</v>
      </c>
      <c r="C317" t="s">
        <v>1115</v>
      </c>
      <c r="D317" t="s">
        <v>123</v>
      </c>
      <c r="E317" t="s">
        <v>879</v>
      </c>
      <c r="F317" t="s">
        <v>1116</v>
      </c>
      <c r="G317" t="s">
        <v>884</v>
      </c>
      <c r="H317" t="s">
        <v>210</v>
      </c>
      <c r="I317" t="s">
        <v>211</v>
      </c>
      <c r="J317" t="s">
        <v>232</v>
      </c>
      <c r="K317" s="77">
        <v>7.52</v>
      </c>
      <c r="L317" t="s">
        <v>106</v>
      </c>
      <c r="M317" s="78">
        <v>3.61E-2</v>
      </c>
      <c r="N317" s="78">
        <v>2.3900000000000001E-2</v>
      </c>
      <c r="O317" s="77">
        <v>39069.629999999997</v>
      </c>
      <c r="P317" s="77">
        <v>110.66100001817269</v>
      </c>
      <c r="Q317" s="77">
        <v>0</v>
      </c>
      <c r="R317" s="77">
        <v>139.00002108540099</v>
      </c>
      <c r="S317" s="78">
        <v>0</v>
      </c>
      <c r="T317" s="78">
        <v>2.7000000000000001E-3</v>
      </c>
      <c r="U317" s="78">
        <v>5.9999999999999995E-4</v>
      </c>
    </row>
    <row r="318" spans="2:21">
      <c r="B318" t="s">
        <v>1117</v>
      </c>
      <c r="C318" t="s">
        <v>1118</v>
      </c>
      <c r="D318" t="s">
        <v>878</v>
      </c>
      <c r="E318" t="s">
        <v>879</v>
      </c>
      <c r="F318" t="s">
        <v>1041</v>
      </c>
      <c r="G318" t="s">
        <v>889</v>
      </c>
      <c r="H318" t="s">
        <v>210</v>
      </c>
      <c r="I318" t="s">
        <v>211</v>
      </c>
      <c r="J318" t="s">
        <v>232</v>
      </c>
      <c r="K318" s="77">
        <v>7.31</v>
      </c>
      <c r="L318" t="s">
        <v>106</v>
      </c>
      <c r="M318" s="78">
        <v>3.6999999999999998E-2</v>
      </c>
      <c r="N318" s="78">
        <v>2.4199999999999999E-2</v>
      </c>
      <c r="O318" s="77">
        <v>20185.98</v>
      </c>
      <c r="P318" s="77">
        <v>111.03150021054216</v>
      </c>
      <c r="Q318" s="77">
        <v>0</v>
      </c>
      <c r="R318" s="77">
        <v>72.057140510232998</v>
      </c>
      <c r="S318" s="78">
        <v>0</v>
      </c>
      <c r="T318" s="78">
        <v>1.4E-3</v>
      </c>
      <c r="U318" s="78">
        <v>2.9999999999999997E-4</v>
      </c>
    </row>
    <row r="319" spans="2:21">
      <c r="B319" t="s">
        <v>1119</v>
      </c>
      <c r="C319" t="s">
        <v>1120</v>
      </c>
      <c r="D319" t="s">
        <v>123</v>
      </c>
      <c r="E319" t="s">
        <v>879</v>
      </c>
      <c r="F319" t="s">
        <v>961</v>
      </c>
      <c r="G319" t="s">
        <v>968</v>
      </c>
      <c r="H319" t="s">
        <v>210</v>
      </c>
      <c r="I319" t="s">
        <v>211</v>
      </c>
      <c r="J319" t="s">
        <v>232</v>
      </c>
      <c r="K319" s="77">
        <v>7.32</v>
      </c>
      <c r="L319" t="s">
        <v>106</v>
      </c>
      <c r="M319" s="78">
        <v>6.2E-2</v>
      </c>
      <c r="N319" s="78">
        <v>2.8899999999999999E-2</v>
      </c>
      <c r="O319" s="77">
        <v>15627.85</v>
      </c>
      <c r="P319" s="77">
        <v>132.01266664000485</v>
      </c>
      <c r="Q319" s="77">
        <v>0</v>
      </c>
      <c r="R319" s="77">
        <v>66.327833998052498</v>
      </c>
      <c r="S319" s="78">
        <v>0</v>
      </c>
      <c r="T319" s="78">
        <v>1.2999999999999999E-3</v>
      </c>
      <c r="U319" s="78">
        <v>2.9999999999999997E-4</v>
      </c>
    </row>
    <row r="320" spans="2:21">
      <c r="B320" t="s">
        <v>1121</v>
      </c>
      <c r="C320" t="s">
        <v>1122</v>
      </c>
      <c r="D320" t="s">
        <v>123</v>
      </c>
      <c r="E320" t="s">
        <v>879</v>
      </c>
      <c r="F320" t="s">
        <v>1009</v>
      </c>
      <c r="G320" t="s">
        <v>951</v>
      </c>
      <c r="H320" t="s">
        <v>210</v>
      </c>
      <c r="I320" t="s">
        <v>211</v>
      </c>
      <c r="J320" t="s">
        <v>232</v>
      </c>
      <c r="K320" s="77">
        <v>8.23</v>
      </c>
      <c r="L320" t="s">
        <v>110</v>
      </c>
      <c r="M320" s="78">
        <v>3.3799999999999997E-2</v>
      </c>
      <c r="N320" s="78">
        <v>2.5499999999999998E-2</v>
      </c>
      <c r="O320" s="77">
        <v>13023.21</v>
      </c>
      <c r="P320" s="77">
        <v>109.81537482003283</v>
      </c>
      <c r="Q320" s="77">
        <v>0</v>
      </c>
      <c r="R320" s="77">
        <v>56.406494384081903</v>
      </c>
      <c r="S320" s="78">
        <v>0</v>
      </c>
      <c r="T320" s="78">
        <v>1.1000000000000001E-3</v>
      </c>
      <c r="U320" s="78">
        <v>2.9999999999999997E-4</v>
      </c>
    </row>
    <row r="321" spans="2:21">
      <c r="B321" t="s">
        <v>1123</v>
      </c>
      <c r="C321" t="s">
        <v>1124</v>
      </c>
      <c r="D321" t="s">
        <v>123</v>
      </c>
      <c r="E321" t="s">
        <v>879</v>
      </c>
      <c r="F321" t="s">
        <v>1125</v>
      </c>
      <c r="G321" t="s">
        <v>889</v>
      </c>
      <c r="H321" t="s">
        <v>210</v>
      </c>
      <c r="I321" t="s">
        <v>211</v>
      </c>
      <c r="J321" t="s">
        <v>232</v>
      </c>
      <c r="K321" s="77">
        <v>7.53</v>
      </c>
      <c r="L321" t="s">
        <v>110</v>
      </c>
      <c r="M321" s="78">
        <v>3.3799999999999997E-2</v>
      </c>
      <c r="N321" s="78">
        <v>2.52E-2</v>
      </c>
      <c r="O321" s="77">
        <v>38027.769999999997</v>
      </c>
      <c r="P321" s="77">
        <v>107.92887509285978</v>
      </c>
      <c r="Q321" s="77">
        <v>0</v>
      </c>
      <c r="R321" s="77">
        <v>161.87747694454001</v>
      </c>
      <c r="S321" s="78">
        <v>0</v>
      </c>
      <c r="T321" s="78">
        <v>3.0999999999999999E-3</v>
      </c>
      <c r="U321" s="78">
        <v>6.9999999999999999E-4</v>
      </c>
    </row>
    <row r="322" spans="2:21">
      <c r="B322" t="s">
        <v>1126</v>
      </c>
      <c r="C322" t="s">
        <v>1127</v>
      </c>
      <c r="D322" t="s">
        <v>123</v>
      </c>
      <c r="E322" t="s">
        <v>879</v>
      </c>
      <c r="F322" t="s">
        <v>1128</v>
      </c>
      <c r="G322" t="s">
        <v>1129</v>
      </c>
      <c r="H322" t="s">
        <v>210</v>
      </c>
      <c r="I322" t="s">
        <v>211</v>
      </c>
      <c r="J322" t="s">
        <v>232</v>
      </c>
      <c r="K322" s="77">
        <v>3.66</v>
      </c>
      <c r="L322" t="s">
        <v>106</v>
      </c>
      <c r="M322" s="78">
        <v>6.25E-2</v>
      </c>
      <c r="N322" s="78">
        <v>2.5600000000000001E-2</v>
      </c>
      <c r="O322" s="77">
        <v>39069.629999999997</v>
      </c>
      <c r="P322" s="77">
        <v>116.97130557955157</v>
      </c>
      <c r="Q322" s="77">
        <v>0</v>
      </c>
      <c r="R322" s="77">
        <v>146.92632399196199</v>
      </c>
      <c r="S322" s="78">
        <v>0</v>
      </c>
      <c r="T322" s="78">
        <v>2.8E-3</v>
      </c>
      <c r="U322" s="78">
        <v>6.9999999999999999E-4</v>
      </c>
    </row>
    <row r="323" spans="2:21">
      <c r="B323" t="s">
        <v>1130</v>
      </c>
      <c r="C323" t="s">
        <v>1131</v>
      </c>
      <c r="D323" t="s">
        <v>878</v>
      </c>
      <c r="E323" t="s">
        <v>879</v>
      </c>
      <c r="F323" t="s">
        <v>1132</v>
      </c>
      <c r="G323" t="s">
        <v>958</v>
      </c>
      <c r="H323" t="s">
        <v>210</v>
      </c>
      <c r="I323" t="s">
        <v>211</v>
      </c>
      <c r="J323" t="s">
        <v>232</v>
      </c>
      <c r="K323" s="77">
        <v>7.59</v>
      </c>
      <c r="L323" t="s">
        <v>106</v>
      </c>
      <c r="M323" s="78">
        <v>4.8800000000000003E-2</v>
      </c>
      <c r="N323" s="78">
        <v>2.4500000000000001E-2</v>
      </c>
      <c r="O323" s="77">
        <v>39069.629999999997</v>
      </c>
      <c r="P323" s="77">
        <v>120.76600001279766</v>
      </c>
      <c r="Q323" s="77">
        <v>0</v>
      </c>
      <c r="R323" s="77">
        <v>151.692796427122</v>
      </c>
      <c r="S323" s="78">
        <v>1E-4</v>
      </c>
      <c r="T323" s="78">
        <v>2.8999999999999998E-3</v>
      </c>
      <c r="U323" s="78">
        <v>6.9999999999999999E-4</v>
      </c>
    </row>
    <row r="324" spans="2:21">
      <c r="B324" t="s">
        <v>1133</v>
      </c>
      <c r="C324" t="s">
        <v>1134</v>
      </c>
      <c r="D324" t="s">
        <v>123</v>
      </c>
      <c r="E324" t="s">
        <v>879</v>
      </c>
      <c r="F324" t="s">
        <v>1135</v>
      </c>
      <c r="G324" t="s">
        <v>1076</v>
      </c>
      <c r="H324" t="s">
        <v>210</v>
      </c>
      <c r="I324" t="s">
        <v>211</v>
      </c>
      <c r="J324" t="s">
        <v>232</v>
      </c>
      <c r="K324" s="77">
        <v>8.14</v>
      </c>
      <c r="L324" t="s">
        <v>106</v>
      </c>
      <c r="M324" s="78">
        <v>3.5000000000000003E-2</v>
      </c>
      <c r="N324" s="78">
        <v>2.93E-2</v>
      </c>
      <c r="O324" s="77">
        <v>32558.03</v>
      </c>
      <c r="P324" s="77">
        <v>107.49649988098174</v>
      </c>
      <c r="Q324" s="77">
        <v>0</v>
      </c>
      <c r="R324" s="77">
        <v>112.520957716843</v>
      </c>
      <c r="S324" s="78">
        <v>1E-4</v>
      </c>
      <c r="T324" s="78">
        <v>2.2000000000000001E-3</v>
      </c>
      <c r="U324" s="78">
        <v>5.0000000000000001E-4</v>
      </c>
    </row>
    <row r="325" spans="2:21">
      <c r="B325" t="s">
        <v>1136</v>
      </c>
      <c r="C325" t="s">
        <v>1137</v>
      </c>
      <c r="D325" t="s">
        <v>123</v>
      </c>
      <c r="E325" t="s">
        <v>879</v>
      </c>
      <c r="F325" t="s">
        <v>1138</v>
      </c>
      <c r="G325" t="s">
        <v>988</v>
      </c>
      <c r="H325" t="s">
        <v>210</v>
      </c>
      <c r="I325" t="s">
        <v>211</v>
      </c>
      <c r="J325" t="s">
        <v>232</v>
      </c>
      <c r="K325" s="77">
        <v>6.64</v>
      </c>
      <c r="L325" t="s">
        <v>106</v>
      </c>
      <c r="M325" s="78">
        <v>9.6299999999999997E-2</v>
      </c>
      <c r="N325" s="78">
        <v>4.2900000000000001E-2</v>
      </c>
      <c r="O325" s="77">
        <v>37116.15</v>
      </c>
      <c r="P325" s="77">
        <v>142.85505548258601</v>
      </c>
      <c r="Q325" s="77">
        <v>0</v>
      </c>
      <c r="R325" s="77">
        <v>170.466683811732</v>
      </c>
      <c r="S325" s="78">
        <v>0</v>
      </c>
      <c r="T325" s="78">
        <v>3.3E-3</v>
      </c>
      <c r="U325" s="78">
        <v>8.0000000000000004E-4</v>
      </c>
    </row>
    <row r="326" spans="2:21">
      <c r="B326" t="s">
        <v>1139</v>
      </c>
      <c r="C326" t="s">
        <v>1140</v>
      </c>
      <c r="D326" t="s">
        <v>123</v>
      </c>
      <c r="E326" t="s">
        <v>879</v>
      </c>
      <c r="F326" t="s">
        <v>1049</v>
      </c>
      <c r="G326" t="s">
        <v>914</v>
      </c>
      <c r="H326" t="s">
        <v>210</v>
      </c>
      <c r="I326" t="s">
        <v>211</v>
      </c>
      <c r="J326" t="s">
        <v>232</v>
      </c>
      <c r="K326" s="77">
        <v>4.6500000000000004</v>
      </c>
      <c r="L326" t="s">
        <v>106</v>
      </c>
      <c r="M326" s="78">
        <v>3.4000000000000002E-2</v>
      </c>
      <c r="N326" s="78">
        <v>3.6299999999999999E-2</v>
      </c>
      <c r="O326" s="77">
        <v>23441.78</v>
      </c>
      <c r="P326" s="77">
        <v>99.268888813050893</v>
      </c>
      <c r="Q326" s="77">
        <v>0</v>
      </c>
      <c r="R326" s="77">
        <v>74.814318394660006</v>
      </c>
      <c r="S326" s="78">
        <v>0</v>
      </c>
      <c r="T326" s="78">
        <v>1.4E-3</v>
      </c>
      <c r="U326" s="78">
        <v>2.9999999999999997E-4</v>
      </c>
    </row>
    <row r="327" spans="2:21">
      <c r="B327" t="s">
        <v>1141</v>
      </c>
      <c r="C327" t="s">
        <v>1142</v>
      </c>
      <c r="D327" t="s">
        <v>878</v>
      </c>
      <c r="E327" t="s">
        <v>879</v>
      </c>
      <c r="F327" t="s">
        <v>1049</v>
      </c>
      <c r="G327" t="s">
        <v>914</v>
      </c>
      <c r="H327" t="s">
        <v>210</v>
      </c>
      <c r="I327" t="s">
        <v>211</v>
      </c>
      <c r="J327" t="s">
        <v>232</v>
      </c>
      <c r="K327" s="77">
        <v>3.66</v>
      </c>
      <c r="L327" t="s">
        <v>106</v>
      </c>
      <c r="M327" s="78">
        <v>4.1300000000000003E-2</v>
      </c>
      <c r="N327" s="78">
        <v>3.5200000000000002E-2</v>
      </c>
      <c r="O327" s="77">
        <v>19534.82</v>
      </c>
      <c r="P327" s="77">
        <v>105.67811483801745</v>
      </c>
      <c r="Q327" s="77">
        <v>0</v>
      </c>
      <c r="R327" s="77">
        <v>66.370554884295004</v>
      </c>
      <c r="S327" s="78">
        <v>0</v>
      </c>
      <c r="T327" s="78">
        <v>1.2999999999999999E-3</v>
      </c>
      <c r="U327" s="78">
        <v>2.9999999999999997E-4</v>
      </c>
    </row>
    <row r="328" spans="2:21">
      <c r="B328" t="s">
        <v>1143</v>
      </c>
      <c r="C328" t="s">
        <v>1144</v>
      </c>
      <c r="D328" t="s">
        <v>878</v>
      </c>
      <c r="E328" t="s">
        <v>879</v>
      </c>
      <c r="F328" t="s">
        <v>1145</v>
      </c>
      <c r="G328" t="s">
        <v>893</v>
      </c>
      <c r="H328" t="s">
        <v>210</v>
      </c>
      <c r="I328" t="s">
        <v>211</v>
      </c>
      <c r="J328" t="s">
        <v>232</v>
      </c>
      <c r="K328" s="77">
        <v>5.49</v>
      </c>
      <c r="L328" t="s">
        <v>106</v>
      </c>
      <c r="M328" s="78">
        <v>6.8000000000000005E-2</v>
      </c>
      <c r="N328" s="78">
        <v>2.1399999999999999E-2</v>
      </c>
      <c r="O328" s="77">
        <v>37116.15</v>
      </c>
      <c r="P328" s="77">
        <v>130.07411105273621</v>
      </c>
      <c r="Q328" s="77">
        <v>0</v>
      </c>
      <c r="R328" s="77">
        <v>155.21538447494299</v>
      </c>
      <c r="S328" s="78">
        <v>0</v>
      </c>
      <c r="T328" s="78">
        <v>3.0000000000000001E-3</v>
      </c>
      <c r="U328" s="78">
        <v>6.9999999999999999E-4</v>
      </c>
    </row>
    <row r="329" spans="2:21">
      <c r="B329" t="s">
        <v>1146</v>
      </c>
      <c r="C329" t="s">
        <v>1147</v>
      </c>
      <c r="D329" t="s">
        <v>878</v>
      </c>
      <c r="E329" t="s">
        <v>879</v>
      </c>
      <c r="F329" t="s">
        <v>1148</v>
      </c>
      <c r="G329" t="s">
        <v>1149</v>
      </c>
      <c r="H329" t="s">
        <v>210</v>
      </c>
      <c r="I329" t="s">
        <v>211</v>
      </c>
      <c r="J329" t="s">
        <v>232</v>
      </c>
      <c r="K329" s="77">
        <v>8.19</v>
      </c>
      <c r="L329" t="s">
        <v>106</v>
      </c>
      <c r="M329" s="78">
        <v>4.2500000000000003E-2</v>
      </c>
      <c r="N329" s="78">
        <v>2.9000000000000001E-2</v>
      </c>
      <c r="O329" s="77">
        <v>39720.79</v>
      </c>
      <c r="P329" s="77">
        <v>112.60486103121312</v>
      </c>
      <c r="Q329" s="77">
        <v>0</v>
      </c>
      <c r="R329" s="77">
        <v>143.7990423217</v>
      </c>
      <c r="S329" s="78">
        <v>0</v>
      </c>
      <c r="T329" s="78">
        <v>2.8E-3</v>
      </c>
      <c r="U329" s="78">
        <v>5.9999999999999995E-4</v>
      </c>
    </row>
    <row r="330" spans="2:21">
      <c r="B330" t="s">
        <v>1150</v>
      </c>
      <c r="C330" t="s">
        <v>1151</v>
      </c>
      <c r="D330" t="s">
        <v>123</v>
      </c>
      <c r="E330" t="s">
        <v>879</v>
      </c>
      <c r="F330" t="s">
        <v>1152</v>
      </c>
      <c r="G330" t="s">
        <v>968</v>
      </c>
      <c r="H330" t="s">
        <v>210</v>
      </c>
      <c r="I330" t="s">
        <v>211</v>
      </c>
      <c r="J330" t="s">
        <v>232</v>
      </c>
      <c r="K330" s="77">
        <v>8.0399999999999991</v>
      </c>
      <c r="L330" t="s">
        <v>106</v>
      </c>
      <c r="M330" s="78">
        <v>3.4000000000000002E-2</v>
      </c>
      <c r="N330" s="78">
        <v>2.1999999999999999E-2</v>
      </c>
      <c r="O330" s="77">
        <v>35162.67</v>
      </c>
      <c r="P330" s="77">
        <v>110.76377765027469</v>
      </c>
      <c r="Q330" s="77">
        <v>0</v>
      </c>
      <c r="R330" s="77">
        <v>125.21621769126</v>
      </c>
      <c r="S330" s="78">
        <v>0</v>
      </c>
      <c r="T330" s="78">
        <v>2.3999999999999998E-3</v>
      </c>
      <c r="U330" s="78">
        <v>5.9999999999999995E-4</v>
      </c>
    </row>
    <row r="331" spans="2:21">
      <c r="B331" t="s">
        <v>1153</v>
      </c>
      <c r="C331" t="s">
        <v>1154</v>
      </c>
      <c r="D331" t="s">
        <v>123</v>
      </c>
      <c r="E331" t="s">
        <v>879</v>
      </c>
      <c r="F331" t="s">
        <v>1155</v>
      </c>
      <c r="G331" t="s">
        <v>968</v>
      </c>
      <c r="H331" t="s">
        <v>210</v>
      </c>
      <c r="I331" t="s">
        <v>211</v>
      </c>
      <c r="J331" t="s">
        <v>232</v>
      </c>
      <c r="K331" s="77">
        <v>8.48</v>
      </c>
      <c r="L331" t="s">
        <v>106</v>
      </c>
      <c r="M331" s="78">
        <v>0.03</v>
      </c>
      <c r="N331" s="78">
        <v>2.4400000000000002E-2</v>
      </c>
      <c r="O331" s="77">
        <v>36464.99</v>
      </c>
      <c r="P331" s="77">
        <v>107.37066663695738</v>
      </c>
      <c r="Q331" s="77">
        <v>0</v>
      </c>
      <c r="R331" s="77">
        <v>125.87593966950099</v>
      </c>
      <c r="S331" s="78">
        <v>1E-4</v>
      </c>
      <c r="T331" s="78">
        <v>2.3999999999999998E-3</v>
      </c>
      <c r="U331" s="78">
        <v>5.9999999999999995E-4</v>
      </c>
    </row>
    <row r="332" spans="2:21">
      <c r="B332" t="s">
        <v>1156</v>
      </c>
      <c r="C332" t="s">
        <v>1157</v>
      </c>
      <c r="D332" t="s">
        <v>878</v>
      </c>
      <c r="E332" t="s">
        <v>879</v>
      </c>
      <c r="F332" t="s">
        <v>1158</v>
      </c>
      <c r="G332" t="s">
        <v>884</v>
      </c>
      <c r="H332" t="s">
        <v>210</v>
      </c>
      <c r="I332" t="s">
        <v>211</v>
      </c>
      <c r="J332" t="s">
        <v>232</v>
      </c>
      <c r="K332" s="77">
        <v>8.11</v>
      </c>
      <c r="L332" t="s">
        <v>106</v>
      </c>
      <c r="M332" s="78">
        <v>3.6200000000000003E-2</v>
      </c>
      <c r="N332" s="78">
        <v>2.6499999999999999E-2</v>
      </c>
      <c r="O332" s="77">
        <v>38418.47</v>
      </c>
      <c r="P332" s="77">
        <v>109.07579999619975</v>
      </c>
      <c r="Q332" s="77">
        <v>0</v>
      </c>
      <c r="R332" s="77">
        <v>134.72538999864199</v>
      </c>
      <c r="S332" s="78">
        <v>1E-4</v>
      </c>
      <c r="T332" s="78">
        <v>2.5999999999999999E-3</v>
      </c>
      <c r="U332" s="78">
        <v>5.9999999999999995E-4</v>
      </c>
    </row>
    <row r="333" spans="2:21">
      <c r="B333" t="s">
        <v>1159</v>
      </c>
      <c r="C333" t="s">
        <v>1160</v>
      </c>
      <c r="D333" t="s">
        <v>123</v>
      </c>
      <c r="E333" t="s">
        <v>879</v>
      </c>
      <c r="F333" t="s">
        <v>1161</v>
      </c>
      <c r="G333" t="s">
        <v>1020</v>
      </c>
      <c r="H333" t="s">
        <v>210</v>
      </c>
      <c r="I333" t="s">
        <v>211</v>
      </c>
      <c r="J333" t="s">
        <v>232</v>
      </c>
      <c r="K333" s="77">
        <v>9.57</v>
      </c>
      <c r="L333" t="s">
        <v>106</v>
      </c>
      <c r="M333" s="78">
        <v>3.5000000000000003E-2</v>
      </c>
      <c r="N333" s="78">
        <v>2.5999999999999999E-2</v>
      </c>
      <c r="O333" s="77">
        <v>31255.7</v>
      </c>
      <c r="P333" s="77">
        <v>110.50122218667315</v>
      </c>
      <c r="Q333" s="77">
        <v>0</v>
      </c>
      <c r="R333" s="77">
        <v>111.03944656714501</v>
      </c>
      <c r="S333" s="78">
        <v>0</v>
      </c>
      <c r="T333" s="78">
        <v>2.0999999999999999E-3</v>
      </c>
      <c r="U333" s="78">
        <v>5.0000000000000001E-4</v>
      </c>
    </row>
    <row r="334" spans="2:21">
      <c r="B334" t="s">
        <v>1162</v>
      </c>
      <c r="C334" t="s">
        <v>1163</v>
      </c>
      <c r="D334" t="s">
        <v>123</v>
      </c>
      <c r="E334" t="s">
        <v>879</v>
      </c>
      <c r="F334" t="s">
        <v>1164</v>
      </c>
      <c r="G334" t="s">
        <v>1129</v>
      </c>
      <c r="H334" t="s">
        <v>210</v>
      </c>
      <c r="I334" t="s">
        <v>211</v>
      </c>
      <c r="J334" t="s">
        <v>232</v>
      </c>
      <c r="K334" s="77">
        <v>8.35</v>
      </c>
      <c r="L334" t="s">
        <v>106</v>
      </c>
      <c r="M334" s="78">
        <v>3.0499999999999999E-2</v>
      </c>
      <c r="N334" s="78">
        <v>2.6100000000000002E-2</v>
      </c>
      <c r="O334" s="77">
        <v>32558.03</v>
      </c>
      <c r="P334" s="77">
        <v>104.66327778861313</v>
      </c>
      <c r="Q334" s="77">
        <v>0</v>
      </c>
      <c r="R334" s="77">
        <v>109.55530894120101</v>
      </c>
      <c r="S334" s="78">
        <v>0</v>
      </c>
      <c r="T334" s="78">
        <v>2.0999999999999999E-3</v>
      </c>
      <c r="U334" s="78">
        <v>5.0000000000000001E-4</v>
      </c>
    </row>
    <row r="335" spans="2:21">
      <c r="B335" t="s">
        <v>1165</v>
      </c>
      <c r="C335" t="s">
        <v>1166</v>
      </c>
      <c r="D335" t="s">
        <v>123</v>
      </c>
      <c r="E335" t="s">
        <v>879</v>
      </c>
      <c r="F335" t="s">
        <v>1167</v>
      </c>
      <c r="G335" t="s">
        <v>884</v>
      </c>
      <c r="H335" t="s">
        <v>210</v>
      </c>
      <c r="I335" t="s">
        <v>211</v>
      </c>
      <c r="J335" t="s">
        <v>232</v>
      </c>
      <c r="K335" s="77">
        <v>7.34</v>
      </c>
      <c r="L335" t="s">
        <v>106</v>
      </c>
      <c r="M335" s="78">
        <v>3.9300000000000002E-2</v>
      </c>
      <c r="N335" s="78">
        <v>2.3900000000000001E-2</v>
      </c>
      <c r="O335" s="77">
        <v>34055.69</v>
      </c>
      <c r="P335" s="77">
        <v>113.5929001420908</v>
      </c>
      <c r="Q335" s="77">
        <v>0</v>
      </c>
      <c r="R335" s="77">
        <v>124.37177967909599</v>
      </c>
      <c r="S335" s="78">
        <v>0</v>
      </c>
      <c r="T335" s="78">
        <v>2.3999999999999998E-3</v>
      </c>
      <c r="U335" s="78">
        <v>5.9999999999999995E-4</v>
      </c>
    </row>
    <row r="336" spans="2:21">
      <c r="B336" t="s">
        <v>1168</v>
      </c>
      <c r="C336" t="s">
        <v>1169</v>
      </c>
      <c r="D336" t="s">
        <v>123</v>
      </c>
      <c r="E336" t="s">
        <v>879</v>
      </c>
      <c r="F336" t="s">
        <v>1170</v>
      </c>
      <c r="G336" t="s">
        <v>1171</v>
      </c>
      <c r="H336" t="s">
        <v>210</v>
      </c>
      <c r="I336" t="s">
        <v>211</v>
      </c>
      <c r="J336" t="s">
        <v>232</v>
      </c>
      <c r="K336" s="77">
        <v>4</v>
      </c>
      <c r="L336" t="s">
        <v>106</v>
      </c>
      <c r="M336" s="78">
        <v>4.6300000000000001E-2</v>
      </c>
      <c r="N336" s="78">
        <v>2.4500000000000001E-2</v>
      </c>
      <c r="O336" s="77">
        <v>61459.13</v>
      </c>
      <c r="P336" s="77">
        <v>115.68402782466983</v>
      </c>
      <c r="Q336" s="77">
        <v>0</v>
      </c>
      <c r="R336" s="77">
        <v>228.58134651575</v>
      </c>
      <c r="S336" s="78">
        <v>1E-4</v>
      </c>
      <c r="T336" s="78">
        <v>4.4000000000000003E-3</v>
      </c>
      <c r="U336" s="78">
        <v>1E-3</v>
      </c>
    </row>
    <row r="337" spans="2:21">
      <c r="B337" t="s">
        <v>1172</v>
      </c>
      <c r="C337" t="s">
        <v>1173</v>
      </c>
      <c r="D337" t="s">
        <v>123</v>
      </c>
      <c r="E337" t="s">
        <v>879</v>
      </c>
      <c r="F337" t="s">
        <v>1135</v>
      </c>
      <c r="G337" t="s">
        <v>1076</v>
      </c>
      <c r="H337" t="s">
        <v>210</v>
      </c>
      <c r="I337" t="s">
        <v>211</v>
      </c>
      <c r="J337" t="s">
        <v>232</v>
      </c>
      <c r="K337" s="77">
        <v>7.22</v>
      </c>
      <c r="L337" t="s">
        <v>106</v>
      </c>
      <c r="M337" s="78">
        <v>3.3799999999999997E-2</v>
      </c>
      <c r="N337" s="78">
        <v>3.1E-2</v>
      </c>
      <c r="O337" s="77">
        <v>32558.03</v>
      </c>
      <c r="P337" s="77">
        <v>104.15512502015632</v>
      </c>
      <c r="Q337" s="77">
        <v>0</v>
      </c>
      <c r="R337" s="77">
        <v>109.02340477467899</v>
      </c>
      <c r="S337" s="78">
        <v>0</v>
      </c>
      <c r="T337" s="78">
        <v>2.0999999999999999E-3</v>
      </c>
      <c r="U337" s="78">
        <v>5.0000000000000001E-4</v>
      </c>
    </row>
    <row r="338" spans="2:21">
      <c r="B338" t="s">
        <v>1174</v>
      </c>
      <c r="C338" t="s">
        <v>1175</v>
      </c>
      <c r="D338" t="s">
        <v>123</v>
      </c>
      <c r="E338" t="s">
        <v>879</v>
      </c>
      <c r="F338" t="s">
        <v>1176</v>
      </c>
      <c r="G338" t="s">
        <v>1171</v>
      </c>
      <c r="H338" t="s">
        <v>210</v>
      </c>
      <c r="I338" t="s">
        <v>211</v>
      </c>
      <c r="J338" t="s">
        <v>232</v>
      </c>
      <c r="K338" s="77">
        <v>8.16</v>
      </c>
      <c r="L338" t="s">
        <v>106</v>
      </c>
      <c r="M338" s="78">
        <v>2.9499999999999998E-2</v>
      </c>
      <c r="N338" s="78">
        <v>2.1999999999999999E-2</v>
      </c>
      <c r="O338" s="77">
        <v>25395.26</v>
      </c>
      <c r="P338" s="77">
        <v>108.22591663877432</v>
      </c>
      <c r="Q338" s="77">
        <v>0</v>
      </c>
      <c r="R338" s="77">
        <v>88.361873130727005</v>
      </c>
      <c r="S338" s="78">
        <v>0</v>
      </c>
      <c r="T338" s="78">
        <v>1.6999999999999999E-3</v>
      </c>
      <c r="U338" s="78">
        <v>4.0000000000000002E-4</v>
      </c>
    </row>
    <row r="339" spans="2:21">
      <c r="B339" t="s">
        <v>1177</v>
      </c>
      <c r="C339" t="s">
        <v>1178</v>
      </c>
      <c r="D339" t="s">
        <v>123</v>
      </c>
      <c r="E339" t="s">
        <v>879</v>
      </c>
      <c r="F339" t="s">
        <v>1179</v>
      </c>
      <c r="G339" t="s">
        <v>881</v>
      </c>
      <c r="H339" t="s">
        <v>210</v>
      </c>
      <c r="I339" t="s">
        <v>211</v>
      </c>
      <c r="J339" t="s">
        <v>232</v>
      </c>
      <c r="K339" s="77">
        <v>18.54</v>
      </c>
      <c r="L339" t="s">
        <v>106</v>
      </c>
      <c r="M339" s="78">
        <v>3.5499999999999997E-2</v>
      </c>
      <c r="N339" s="78">
        <v>3.3599999999999998E-2</v>
      </c>
      <c r="O339" s="77">
        <v>52092.84</v>
      </c>
      <c r="P339" s="77">
        <v>106.57261116038212</v>
      </c>
      <c r="Q339" s="77">
        <v>0</v>
      </c>
      <c r="R339" s="77">
        <v>178.486189907154</v>
      </c>
      <c r="S339" s="78">
        <v>1E-4</v>
      </c>
      <c r="T339" s="78">
        <v>3.3999999999999998E-3</v>
      </c>
      <c r="U339" s="78">
        <v>8.0000000000000004E-4</v>
      </c>
    </row>
    <row r="340" spans="2:21">
      <c r="B340" t="s">
        <v>1180</v>
      </c>
      <c r="C340" t="s">
        <v>1181</v>
      </c>
      <c r="D340" t="s">
        <v>878</v>
      </c>
      <c r="E340" t="s">
        <v>879</v>
      </c>
      <c r="F340" t="s">
        <v>1182</v>
      </c>
      <c r="G340" t="s">
        <v>889</v>
      </c>
      <c r="H340" t="s">
        <v>210</v>
      </c>
      <c r="I340" t="s">
        <v>211</v>
      </c>
      <c r="J340" t="s">
        <v>232</v>
      </c>
      <c r="K340" s="77">
        <v>7.51</v>
      </c>
      <c r="L340" t="s">
        <v>106</v>
      </c>
      <c r="M340" s="78">
        <v>4.4999999999999998E-2</v>
      </c>
      <c r="N340" s="78">
        <v>2.3699999999999999E-2</v>
      </c>
      <c r="O340" s="77">
        <v>33730.11</v>
      </c>
      <c r="P340" s="77">
        <v>118.87950009264674</v>
      </c>
      <c r="Q340" s="77">
        <v>0</v>
      </c>
      <c r="R340" s="77">
        <v>128.91566846807001</v>
      </c>
      <c r="S340" s="78">
        <v>0</v>
      </c>
      <c r="T340" s="78">
        <v>2.5000000000000001E-3</v>
      </c>
      <c r="U340" s="78">
        <v>5.9999999999999995E-4</v>
      </c>
    </row>
    <row r="341" spans="2:21">
      <c r="B341" t="s">
        <v>1183</v>
      </c>
      <c r="C341" t="s">
        <v>1184</v>
      </c>
      <c r="D341" t="s">
        <v>123</v>
      </c>
      <c r="E341" t="s">
        <v>879</v>
      </c>
      <c r="F341" t="s">
        <v>999</v>
      </c>
      <c r="G341" t="s">
        <v>968</v>
      </c>
      <c r="H341" t="s">
        <v>210</v>
      </c>
      <c r="I341" t="s">
        <v>211</v>
      </c>
      <c r="J341" t="s">
        <v>232</v>
      </c>
      <c r="K341" s="77">
        <v>7.04</v>
      </c>
      <c r="L341" t="s">
        <v>106</v>
      </c>
      <c r="M341" s="78">
        <v>4.0899999999999999E-2</v>
      </c>
      <c r="N341" s="78">
        <v>2.5999999999999999E-2</v>
      </c>
      <c r="O341" s="77">
        <v>24210.15</v>
      </c>
      <c r="P341" s="77">
        <v>106.59855268761243</v>
      </c>
      <c r="Q341" s="77">
        <v>0</v>
      </c>
      <c r="R341" s="77">
        <v>82.971657453752499</v>
      </c>
      <c r="S341" s="78">
        <v>0</v>
      </c>
      <c r="T341" s="78">
        <v>1.6000000000000001E-3</v>
      </c>
      <c r="U341" s="78">
        <v>4.0000000000000002E-4</v>
      </c>
    </row>
    <row r="342" spans="2:21">
      <c r="B342" t="s">
        <v>1185</v>
      </c>
      <c r="C342" t="s">
        <v>1186</v>
      </c>
      <c r="D342" t="s">
        <v>123</v>
      </c>
      <c r="E342" t="s">
        <v>879</v>
      </c>
      <c r="F342" t="s">
        <v>999</v>
      </c>
      <c r="G342" t="s">
        <v>968</v>
      </c>
      <c r="H342" t="s">
        <v>210</v>
      </c>
      <c r="I342" t="s">
        <v>211</v>
      </c>
      <c r="J342" t="s">
        <v>232</v>
      </c>
      <c r="K342" s="77">
        <v>8.0299999999999994</v>
      </c>
      <c r="L342" t="s">
        <v>106</v>
      </c>
      <c r="M342" s="78">
        <v>4.1300000000000003E-2</v>
      </c>
      <c r="N342" s="78">
        <v>2.64E-2</v>
      </c>
      <c r="O342" s="77">
        <v>12046.47</v>
      </c>
      <c r="P342" s="77">
        <v>108.7173930512424</v>
      </c>
      <c r="Q342" s="77">
        <v>0</v>
      </c>
      <c r="R342" s="77">
        <v>42.105595165920498</v>
      </c>
      <c r="S342" s="78">
        <v>0</v>
      </c>
      <c r="T342" s="78">
        <v>8.0000000000000004E-4</v>
      </c>
      <c r="U342" s="78">
        <v>2.0000000000000001E-4</v>
      </c>
    </row>
    <row r="343" spans="2:21">
      <c r="B343" t="s">
        <v>1187</v>
      </c>
      <c r="C343" t="s">
        <v>1188</v>
      </c>
      <c r="D343" t="s">
        <v>123</v>
      </c>
      <c r="E343" t="s">
        <v>879</v>
      </c>
      <c r="F343" t="s">
        <v>1189</v>
      </c>
      <c r="G343" t="s">
        <v>935</v>
      </c>
      <c r="H343" t="s">
        <v>210</v>
      </c>
      <c r="I343" t="s">
        <v>211</v>
      </c>
      <c r="J343" t="s">
        <v>232</v>
      </c>
      <c r="K343" s="77">
        <v>21.75</v>
      </c>
      <c r="L343" t="s">
        <v>106</v>
      </c>
      <c r="M343" s="78">
        <v>3.5999999999999997E-2</v>
      </c>
      <c r="N343" s="78">
        <v>3.2500000000000001E-2</v>
      </c>
      <c r="O343" s="77">
        <v>45581.24</v>
      </c>
      <c r="P343" s="77">
        <v>106.39800002632661</v>
      </c>
      <c r="Q343" s="77">
        <v>0</v>
      </c>
      <c r="R343" s="77">
        <v>155.91955170724799</v>
      </c>
      <c r="S343" s="78">
        <v>0</v>
      </c>
      <c r="T343" s="78">
        <v>3.0000000000000001E-3</v>
      </c>
      <c r="U343" s="78">
        <v>6.9999999999999999E-4</v>
      </c>
    </row>
    <row r="344" spans="2:21">
      <c r="B344" t="s">
        <v>1190</v>
      </c>
      <c r="C344" t="s">
        <v>1191</v>
      </c>
      <c r="D344" t="s">
        <v>123</v>
      </c>
      <c r="E344" t="s">
        <v>879</v>
      </c>
      <c r="F344" t="s">
        <v>1192</v>
      </c>
      <c r="G344" t="s">
        <v>935</v>
      </c>
      <c r="H344" t="s">
        <v>210</v>
      </c>
      <c r="I344" t="s">
        <v>211</v>
      </c>
      <c r="J344" t="s">
        <v>232</v>
      </c>
      <c r="K344" s="77">
        <v>2.72</v>
      </c>
      <c r="L344" t="s">
        <v>106</v>
      </c>
      <c r="M344" s="78">
        <v>5.8799999999999998E-2</v>
      </c>
      <c r="N344" s="78">
        <v>4.0500000000000001E-2</v>
      </c>
      <c r="O344" s="77">
        <v>32558.03</v>
      </c>
      <c r="P344" s="77">
        <v>109.01180568971772</v>
      </c>
      <c r="Q344" s="77">
        <v>0</v>
      </c>
      <c r="R344" s="77">
        <v>114.107089926</v>
      </c>
      <c r="S344" s="78">
        <v>0</v>
      </c>
      <c r="T344" s="78">
        <v>2.2000000000000001E-3</v>
      </c>
      <c r="U344" s="78">
        <v>5.0000000000000001E-4</v>
      </c>
    </row>
    <row r="345" spans="2:21">
      <c r="B345" t="s">
        <v>1193</v>
      </c>
      <c r="C345" t="s">
        <v>1194</v>
      </c>
      <c r="D345" t="s">
        <v>123</v>
      </c>
      <c r="E345" t="s">
        <v>879</v>
      </c>
      <c r="F345" t="s">
        <v>1062</v>
      </c>
      <c r="G345" t="s">
        <v>1076</v>
      </c>
      <c r="H345" t="s">
        <v>210</v>
      </c>
      <c r="I345" t="s">
        <v>211</v>
      </c>
      <c r="J345" t="s">
        <v>232</v>
      </c>
      <c r="K345" s="77">
        <v>4.22</v>
      </c>
      <c r="L345" t="s">
        <v>106</v>
      </c>
      <c r="M345" s="78">
        <v>3.8800000000000001E-2</v>
      </c>
      <c r="N345" s="78">
        <v>3.1300000000000001E-2</v>
      </c>
      <c r="O345" s="77">
        <v>13023.21</v>
      </c>
      <c r="P345" s="77">
        <v>105.44294414049992</v>
      </c>
      <c r="Q345" s="77">
        <v>0</v>
      </c>
      <c r="R345" s="77">
        <v>44.148560186604001</v>
      </c>
      <c r="S345" s="78">
        <v>0</v>
      </c>
      <c r="T345" s="78">
        <v>8.0000000000000004E-4</v>
      </c>
      <c r="U345" s="78">
        <v>2.0000000000000001E-4</v>
      </c>
    </row>
    <row r="346" spans="2:21">
      <c r="B346" t="s">
        <v>1195</v>
      </c>
      <c r="C346" t="s">
        <v>1196</v>
      </c>
      <c r="D346" t="s">
        <v>123</v>
      </c>
      <c r="E346" t="s">
        <v>879</v>
      </c>
      <c r="F346" t="s">
        <v>1197</v>
      </c>
      <c r="G346" t="s">
        <v>931</v>
      </c>
      <c r="H346" t="s">
        <v>210</v>
      </c>
      <c r="I346" t="s">
        <v>211</v>
      </c>
      <c r="J346" t="s">
        <v>232</v>
      </c>
      <c r="K346" s="77">
        <v>17.36</v>
      </c>
      <c r="L346" t="s">
        <v>106</v>
      </c>
      <c r="M346" s="78">
        <v>4.1000000000000002E-2</v>
      </c>
      <c r="N346" s="78">
        <v>3.6299999999999999E-2</v>
      </c>
      <c r="O346" s="77">
        <v>32558.03</v>
      </c>
      <c r="P346" s="77">
        <v>106.19216654508888</v>
      </c>
      <c r="Q346" s="77">
        <v>0</v>
      </c>
      <c r="R346" s="77">
        <v>111.155658974101</v>
      </c>
      <c r="S346" s="78">
        <v>0</v>
      </c>
      <c r="T346" s="78">
        <v>2.0999999999999999E-3</v>
      </c>
      <c r="U346" s="78">
        <v>5.0000000000000001E-4</v>
      </c>
    </row>
    <row r="347" spans="2:21">
      <c r="B347" t="s">
        <v>1198</v>
      </c>
      <c r="C347" t="s">
        <v>1199</v>
      </c>
      <c r="D347" t="s">
        <v>878</v>
      </c>
      <c r="E347" t="s">
        <v>879</v>
      </c>
      <c r="F347" t="s">
        <v>1200</v>
      </c>
      <c r="G347" t="s">
        <v>1171</v>
      </c>
      <c r="H347" t="s">
        <v>210</v>
      </c>
      <c r="I347" t="s">
        <v>211</v>
      </c>
      <c r="J347" t="s">
        <v>232</v>
      </c>
      <c r="K347" s="77">
        <v>17.79</v>
      </c>
      <c r="L347" t="s">
        <v>106</v>
      </c>
      <c r="M347" s="78">
        <v>4.5999999999999999E-2</v>
      </c>
      <c r="N347" s="78">
        <v>2.9100000000000001E-2</v>
      </c>
      <c r="O347" s="77">
        <v>13023.21</v>
      </c>
      <c r="P347" s="77">
        <v>130.12500032634043</v>
      </c>
      <c r="Q347" s="77">
        <v>0</v>
      </c>
      <c r="R347" s="77">
        <v>54.482843356825001</v>
      </c>
      <c r="S347" s="78">
        <v>0</v>
      </c>
      <c r="T347" s="78">
        <v>1E-3</v>
      </c>
      <c r="U347" s="78">
        <v>2.0000000000000001E-4</v>
      </c>
    </row>
    <row r="348" spans="2:21">
      <c r="B348" t="s">
        <v>226</v>
      </c>
      <c r="C348" s="16"/>
      <c r="D348" s="16"/>
      <c r="E348" s="16"/>
      <c r="F348" s="16"/>
    </row>
    <row r="349" spans="2:21">
      <c r="B349" t="s">
        <v>300</v>
      </c>
      <c r="C349" s="16"/>
      <c r="D349" s="16"/>
      <c r="E349" s="16"/>
      <c r="F349" s="16"/>
    </row>
    <row r="350" spans="2:21">
      <c r="B350" t="s">
        <v>301</v>
      </c>
      <c r="C350" s="16"/>
      <c r="D350" s="16"/>
      <c r="E350" s="16"/>
      <c r="F350" s="16"/>
    </row>
    <row r="351" spans="2:21">
      <c r="B351" t="s">
        <v>302</v>
      </c>
      <c r="C351" s="16"/>
      <c r="D351" s="16"/>
      <c r="E351" s="16"/>
      <c r="F351" s="16"/>
    </row>
    <row r="352" spans="2:21">
      <c r="B352" t="s">
        <v>303</v>
      </c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44196</v>
      </c>
    </row>
    <row r="2" spans="2:62" s="1" customFormat="1">
      <c r="B2" s="2" t="s">
        <v>1</v>
      </c>
      <c r="C2" s="12" t="s">
        <v>3184</v>
      </c>
    </row>
    <row r="3" spans="2:62" s="1" customFormat="1">
      <c r="B3" s="2" t="s">
        <v>2</v>
      </c>
      <c r="C3" s="26" t="s">
        <v>3185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2164625.8199999998</v>
      </c>
      <c r="J11" s="7"/>
      <c r="K11" s="75">
        <v>58.418089999999999</v>
      </c>
      <c r="L11" s="75">
        <v>46977.256357979095</v>
      </c>
      <c r="M11" s="7"/>
      <c r="N11" s="76">
        <v>1</v>
      </c>
      <c r="O11" s="76">
        <v>0.2094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1996304</v>
      </c>
      <c r="K12" s="81">
        <v>52.975389999999997</v>
      </c>
      <c r="L12" s="81">
        <v>27364.12451464363</v>
      </c>
      <c r="N12" s="80">
        <v>0.58250000000000002</v>
      </c>
      <c r="O12" s="80">
        <v>0.122</v>
      </c>
    </row>
    <row r="13" spans="2:62">
      <c r="B13" s="79" t="s">
        <v>1201</v>
      </c>
      <c r="E13" s="16"/>
      <c r="F13" s="16"/>
      <c r="G13" s="16"/>
      <c r="I13" s="81">
        <v>674340.35</v>
      </c>
      <c r="K13" s="81">
        <v>6.1540999999999997</v>
      </c>
      <c r="L13" s="81">
        <v>17216.49160623</v>
      </c>
      <c r="N13" s="80">
        <v>0.36649999999999999</v>
      </c>
      <c r="O13" s="80">
        <v>7.6700000000000004E-2</v>
      </c>
    </row>
    <row r="14" spans="2:62">
      <c r="B14" t="s">
        <v>1202</v>
      </c>
      <c r="C14" t="s">
        <v>1203</v>
      </c>
      <c r="D14" t="s">
        <v>100</v>
      </c>
      <c r="E14" t="s">
        <v>123</v>
      </c>
      <c r="F14" t="s">
        <v>1204</v>
      </c>
      <c r="G14" t="s">
        <v>1205</v>
      </c>
      <c r="H14" t="s">
        <v>102</v>
      </c>
      <c r="I14" s="77">
        <v>10743.23</v>
      </c>
      <c r="J14" s="77">
        <v>4828</v>
      </c>
      <c r="K14" s="77">
        <v>0</v>
      </c>
      <c r="L14" s="77">
        <v>518.68314439999995</v>
      </c>
      <c r="M14" s="78">
        <v>1E-4</v>
      </c>
      <c r="N14" s="78">
        <v>1.0999999999999999E-2</v>
      </c>
      <c r="O14" s="78">
        <v>2.3E-3</v>
      </c>
    </row>
    <row r="15" spans="2:62">
      <c r="B15" t="s">
        <v>1206</v>
      </c>
      <c r="C15" t="s">
        <v>1207</v>
      </c>
      <c r="D15" t="s">
        <v>100</v>
      </c>
      <c r="E15" t="s">
        <v>123</v>
      </c>
      <c r="F15" t="s">
        <v>523</v>
      </c>
      <c r="G15" t="s">
        <v>442</v>
      </c>
      <c r="H15" t="s">
        <v>102</v>
      </c>
      <c r="I15" s="77">
        <v>11950.33</v>
      </c>
      <c r="J15" s="77">
        <v>2442</v>
      </c>
      <c r="K15" s="77">
        <v>0</v>
      </c>
      <c r="L15" s="77">
        <v>291.82705859999999</v>
      </c>
      <c r="M15" s="78">
        <v>0</v>
      </c>
      <c r="N15" s="78">
        <v>6.1999999999999998E-3</v>
      </c>
      <c r="O15" s="78">
        <v>1.2999999999999999E-3</v>
      </c>
    </row>
    <row r="16" spans="2:62">
      <c r="B16" t="s">
        <v>1208</v>
      </c>
      <c r="C16" t="s">
        <v>1209</v>
      </c>
      <c r="D16" t="s">
        <v>100</v>
      </c>
      <c r="E16" t="s">
        <v>123</v>
      </c>
      <c r="F16" t="s">
        <v>1210</v>
      </c>
      <c r="G16" t="s">
        <v>442</v>
      </c>
      <c r="H16" t="s">
        <v>102</v>
      </c>
      <c r="I16" s="77">
        <v>9009.48</v>
      </c>
      <c r="J16" s="77">
        <v>2960</v>
      </c>
      <c r="K16" s="77">
        <v>0</v>
      </c>
      <c r="L16" s="77">
        <v>266.68060800000001</v>
      </c>
      <c r="M16" s="78">
        <v>0</v>
      </c>
      <c r="N16" s="78">
        <v>5.7000000000000002E-3</v>
      </c>
      <c r="O16" s="78">
        <v>1.1999999999999999E-3</v>
      </c>
    </row>
    <row r="17" spans="2:15">
      <c r="B17" t="s">
        <v>1211</v>
      </c>
      <c r="C17" t="s">
        <v>1212</v>
      </c>
      <c r="D17" t="s">
        <v>100</v>
      </c>
      <c r="E17" t="s">
        <v>123</v>
      </c>
      <c r="F17" t="s">
        <v>1213</v>
      </c>
      <c r="G17" t="s">
        <v>700</v>
      </c>
      <c r="H17" t="s">
        <v>102</v>
      </c>
      <c r="I17" s="77">
        <v>1790.16</v>
      </c>
      <c r="J17" s="77">
        <v>42310</v>
      </c>
      <c r="K17" s="77">
        <v>2.5252699999999999</v>
      </c>
      <c r="L17" s="77">
        <v>759.94196599999998</v>
      </c>
      <c r="M17" s="78">
        <v>0</v>
      </c>
      <c r="N17" s="78">
        <v>1.6199999999999999E-2</v>
      </c>
      <c r="O17" s="78">
        <v>3.3999999999999998E-3</v>
      </c>
    </row>
    <row r="18" spans="2:15">
      <c r="B18" t="s">
        <v>1214</v>
      </c>
      <c r="C18" t="s">
        <v>1215</v>
      </c>
      <c r="D18" t="s">
        <v>100</v>
      </c>
      <c r="E18" t="s">
        <v>123</v>
      </c>
      <c r="F18" t="s">
        <v>1216</v>
      </c>
      <c r="G18" t="s">
        <v>751</v>
      </c>
      <c r="H18" t="s">
        <v>102</v>
      </c>
      <c r="I18" s="77">
        <v>17365.900000000001</v>
      </c>
      <c r="J18" s="77">
        <v>1873</v>
      </c>
      <c r="K18" s="77">
        <v>0</v>
      </c>
      <c r="L18" s="77">
        <v>325.263307</v>
      </c>
      <c r="M18" s="78">
        <v>0</v>
      </c>
      <c r="N18" s="78">
        <v>6.8999999999999999E-3</v>
      </c>
      <c r="O18" s="78">
        <v>1.4E-3</v>
      </c>
    </row>
    <row r="19" spans="2:15">
      <c r="B19" t="s">
        <v>1217</v>
      </c>
      <c r="C19" t="s">
        <v>1218</v>
      </c>
      <c r="D19" t="s">
        <v>100</v>
      </c>
      <c r="E19" t="s">
        <v>123</v>
      </c>
      <c r="F19" t="s">
        <v>351</v>
      </c>
      <c r="G19" t="s">
        <v>311</v>
      </c>
      <c r="H19" t="s">
        <v>102</v>
      </c>
      <c r="I19" s="77">
        <v>55705.86</v>
      </c>
      <c r="J19" s="77">
        <v>1236</v>
      </c>
      <c r="K19" s="77">
        <v>0</v>
      </c>
      <c r="L19" s="77">
        <v>688.52442959999996</v>
      </c>
      <c r="M19" s="78">
        <v>0</v>
      </c>
      <c r="N19" s="78">
        <v>1.47E-2</v>
      </c>
      <c r="O19" s="78">
        <v>3.0999999999999999E-3</v>
      </c>
    </row>
    <row r="20" spans="2:15">
      <c r="B20" t="s">
        <v>1219</v>
      </c>
      <c r="C20" t="s">
        <v>1220</v>
      </c>
      <c r="D20" t="s">
        <v>100</v>
      </c>
      <c r="E20" t="s">
        <v>123</v>
      </c>
      <c r="F20" t="s">
        <v>579</v>
      </c>
      <c r="G20" t="s">
        <v>311</v>
      </c>
      <c r="H20" t="s">
        <v>102</v>
      </c>
      <c r="I20" s="77">
        <v>67740.58</v>
      </c>
      <c r="J20" s="77">
        <v>2199</v>
      </c>
      <c r="K20" s="77">
        <v>0</v>
      </c>
      <c r="L20" s="77">
        <v>1489.6153542</v>
      </c>
      <c r="M20" s="78">
        <v>1E-4</v>
      </c>
      <c r="N20" s="78">
        <v>3.1699999999999999E-2</v>
      </c>
      <c r="O20" s="78">
        <v>6.6E-3</v>
      </c>
    </row>
    <row r="21" spans="2:15">
      <c r="B21" t="s">
        <v>1221</v>
      </c>
      <c r="C21" t="s">
        <v>1222</v>
      </c>
      <c r="D21" t="s">
        <v>100</v>
      </c>
      <c r="E21" t="s">
        <v>123</v>
      </c>
      <c r="F21" t="s">
        <v>317</v>
      </c>
      <c r="G21" t="s">
        <v>311</v>
      </c>
      <c r="H21" t="s">
        <v>102</v>
      </c>
      <c r="I21" s="77">
        <v>72951.38</v>
      </c>
      <c r="J21" s="77">
        <v>1890</v>
      </c>
      <c r="K21" s="77">
        <v>0</v>
      </c>
      <c r="L21" s="77">
        <v>1378.781082</v>
      </c>
      <c r="M21" s="78">
        <v>1E-4</v>
      </c>
      <c r="N21" s="78">
        <v>2.93E-2</v>
      </c>
      <c r="O21" s="78">
        <v>6.1000000000000004E-3</v>
      </c>
    </row>
    <row r="22" spans="2:15">
      <c r="B22" t="s">
        <v>1223</v>
      </c>
      <c r="C22" t="s">
        <v>1224</v>
      </c>
      <c r="D22" t="s">
        <v>100</v>
      </c>
      <c r="E22" t="s">
        <v>123</v>
      </c>
      <c r="F22" t="s">
        <v>560</v>
      </c>
      <c r="G22" t="s">
        <v>311</v>
      </c>
      <c r="H22" t="s">
        <v>102</v>
      </c>
      <c r="I22" s="77">
        <v>11955.8</v>
      </c>
      <c r="J22" s="77">
        <v>7425</v>
      </c>
      <c r="K22" s="77">
        <v>0</v>
      </c>
      <c r="L22" s="77">
        <v>887.71815000000004</v>
      </c>
      <c r="M22" s="78">
        <v>0</v>
      </c>
      <c r="N22" s="78">
        <v>1.89E-2</v>
      </c>
      <c r="O22" s="78">
        <v>4.0000000000000001E-3</v>
      </c>
    </row>
    <row r="23" spans="2:15">
      <c r="B23" t="s">
        <v>1225</v>
      </c>
      <c r="C23" t="s">
        <v>1226</v>
      </c>
      <c r="D23" t="s">
        <v>100</v>
      </c>
      <c r="E23" t="s">
        <v>123</v>
      </c>
      <c r="F23" t="s">
        <v>1227</v>
      </c>
      <c r="G23" t="s">
        <v>311</v>
      </c>
      <c r="H23" t="s">
        <v>102</v>
      </c>
      <c r="I23" s="77">
        <v>3409.74</v>
      </c>
      <c r="J23" s="77">
        <v>8514</v>
      </c>
      <c r="K23" s="77">
        <v>0</v>
      </c>
      <c r="L23" s="77">
        <v>290.30526359999999</v>
      </c>
      <c r="M23" s="78">
        <v>0</v>
      </c>
      <c r="N23" s="78">
        <v>6.1999999999999998E-3</v>
      </c>
      <c r="O23" s="78">
        <v>1.2999999999999999E-3</v>
      </c>
    </row>
    <row r="24" spans="2:15">
      <c r="B24" t="s">
        <v>1228</v>
      </c>
      <c r="C24" t="s">
        <v>1229</v>
      </c>
      <c r="D24" t="s">
        <v>100</v>
      </c>
      <c r="E24" t="s">
        <v>123</v>
      </c>
      <c r="F24" t="s">
        <v>745</v>
      </c>
      <c r="G24" t="s">
        <v>649</v>
      </c>
      <c r="H24" t="s">
        <v>102</v>
      </c>
      <c r="I24" s="77">
        <v>439.48</v>
      </c>
      <c r="J24" s="77">
        <v>175600</v>
      </c>
      <c r="K24" s="77">
        <v>0</v>
      </c>
      <c r="L24" s="77">
        <v>771.72688000000005</v>
      </c>
      <c r="M24" s="78">
        <v>1E-4</v>
      </c>
      <c r="N24" s="78">
        <v>1.6400000000000001E-2</v>
      </c>
      <c r="O24" s="78">
        <v>3.3999999999999998E-3</v>
      </c>
    </row>
    <row r="25" spans="2:15">
      <c r="B25" t="s">
        <v>1230</v>
      </c>
      <c r="C25" t="s">
        <v>1231</v>
      </c>
      <c r="D25" t="s">
        <v>100</v>
      </c>
      <c r="E25" t="s">
        <v>123</v>
      </c>
      <c r="F25" t="s">
        <v>1232</v>
      </c>
      <c r="G25" t="s">
        <v>670</v>
      </c>
      <c r="H25" t="s">
        <v>102</v>
      </c>
      <c r="I25" s="77">
        <v>1337.24</v>
      </c>
      <c r="J25" s="77">
        <v>3400</v>
      </c>
      <c r="K25" s="77">
        <v>0</v>
      </c>
      <c r="L25" s="77">
        <v>45.466160000000002</v>
      </c>
      <c r="M25" s="78">
        <v>0</v>
      </c>
      <c r="N25" s="78">
        <v>1E-3</v>
      </c>
      <c r="O25" s="78">
        <v>2.0000000000000001E-4</v>
      </c>
    </row>
    <row r="26" spans="2:15">
      <c r="B26" t="s">
        <v>1233</v>
      </c>
      <c r="C26" t="s">
        <v>1234</v>
      </c>
      <c r="D26" t="s">
        <v>100</v>
      </c>
      <c r="E26" t="s">
        <v>123</v>
      </c>
      <c r="F26" t="s">
        <v>664</v>
      </c>
      <c r="G26" t="s">
        <v>489</v>
      </c>
      <c r="H26" t="s">
        <v>102</v>
      </c>
      <c r="I26" s="77">
        <v>80326.850000000006</v>
      </c>
      <c r="J26" s="77">
        <v>1636</v>
      </c>
      <c r="K26" s="77">
        <v>0</v>
      </c>
      <c r="L26" s="77">
        <v>1314.1472659999999</v>
      </c>
      <c r="M26" s="78">
        <v>1E-4</v>
      </c>
      <c r="N26" s="78">
        <v>2.8000000000000001E-2</v>
      </c>
      <c r="O26" s="78">
        <v>5.8999999999999999E-3</v>
      </c>
    </row>
    <row r="27" spans="2:15">
      <c r="B27" t="s">
        <v>1235</v>
      </c>
      <c r="C27" t="s">
        <v>1236</v>
      </c>
      <c r="D27" t="s">
        <v>100</v>
      </c>
      <c r="E27" t="s">
        <v>123</v>
      </c>
      <c r="F27" t="s">
        <v>1237</v>
      </c>
      <c r="G27" t="s">
        <v>1238</v>
      </c>
      <c r="H27" t="s">
        <v>102</v>
      </c>
      <c r="I27" s="77">
        <v>2937.23</v>
      </c>
      <c r="J27" s="77">
        <v>8337</v>
      </c>
      <c r="K27" s="77">
        <v>0</v>
      </c>
      <c r="L27" s="77">
        <v>244.8768651</v>
      </c>
      <c r="M27" s="78">
        <v>0</v>
      </c>
      <c r="N27" s="78">
        <v>5.1999999999999998E-3</v>
      </c>
      <c r="O27" s="78">
        <v>1.1000000000000001E-3</v>
      </c>
    </row>
    <row r="28" spans="2:15">
      <c r="B28" t="s">
        <v>1239</v>
      </c>
      <c r="C28" t="s">
        <v>1240</v>
      </c>
      <c r="D28" t="s">
        <v>100</v>
      </c>
      <c r="E28" t="s">
        <v>123</v>
      </c>
      <c r="F28" t="s">
        <v>1241</v>
      </c>
      <c r="G28" t="s">
        <v>1238</v>
      </c>
      <c r="H28" t="s">
        <v>102</v>
      </c>
      <c r="I28" s="77">
        <v>627.70000000000005</v>
      </c>
      <c r="J28" s="77">
        <v>22670</v>
      </c>
      <c r="K28" s="77">
        <v>0</v>
      </c>
      <c r="L28" s="77">
        <v>142.29958999999999</v>
      </c>
      <c r="M28" s="78">
        <v>0</v>
      </c>
      <c r="N28" s="78">
        <v>3.0000000000000001E-3</v>
      </c>
      <c r="O28" s="78">
        <v>5.9999999999999995E-4</v>
      </c>
    </row>
    <row r="29" spans="2:15">
      <c r="B29" t="s">
        <v>1242</v>
      </c>
      <c r="C29" t="s">
        <v>1243</v>
      </c>
      <c r="D29" t="s">
        <v>100</v>
      </c>
      <c r="E29" t="s">
        <v>123</v>
      </c>
      <c r="F29" t="s">
        <v>658</v>
      </c>
      <c r="G29" t="s">
        <v>659</v>
      </c>
      <c r="H29" t="s">
        <v>102</v>
      </c>
      <c r="I29" s="77">
        <v>6019.29</v>
      </c>
      <c r="J29" s="77">
        <v>9638</v>
      </c>
      <c r="K29" s="77">
        <v>3.6288299999999998</v>
      </c>
      <c r="L29" s="77">
        <v>583.76800019999996</v>
      </c>
      <c r="M29" s="78">
        <v>1E-4</v>
      </c>
      <c r="N29" s="78">
        <v>1.24E-2</v>
      </c>
      <c r="O29" s="78">
        <v>2.5999999999999999E-3</v>
      </c>
    </row>
    <row r="30" spans="2:15">
      <c r="B30" t="s">
        <v>1244</v>
      </c>
      <c r="C30" t="s">
        <v>1245</v>
      </c>
      <c r="D30" t="s">
        <v>100</v>
      </c>
      <c r="E30" t="s">
        <v>123</v>
      </c>
      <c r="F30" t="s">
        <v>410</v>
      </c>
      <c r="G30" t="s">
        <v>411</v>
      </c>
      <c r="H30" t="s">
        <v>102</v>
      </c>
      <c r="I30" s="77">
        <v>27157.75</v>
      </c>
      <c r="J30" s="77">
        <v>2480</v>
      </c>
      <c r="K30" s="77">
        <v>0</v>
      </c>
      <c r="L30" s="77">
        <v>673.51220000000001</v>
      </c>
      <c r="M30" s="78">
        <v>1E-4</v>
      </c>
      <c r="N30" s="78">
        <v>1.43E-2</v>
      </c>
      <c r="O30" s="78">
        <v>3.0000000000000001E-3</v>
      </c>
    </row>
    <row r="31" spans="2:15">
      <c r="B31" t="s">
        <v>1246</v>
      </c>
      <c r="C31" t="s">
        <v>1247</v>
      </c>
      <c r="D31" t="s">
        <v>100</v>
      </c>
      <c r="E31" t="s">
        <v>123</v>
      </c>
      <c r="F31" t="s">
        <v>756</v>
      </c>
      <c r="G31" t="s">
        <v>757</v>
      </c>
      <c r="H31" t="s">
        <v>102</v>
      </c>
      <c r="I31" s="77">
        <v>24811.45</v>
      </c>
      <c r="J31" s="77">
        <v>2439</v>
      </c>
      <c r="K31" s="77">
        <v>0</v>
      </c>
      <c r="L31" s="77">
        <v>605.15126550000002</v>
      </c>
      <c r="M31" s="78">
        <v>1E-4</v>
      </c>
      <c r="N31" s="78">
        <v>1.29E-2</v>
      </c>
      <c r="O31" s="78">
        <v>2.7000000000000001E-3</v>
      </c>
    </row>
    <row r="32" spans="2:15">
      <c r="B32" t="s">
        <v>1248</v>
      </c>
      <c r="C32" t="s">
        <v>1249</v>
      </c>
      <c r="D32" t="s">
        <v>100</v>
      </c>
      <c r="E32" t="s">
        <v>123</v>
      </c>
      <c r="F32" t="s">
        <v>414</v>
      </c>
      <c r="G32" t="s">
        <v>356</v>
      </c>
      <c r="H32" t="s">
        <v>102</v>
      </c>
      <c r="I32" s="77">
        <v>5671.05</v>
      </c>
      <c r="J32" s="77">
        <v>4870</v>
      </c>
      <c r="K32" s="77">
        <v>0</v>
      </c>
      <c r="L32" s="77">
        <v>276.18013500000001</v>
      </c>
      <c r="M32" s="78">
        <v>0</v>
      </c>
      <c r="N32" s="78">
        <v>5.8999999999999999E-3</v>
      </c>
      <c r="O32" s="78">
        <v>1.1999999999999999E-3</v>
      </c>
    </row>
    <row r="33" spans="2:15">
      <c r="B33" t="s">
        <v>1250</v>
      </c>
      <c r="C33" t="s">
        <v>1251</v>
      </c>
      <c r="D33" t="s">
        <v>100</v>
      </c>
      <c r="E33" t="s">
        <v>123</v>
      </c>
      <c r="F33" t="s">
        <v>417</v>
      </c>
      <c r="G33" t="s">
        <v>356</v>
      </c>
      <c r="H33" t="s">
        <v>102</v>
      </c>
      <c r="I33" s="77">
        <v>14788.93</v>
      </c>
      <c r="J33" s="77">
        <v>1799</v>
      </c>
      <c r="K33" s="77">
        <v>0</v>
      </c>
      <c r="L33" s="77">
        <v>266.05285070000002</v>
      </c>
      <c r="M33" s="78">
        <v>0</v>
      </c>
      <c r="N33" s="78">
        <v>5.7000000000000002E-3</v>
      </c>
      <c r="O33" s="78">
        <v>1.1999999999999999E-3</v>
      </c>
    </row>
    <row r="34" spans="2:15">
      <c r="B34" t="s">
        <v>1252</v>
      </c>
      <c r="C34" t="s">
        <v>1253</v>
      </c>
      <c r="D34" t="s">
        <v>100</v>
      </c>
      <c r="E34" t="s">
        <v>123</v>
      </c>
      <c r="F34" t="s">
        <v>469</v>
      </c>
      <c r="G34" t="s">
        <v>356</v>
      </c>
      <c r="H34" t="s">
        <v>102</v>
      </c>
      <c r="I34" s="77">
        <v>34927.43</v>
      </c>
      <c r="J34" s="77">
        <v>828</v>
      </c>
      <c r="K34" s="77">
        <v>0</v>
      </c>
      <c r="L34" s="77">
        <v>289.19912040000003</v>
      </c>
      <c r="M34" s="78">
        <v>0</v>
      </c>
      <c r="N34" s="78">
        <v>6.1999999999999998E-3</v>
      </c>
      <c r="O34" s="78">
        <v>1.2999999999999999E-3</v>
      </c>
    </row>
    <row r="35" spans="2:15">
      <c r="B35" t="s">
        <v>1254</v>
      </c>
      <c r="C35" t="s">
        <v>1255</v>
      </c>
      <c r="D35" t="s">
        <v>100</v>
      </c>
      <c r="E35" t="s">
        <v>123</v>
      </c>
      <c r="F35" t="s">
        <v>392</v>
      </c>
      <c r="G35" t="s">
        <v>356</v>
      </c>
      <c r="H35" t="s">
        <v>102</v>
      </c>
      <c r="I35" s="77">
        <v>3070.97</v>
      </c>
      <c r="J35" s="77">
        <v>17450</v>
      </c>
      <c r="K35" s="77">
        <v>0</v>
      </c>
      <c r="L35" s="77">
        <v>535.88426500000003</v>
      </c>
      <c r="M35" s="78">
        <v>1E-4</v>
      </c>
      <c r="N35" s="78">
        <v>1.14E-2</v>
      </c>
      <c r="O35" s="78">
        <v>2.3999999999999998E-3</v>
      </c>
    </row>
    <row r="36" spans="2:15">
      <c r="B36" t="s">
        <v>1256</v>
      </c>
      <c r="C36" t="s">
        <v>1257</v>
      </c>
      <c r="D36" t="s">
        <v>100</v>
      </c>
      <c r="E36" t="s">
        <v>123</v>
      </c>
      <c r="F36" t="s">
        <v>367</v>
      </c>
      <c r="G36" t="s">
        <v>356</v>
      </c>
      <c r="H36" t="s">
        <v>102</v>
      </c>
      <c r="I36" s="77">
        <v>6490.25</v>
      </c>
      <c r="J36" s="77">
        <v>20410</v>
      </c>
      <c r="K36" s="77">
        <v>0</v>
      </c>
      <c r="L36" s="77">
        <v>1324.6600249999999</v>
      </c>
      <c r="M36" s="78">
        <v>1E-4</v>
      </c>
      <c r="N36" s="78">
        <v>2.8199999999999999E-2</v>
      </c>
      <c r="O36" s="78">
        <v>5.8999999999999999E-3</v>
      </c>
    </row>
    <row r="37" spans="2:15">
      <c r="B37" t="s">
        <v>1258</v>
      </c>
      <c r="C37" t="s">
        <v>1259</v>
      </c>
      <c r="D37" t="s">
        <v>100</v>
      </c>
      <c r="E37" t="s">
        <v>123</v>
      </c>
      <c r="F37" t="s">
        <v>880</v>
      </c>
      <c r="G37" t="s">
        <v>1260</v>
      </c>
      <c r="H37" t="s">
        <v>102</v>
      </c>
      <c r="I37" s="77">
        <v>5171.17</v>
      </c>
      <c r="J37" s="77">
        <v>3055</v>
      </c>
      <c r="K37" s="77">
        <v>0</v>
      </c>
      <c r="L37" s="77">
        <v>157.9792435</v>
      </c>
      <c r="M37" s="78">
        <v>0</v>
      </c>
      <c r="N37" s="78">
        <v>3.3999999999999998E-3</v>
      </c>
      <c r="O37" s="78">
        <v>6.9999999999999999E-4</v>
      </c>
    </row>
    <row r="38" spans="2:15">
      <c r="B38" t="s">
        <v>1261</v>
      </c>
      <c r="C38" t="s">
        <v>1262</v>
      </c>
      <c r="D38" t="s">
        <v>100</v>
      </c>
      <c r="E38" t="s">
        <v>123</v>
      </c>
      <c r="F38" t="s">
        <v>1263</v>
      </c>
      <c r="G38" t="s">
        <v>1260</v>
      </c>
      <c r="H38" t="s">
        <v>102</v>
      </c>
      <c r="I38" s="77">
        <v>1797.11</v>
      </c>
      <c r="J38" s="77">
        <v>14360</v>
      </c>
      <c r="K38" s="77">
        <v>0</v>
      </c>
      <c r="L38" s="77">
        <v>258.06499600000001</v>
      </c>
      <c r="M38" s="78">
        <v>0</v>
      </c>
      <c r="N38" s="78">
        <v>5.4999999999999997E-3</v>
      </c>
      <c r="O38" s="78">
        <v>1.1999999999999999E-3</v>
      </c>
    </row>
    <row r="39" spans="2:15">
      <c r="B39" t="s">
        <v>1264</v>
      </c>
      <c r="C39" t="s">
        <v>1265</v>
      </c>
      <c r="D39" t="s">
        <v>100</v>
      </c>
      <c r="E39" t="s">
        <v>123</v>
      </c>
      <c r="F39" t="s">
        <v>1266</v>
      </c>
      <c r="G39" t="s">
        <v>125</v>
      </c>
      <c r="H39" t="s">
        <v>102</v>
      </c>
      <c r="I39" s="77">
        <v>2619.89</v>
      </c>
      <c r="J39" s="77">
        <v>29350</v>
      </c>
      <c r="K39" s="77">
        <v>0</v>
      </c>
      <c r="L39" s="77">
        <v>768.93771500000003</v>
      </c>
      <c r="M39" s="78">
        <v>0</v>
      </c>
      <c r="N39" s="78">
        <v>1.6400000000000001E-2</v>
      </c>
      <c r="O39" s="78">
        <v>3.3999999999999998E-3</v>
      </c>
    </row>
    <row r="40" spans="2:15">
      <c r="B40" t="s">
        <v>1267</v>
      </c>
      <c r="C40" t="s">
        <v>1268</v>
      </c>
      <c r="D40" t="s">
        <v>100</v>
      </c>
      <c r="E40" t="s">
        <v>123</v>
      </c>
      <c r="F40" t="s">
        <v>790</v>
      </c>
      <c r="G40" t="s">
        <v>125</v>
      </c>
      <c r="H40" t="s">
        <v>102</v>
      </c>
      <c r="I40" s="77">
        <v>47937.33</v>
      </c>
      <c r="J40" s="77">
        <v>1466</v>
      </c>
      <c r="K40" s="77">
        <v>0</v>
      </c>
      <c r="L40" s="77">
        <v>702.76125779999995</v>
      </c>
      <c r="M40" s="78">
        <v>1E-4</v>
      </c>
      <c r="N40" s="78">
        <v>1.4999999999999999E-2</v>
      </c>
      <c r="O40" s="78">
        <v>3.0999999999999999E-3</v>
      </c>
    </row>
    <row r="41" spans="2:15">
      <c r="B41" t="s">
        <v>1269</v>
      </c>
      <c r="C41" t="s">
        <v>1270</v>
      </c>
      <c r="D41" t="s">
        <v>100</v>
      </c>
      <c r="E41" t="s">
        <v>123</v>
      </c>
      <c r="F41" t="s">
        <v>1271</v>
      </c>
      <c r="G41" t="s">
        <v>1272</v>
      </c>
      <c r="H41" t="s">
        <v>102</v>
      </c>
      <c r="I41" s="77">
        <v>6313.32</v>
      </c>
      <c r="J41" s="77">
        <v>7269</v>
      </c>
      <c r="K41" s="77">
        <v>0</v>
      </c>
      <c r="L41" s="77">
        <v>458.91523080000002</v>
      </c>
      <c r="M41" s="78">
        <v>1E-4</v>
      </c>
      <c r="N41" s="78">
        <v>9.7999999999999997E-3</v>
      </c>
      <c r="O41" s="78">
        <v>2E-3</v>
      </c>
    </row>
    <row r="42" spans="2:15">
      <c r="B42" t="s">
        <v>1273</v>
      </c>
      <c r="C42" t="s">
        <v>1274</v>
      </c>
      <c r="D42" t="s">
        <v>100</v>
      </c>
      <c r="E42" t="s">
        <v>123</v>
      </c>
      <c r="F42" t="s">
        <v>898</v>
      </c>
      <c r="G42" t="s">
        <v>129</v>
      </c>
      <c r="H42" t="s">
        <v>102</v>
      </c>
      <c r="I42" s="77">
        <v>506.28</v>
      </c>
      <c r="J42" s="77">
        <v>90000</v>
      </c>
      <c r="K42" s="77">
        <v>0</v>
      </c>
      <c r="L42" s="77">
        <v>455.65199999999999</v>
      </c>
      <c r="M42" s="78">
        <v>0</v>
      </c>
      <c r="N42" s="78">
        <v>9.7000000000000003E-3</v>
      </c>
      <c r="O42" s="78">
        <v>2E-3</v>
      </c>
    </row>
    <row r="43" spans="2:15">
      <c r="B43" t="s">
        <v>1275</v>
      </c>
      <c r="C43" t="s">
        <v>1276</v>
      </c>
      <c r="D43" t="s">
        <v>100</v>
      </c>
      <c r="E43" t="s">
        <v>123</v>
      </c>
      <c r="F43" t="s">
        <v>492</v>
      </c>
      <c r="G43" t="s">
        <v>132</v>
      </c>
      <c r="H43" t="s">
        <v>102</v>
      </c>
      <c r="I43" s="77">
        <v>138767.17000000001</v>
      </c>
      <c r="J43" s="77">
        <v>319.89999999999998</v>
      </c>
      <c r="K43" s="77">
        <v>0</v>
      </c>
      <c r="L43" s="77">
        <v>443.91617682999998</v>
      </c>
      <c r="M43" s="78">
        <v>1E-4</v>
      </c>
      <c r="N43" s="78">
        <v>9.4000000000000004E-3</v>
      </c>
      <c r="O43" s="78">
        <v>2E-3</v>
      </c>
    </row>
    <row r="44" spans="2:15">
      <c r="B44" s="79" t="s">
        <v>1277</v>
      </c>
      <c r="E44" s="16"/>
      <c r="F44" s="16"/>
      <c r="G44" s="16"/>
      <c r="I44" s="81">
        <v>1008274.11</v>
      </c>
      <c r="K44" s="81">
        <v>46.821289999999998</v>
      </c>
      <c r="L44" s="81">
        <v>8363.9110143899998</v>
      </c>
      <c r="N44" s="80">
        <v>0.17799999999999999</v>
      </c>
      <c r="O44" s="80">
        <v>3.73E-2</v>
      </c>
    </row>
    <row r="45" spans="2:15">
      <c r="B45" t="s">
        <v>1278</v>
      </c>
      <c r="C45" t="s">
        <v>1279</v>
      </c>
      <c r="D45" t="s">
        <v>100</v>
      </c>
      <c r="E45" t="s">
        <v>123</v>
      </c>
      <c r="F45" t="s">
        <v>1280</v>
      </c>
      <c r="G45" t="s">
        <v>101</v>
      </c>
      <c r="H45" t="s">
        <v>102</v>
      </c>
      <c r="I45" s="77">
        <v>258.92</v>
      </c>
      <c r="J45" s="77">
        <v>32240</v>
      </c>
      <c r="K45" s="77">
        <v>0</v>
      </c>
      <c r="L45" s="77">
        <v>83.475808000000001</v>
      </c>
      <c r="M45" s="78">
        <v>0</v>
      </c>
      <c r="N45" s="78">
        <v>1.8E-3</v>
      </c>
      <c r="O45" s="78">
        <v>4.0000000000000002E-4</v>
      </c>
    </row>
    <row r="46" spans="2:15">
      <c r="B46" t="s">
        <v>1281</v>
      </c>
      <c r="C46" t="s">
        <v>1282</v>
      </c>
      <c r="D46" t="s">
        <v>100</v>
      </c>
      <c r="E46" t="s">
        <v>123</v>
      </c>
      <c r="F46" t="s">
        <v>1283</v>
      </c>
      <c r="G46" t="s">
        <v>1205</v>
      </c>
      <c r="H46" t="s">
        <v>102</v>
      </c>
      <c r="I46" s="77">
        <v>2456.7800000000002</v>
      </c>
      <c r="J46" s="77">
        <v>4911</v>
      </c>
      <c r="K46" s="77">
        <v>0</v>
      </c>
      <c r="L46" s="77">
        <v>120.6524658</v>
      </c>
      <c r="M46" s="78">
        <v>1E-4</v>
      </c>
      <c r="N46" s="78">
        <v>2.5999999999999999E-3</v>
      </c>
      <c r="O46" s="78">
        <v>5.0000000000000001E-4</v>
      </c>
    </row>
    <row r="47" spans="2:15">
      <c r="B47" t="s">
        <v>1284</v>
      </c>
      <c r="C47" t="s">
        <v>1285</v>
      </c>
      <c r="D47" t="s">
        <v>100</v>
      </c>
      <c r="E47" t="s">
        <v>123</v>
      </c>
      <c r="F47" t="s">
        <v>628</v>
      </c>
      <c r="G47" t="s">
        <v>446</v>
      </c>
      <c r="H47" t="s">
        <v>102</v>
      </c>
      <c r="I47" s="77">
        <v>19587.32</v>
      </c>
      <c r="J47" s="77">
        <v>3344</v>
      </c>
      <c r="K47" s="77">
        <v>0</v>
      </c>
      <c r="L47" s="77">
        <v>654.9999808</v>
      </c>
      <c r="M47" s="78">
        <v>1E-4</v>
      </c>
      <c r="N47" s="78">
        <v>1.3899999999999999E-2</v>
      </c>
      <c r="O47" s="78">
        <v>2.8999999999999998E-3</v>
      </c>
    </row>
    <row r="48" spans="2:15">
      <c r="B48" t="s">
        <v>1286</v>
      </c>
      <c r="C48" t="s">
        <v>1287</v>
      </c>
      <c r="D48" t="s">
        <v>100</v>
      </c>
      <c r="E48" t="s">
        <v>123</v>
      </c>
      <c r="F48" t="s">
        <v>827</v>
      </c>
      <c r="G48" t="s">
        <v>446</v>
      </c>
      <c r="H48" t="s">
        <v>102</v>
      </c>
      <c r="I48" s="77">
        <v>61379.37</v>
      </c>
      <c r="J48" s="77">
        <v>72.8</v>
      </c>
      <c r="K48" s="77">
        <v>0</v>
      </c>
      <c r="L48" s="77">
        <v>44.684181359999997</v>
      </c>
      <c r="M48" s="78">
        <v>0</v>
      </c>
      <c r="N48" s="78">
        <v>1E-3</v>
      </c>
      <c r="O48" s="78">
        <v>2.0000000000000001E-4</v>
      </c>
    </row>
    <row r="49" spans="2:15">
      <c r="B49" t="s">
        <v>1288</v>
      </c>
      <c r="C49" t="s">
        <v>1289</v>
      </c>
      <c r="D49" t="s">
        <v>100</v>
      </c>
      <c r="E49" t="s">
        <v>123</v>
      </c>
      <c r="F49" t="s">
        <v>1290</v>
      </c>
      <c r="G49" t="s">
        <v>446</v>
      </c>
      <c r="H49" t="s">
        <v>102</v>
      </c>
      <c r="I49" s="77">
        <v>917.55</v>
      </c>
      <c r="J49" s="77">
        <v>7776</v>
      </c>
      <c r="K49" s="77">
        <v>0</v>
      </c>
      <c r="L49" s="77">
        <v>71.348687999999996</v>
      </c>
      <c r="M49" s="78">
        <v>1E-4</v>
      </c>
      <c r="N49" s="78">
        <v>1.5E-3</v>
      </c>
      <c r="O49" s="78">
        <v>2.9999999999999997E-4</v>
      </c>
    </row>
    <row r="50" spans="2:15">
      <c r="B50" t="s">
        <v>1291</v>
      </c>
      <c r="C50" t="s">
        <v>1292</v>
      </c>
      <c r="D50" t="s">
        <v>100</v>
      </c>
      <c r="E50" t="s">
        <v>123</v>
      </c>
      <c r="F50" t="s">
        <v>483</v>
      </c>
      <c r="G50" t="s">
        <v>446</v>
      </c>
      <c r="H50" t="s">
        <v>102</v>
      </c>
      <c r="I50" s="77">
        <v>948.45</v>
      </c>
      <c r="J50" s="77">
        <v>34450</v>
      </c>
      <c r="K50" s="77">
        <v>0</v>
      </c>
      <c r="L50" s="77">
        <v>326.74102499999998</v>
      </c>
      <c r="M50" s="78">
        <v>1E-4</v>
      </c>
      <c r="N50" s="78">
        <v>7.0000000000000001E-3</v>
      </c>
      <c r="O50" s="78">
        <v>1.5E-3</v>
      </c>
    </row>
    <row r="51" spans="2:15">
      <c r="B51" t="s">
        <v>1293</v>
      </c>
      <c r="C51" t="s">
        <v>1294</v>
      </c>
      <c r="D51" t="s">
        <v>100</v>
      </c>
      <c r="E51" t="s">
        <v>123</v>
      </c>
      <c r="F51" t="s">
        <v>1295</v>
      </c>
      <c r="G51" t="s">
        <v>1296</v>
      </c>
      <c r="H51" t="s">
        <v>102</v>
      </c>
      <c r="I51" s="77">
        <v>740.95</v>
      </c>
      <c r="J51" s="77">
        <v>2067</v>
      </c>
      <c r="K51" s="77">
        <v>0</v>
      </c>
      <c r="L51" s="77">
        <v>15.315436500000001</v>
      </c>
      <c r="M51" s="78">
        <v>0</v>
      </c>
      <c r="N51" s="78">
        <v>2.9999999999999997E-4</v>
      </c>
      <c r="O51" s="78">
        <v>1E-4</v>
      </c>
    </row>
    <row r="52" spans="2:15">
      <c r="B52" t="s">
        <v>1297</v>
      </c>
      <c r="C52" t="s">
        <v>1298</v>
      </c>
      <c r="D52" t="s">
        <v>100</v>
      </c>
      <c r="E52" t="s">
        <v>123</v>
      </c>
      <c r="F52" t="s">
        <v>1299</v>
      </c>
      <c r="G52" t="s">
        <v>442</v>
      </c>
      <c r="H52" t="s">
        <v>102</v>
      </c>
      <c r="I52" s="77">
        <v>704.96</v>
      </c>
      <c r="J52" s="77">
        <v>9735</v>
      </c>
      <c r="K52" s="77">
        <v>0</v>
      </c>
      <c r="L52" s="77">
        <v>68.627855999999994</v>
      </c>
      <c r="M52" s="78">
        <v>0</v>
      </c>
      <c r="N52" s="78">
        <v>1.5E-3</v>
      </c>
      <c r="O52" s="78">
        <v>2.9999999999999997E-4</v>
      </c>
    </row>
    <row r="53" spans="2:15">
      <c r="B53" t="s">
        <v>1300</v>
      </c>
      <c r="C53" t="s">
        <v>1301</v>
      </c>
      <c r="D53" t="s">
        <v>100</v>
      </c>
      <c r="E53" t="s">
        <v>123</v>
      </c>
      <c r="F53" t="s">
        <v>1302</v>
      </c>
      <c r="G53" t="s">
        <v>442</v>
      </c>
      <c r="H53" t="s">
        <v>102</v>
      </c>
      <c r="I53" s="77">
        <v>3019.94</v>
      </c>
      <c r="J53" s="77">
        <v>5018</v>
      </c>
      <c r="K53" s="77">
        <v>0</v>
      </c>
      <c r="L53" s="77">
        <v>151.5405892</v>
      </c>
      <c r="M53" s="78">
        <v>0</v>
      </c>
      <c r="N53" s="78">
        <v>3.2000000000000002E-3</v>
      </c>
      <c r="O53" s="78">
        <v>6.9999999999999999E-4</v>
      </c>
    </row>
    <row r="54" spans="2:15">
      <c r="B54" t="s">
        <v>1303</v>
      </c>
      <c r="C54" t="s">
        <v>1304</v>
      </c>
      <c r="D54" t="s">
        <v>100</v>
      </c>
      <c r="E54" t="s">
        <v>123</v>
      </c>
      <c r="F54" t="s">
        <v>1305</v>
      </c>
      <c r="G54" t="s">
        <v>442</v>
      </c>
      <c r="H54" t="s">
        <v>102</v>
      </c>
      <c r="I54" s="77">
        <v>2505.77</v>
      </c>
      <c r="J54" s="77">
        <v>6015</v>
      </c>
      <c r="K54" s="77">
        <v>0</v>
      </c>
      <c r="L54" s="77">
        <v>150.72206550000001</v>
      </c>
      <c r="M54" s="78">
        <v>0</v>
      </c>
      <c r="N54" s="78">
        <v>3.2000000000000002E-3</v>
      </c>
      <c r="O54" s="78">
        <v>6.9999999999999999E-4</v>
      </c>
    </row>
    <row r="55" spans="2:15">
      <c r="B55" t="s">
        <v>1306</v>
      </c>
      <c r="C55" t="s">
        <v>1307</v>
      </c>
      <c r="D55" t="s">
        <v>100</v>
      </c>
      <c r="E55" t="s">
        <v>123</v>
      </c>
      <c r="F55" t="s">
        <v>785</v>
      </c>
      <c r="G55" t="s">
        <v>751</v>
      </c>
      <c r="H55" t="s">
        <v>102</v>
      </c>
      <c r="I55" s="77">
        <v>11604.19</v>
      </c>
      <c r="J55" s="77">
        <v>1105</v>
      </c>
      <c r="K55" s="77">
        <v>0</v>
      </c>
      <c r="L55" s="77">
        <v>128.22629950000001</v>
      </c>
      <c r="M55" s="78">
        <v>1E-4</v>
      </c>
      <c r="N55" s="78">
        <v>2.7000000000000001E-3</v>
      </c>
      <c r="O55" s="78">
        <v>5.9999999999999995E-4</v>
      </c>
    </row>
    <row r="56" spans="2:15">
      <c r="B56" t="s">
        <v>1308</v>
      </c>
      <c r="C56" t="s">
        <v>1309</v>
      </c>
      <c r="D56" t="s">
        <v>100</v>
      </c>
      <c r="E56" t="s">
        <v>123</v>
      </c>
      <c r="F56" t="s">
        <v>793</v>
      </c>
      <c r="G56" t="s">
        <v>751</v>
      </c>
      <c r="H56" t="s">
        <v>102</v>
      </c>
      <c r="I56" s="77">
        <v>1007.3</v>
      </c>
      <c r="J56" s="77">
        <v>13070</v>
      </c>
      <c r="K56" s="77">
        <v>0</v>
      </c>
      <c r="L56" s="77">
        <v>131.65411</v>
      </c>
      <c r="M56" s="78">
        <v>1E-4</v>
      </c>
      <c r="N56" s="78">
        <v>2.8E-3</v>
      </c>
      <c r="O56" s="78">
        <v>5.9999999999999995E-4</v>
      </c>
    </row>
    <row r="57" spans="2:15">
      <c r="B57" t="s">
        <v>1310</v>
      </c>
      <c r="C57" t="s">
        <v>1311</v>
      </c>
      <c r="D57" t="s">
        <v>100</v>
      </c>
      <c r="E57" t="s">
        <v>123</v>
      </c>
      <c r="F57" t="s">
        <v>750</v>
      </c>
      <c r="G57" t="s">
        <v>751</v>
      </c>
      <c r="H57" t="s">
        <v>102</v>
      </c>
      <c r="I57" s="77">
        <v>1097.43</v>
      </c>
      <c r="J57" s="77">
        <v>14960</v>
      </c>
      <c r="K57" s="77">
        <v>0</v>
      </c>
      <c r="L57" s="77">
        <v>164.17552800000001</v>
      </c>
      <c r="M57" s="78">
        <v>1E-4</v>
      </c>
      <c r="N57" s="78">
        <v>3.5000000000000001E-3</v>
      </c>
      <c r="O57" s="78">
        <v>6.9999999999999999E-4</v>
      </c>
    </row>
    <row r="58" spans="2:15">
      <c r="B58" t="s">
        <v>1312</v>
      </c>
      <c r="C58" t="s">
        <v>1313</v>
      </c>
      <c r="D58" t="s">
        <v>100</v>
      </c>
      <c r="E58" t="s">
        <v>123</v>
      </c>
      <c r="F58" t="s">
        <v>1314</v>
      </c>
      <c r="G58" t="s">
        <v>649</v>
      </c>
      <c r="H58" t="s">
        <v>102</v>
      </c>
      <c r="I58" s="77">
        <v>706.84</v>
      </c>
      <c r="J58" s="77">
        <v>8387</v>
      </c>
      <c r="K58" s="77">
        <v>0</v>
      </c>
      <c r="L58" s="77">
        <v>59.282670799999998</v>
      </c>
      <c r="M58" s="78">
        <v>0</v>
      </c>
      <c r="N58" s="78">
        <v>1.2999999999999999E-3</v>
      </c>
      <c r="O58" s="78">
        <v>2.9999999999999997E-4</v>
      </c>
    </row>
    <row r="59" spans="2:15">
      <c r="B59" t="s">
        <v>1315</v>
      </c>
      <c r="C59" t="s">
        <v>1316</v>
      </c>
      <c r="D59" t="s">
        <v>100</v>
      </c>
      <c r="E59" t="s">
        <v>123</v>
      </c>
      <c r="F59" t="s">
        <v>1317</v>
      </c>
      <c r="G59" t="s">
        <v>649</v>
      </c>
      <c r="H59" t="s">
        <v>102</v>
      </c>
      <c r="I59" s="77">
        <v>411.41</v>
      </c>
      <c r="J59" s="77">
        <v>34500</v>
      </c>
      <c r="K59" s="77">
        <v>0</v>
      </c>
      <c r="L59" s="77">
        <v>141.93645000000001</v>
      </c>
      <c r="M59" s="78">
        <v>1E-4</v>
      </c>
      <c r="N59" s="78">
        <v>3.0000000000000001E-3</v>
      </c>
      <c r="O59" s="78">
        <v>5.9999999999999995E-4</v>
      </c>
    </row>
    <row r="60" spans="2:15">
      <c r="B60" t="s">
        <v>1318</v>
      </c>
      <c r="C60" t="s">
        <v>1319</v>
      </c>
      <c r="D60" t="s">
        <v>100</v>
      </c>
      <c r="E60" t="s">
        <v>123</v>
      </c>
      <c r="F60" t="s">
        <v>1320</v>
      </c>
      <c r="G60" t="s">
        <v>649</v>
      </c>
      <c r="H60" t="s">
        <v>102</v>
      </c>
      <c r="I60" s="77">
        <v>1488.54</v>
      </c>
      <c r="J60" s="77">
        <v>6142</v>
      </c>
      <c r="K60" s="77">
        <v>0</v>
      </c>
      <c r="L60" s="77">
        <v>91.426126800000006</v>
      </c>
      <c r="M60" s="78">
        <v>1E-4</v>
      </c>
      <c r="N60" s="78">
        <v>1.9E-3</v>
      </c>
      <c r="O60" s="78">
        <v>4.0000000000000002E-4</v>
      </c>
    </row>
    <row r="61" spans="2:15">
      <c r="B61" t="s">
        <v>1321</v>
      </c>
      <c r="C61" t="s">
        <v>1322</v>
      </c>
      <c r="D61" t="s">
        <v>100</v>
      </c>
      <c r="E61" t="s">
        <v>123</v>
      </c>
      <c r="F61" t="s">
        <v>864</v>
      </c>
      <c r="G61" t="s">
        <v>670</v>
      </c>
      <c r="H61" t="s">
        <v>102</v>
      </c>
      <c r="I61" s="77">
        <v>60390.07</v>
      </c>
      <c r="J61" s="77">
        <v>388</v>
      </c>
      <c r="K61" s="77">
        <v>6.1057399999999999</v>
      </c>
      <c r="L61" s="77">
        <v>240.41921160000001</v>
      </c>
      <c r="M61" s="78">
        <v>1E-4</v>
      </c>
      <c r="N61" s="78">
        <v>5.1000000000000004E-3</v>
      </c>
      <c r="O61" s="78">
        <v>1.1000000000000001E-3</v>
      </c>
    </row>
    <row r="62" spans="2:15">
      <c r="B62" t="s">
        <v>1323</v>
      </c>
      <c r="C62" t="s">
        <v>1324</v>
      </c>
      <c r="D62" t="s">
        <v>100</v>
      </c>
      <c r="E62" t="s">
        <v>123</v>
      </c>
      <c r="F62" t="s">
        <v>669</v>
      </c>
      <c r="G62" t="s">
        <v>670</v>
      </c>
      <c r="H62" t="s">
        <v>102</v>
      </c>
      <c r="I62" s="77">
        <v>462829.27</v>
      </c>
      <c r="J62" s="77">
        <v>62.9</v>
      </c>
      <c r="K62" s="77">
        <v>40.71555</v>
      </c>
      <c r="L62" s="77">
        <v>331.83516083000001</v>
      </c>
      <c r="M62" s="78">
        <v>2.0000000000000001E-4</v>
      </c>
      <c r="N62" s="78">
        <v>7.1000000000000004E-3</v>
      </c>
      <c r="O62" s="78">
        <v>1.5E-3</v>
      </c>
    </row>
    <row r="63" spans="2:15">
      <c r="B63" t="s">
        <v>1325</v>
      </c>
      <c r="C63" t="s">
        <v>1326</v>
      </c>
      <c r="D63" t="s">
        <v>100</v>
      </c>
      <c r="E63" t="s">
        <v>123</v>
      </c>
      <c r="F63" t="s">
        <v>1327</v>
      </c>
      <c r="G63" t="s">
        <v>670</v>
      </c>
      <c r="H63" t="s">
        <v>102</v>
      </c>
      <c r="I63" s="77">
        <v>7291.95</v>
      </c>
      <c r="J63" s="77">
        <v>1540</v>
      </c>
      <c r="K63" s="77">
        <v>0</v>
      </c>
      <c r="L63" s="77">
        <v>112.29603</v>
      </c>
      <c r="M63" s="78">
        <v>1E-4</v>
      </c>
      <c r="N63" s="78">
        <v>2.3999999999999998E-3</v>
      </c>
      <c r="O63" s="78">
        <v>5.0000000000000001E-4</v>
      </c>
    </row>
    <row r="64" spans="2:15">
      <c r="B64" t="s">
        <v>1328</v>
      </c>
      <c r="C64" t="s">
        <v>1329</v>
      </c>
      <c r="D64" t="s">
        <v>100</v>
      </c>
      <c r="E64" t="s">
        <v>123</v>
      </c>
      <c r="F64" t="s">
        <v>1330</v>
      </c>
      <c r="G64" t="s">
        <v>670</v>
      </c>
      <c r="H64" t="s">
        <v>102</v>
      </c>
      <c r="I64" s="77">
        <v>44927.83</v>
      </c>
      <c r="J64" s="77">
        <v>122</v>
      </c>
      <c r="K64" s="77">
        <v>0</v>
      </c>
      <c r="L64" s="77">
        <v>54.811952599999998</v>
      </c>
      <c r="M64" s="78">
        <v>0</v>
      </c>
      <c r="N64" s="78">
        <v>1.1999999999999999E-3</v>
      </c>
      <c r="O64" s="78">
        <v>2.0000000000000001E-4</v>
      </c>
    </row>
    <row r="65" spans="2:15">
      <c r="B65" t="s">
        <v>1331</v>
      </c>
      <c r="C65" t="s">
        <v>1332</v>
      </c>
      <c r="D65" t="s">
        <v>100</v>
      </c>
      <c r="E65" t="s">
        <v>123</v>
      </c>
      <c r="F65" t="s">
        <v>1333</v>
      </c>
      <c r="G65" t="s">
        <v>489</v>
      </c>
      <c r="H65" t="s">
        <v>102</v>
      </c>
      <c r="I65" s="77">
        <v>597.36</v>
      </c>
      <c r="J65" s="77">
        <v>15580</v>
      </c>
      <c r="K65" s="77">
        <v>0</v>
      </c>
      <c r="L65" s="77">
        <v>93.068687999999995</v>
      </c>
      <c r="M65" s="78">
        <v>1E-4</v>
      </c>
      <c r="N65" s="78">
        <v>2E-3</v>
      </c>
      <c r="O65" s="78">
        <v>4.0000000000000002E-4</v>
      </c>
    </row>
    <row r="66" spans="2:15">
      <c r="B66" t="s">
        <v>1334</v>
      </c>
      <c r="C66" t="s">
        <v>1335</v>
      </c>
      <c r="D66" t="s">
        <v>100</v>
      </c>
      <c r="E66" t="s">
        <v>123</v>
      </c>
      <c r="F66" t="s">
        <v>1336</v>
      </c>
      <c r="G66" t="s">
        <v>1238</v>
      </c>
      <c r="H66" t="s">
        <v>102</v>
      </c>
      <c r="I66" s="77">
        <v>1375.23</v>
      </c>
      <c r="J66" s="77">
        <v>7132</v>
      </c>
      <c r="K66" s="77">
        <v>0</v>
      </c>
      <c r="L66" s="77">
        <v>98.081403600000002</v>
      </c>
      <c r="M66" s="78">
        <v>0</v>
      </c>
      <c r="N66" s="78">
        <v>2.0999999999999999E-3</v>
      </c>
      <c r="O66" s="78">
        <v>4.0000000000000002E-4</v>
      </c>
    </row>
    <row r="67" spans="2:15">
      <c r="B67" t="s">
        <v>1337</v>
      </c>
      <c r="C67" t="s">
        <v>1338</v>
      </c>
      <c r="D67" t="s">
        <v>100</v>
      </c>
      <c r="E67" t="s">
        <v>123</v>
      </c>
      <c r="F67" t="s">
        <v>1339</v>
      </c>
      <c r="G67" t="s">
        <v>659</v>
      </c>
      <c r="H67" t="s">
        <v>102</v>
      </c>
      <c r="I67" s="77">
        <v>966.85</v>
      </c>
      <c r="J67" s="77">
        <v>9586</v>
      </c>
      <c r="K67" s="77">
        <v>0</v>
      </c>
      <c r="L67" s="77">
        <v>92.682241000000005</v>
      </c>
      <c r="M67" s="78">
        <v>1E-4</v>
      </c>
      <c r="N67" s="78">
        <v>2E-3</v>
      </c>
      <c r="O67" s="78">
        <v>4.0000000000000002E-4</v>
      </c>
    </row>
    <row r="68" spans="2:15">
      <c r="B68" t="s">
        <v>1340</v>
      </c>
      <c r="C68" t="s">
        <v>1341</v>
      </c>
      <c r="D68" t="s">
        <v>100</v>
      </c>
      <c r="E68" t="s">
        <v>123</v>
      </c>
      <c r="F68" t="s">
        <v>1342</v>
      </c>
      <c r="G68" t="s">
        <v>1343</v>
      </c>
      <c r="H68" t="s">
        <v>102</v>
      </c>
      <c r="I68" s="77">
        <v>22882.05</v>
      </c>
      <c r="J68" s="77">
        <v>213.6</v>
      </c>
      <c r="K68" s="77">
        <v>0</v>
      </c>
      <c r="L68" s="77">
        <v>48.876058800000003</v>
      </c>
      <c r="M68" s="78">
        <v>1E-4</v>
      </c>
      <c r="N68" s="78">
        <v>1E-3</v>
      </c>
      <c r="O68" s="78">
        <v>2.0000000000000001E-4</v>
      </c>
    </row>
    <row r="69" spans="2:15">
      <c r="B69" t="s">
        <v>1344</v>
      </c>
      <c r="C69" t="s">
        <v>1345</v>
      </c>
      <c r="D69" t="s">
        <v>100</v>
      </c>
      <c r="E69" t="s">
        <v>123</v>
      </c>
      <c r="F69" t="s">
        <v>838</v>
      </c>
      <c r="G69" t="s">
        <v>839</v>
      </c>
      <c r="H69" t="s">
        <v>102</v>
      </c>
      <c r="I69" s="77">
        <v>481.63</v>
      </c>
      <c r="J69" s="77">
        <v>34570</v>
      </c>
      <c r="K69" s="77">
        <v>0</v>
      </c>
      <c r="L69" s="77">
        <v>166.49949100000001</v>
      </c>
      <c r="M69" s="78">
        <v>0</v>
      </c>
      <c r="N69" s="78">
        <v>3.5000000000000001E-3</v>
      </c>
      <c r="O69" s="78">
        <v>6.9999999999999999E-4</v>
      </c>
    </row>
    <row r="70" spans="2:15">
      <c r="B70" t="s">
        <v>1346</v>
      </c>
      <c r="C70" t="s">
        <v>1347</v>
      </c>
      <c r="D70" t="s">
        <v>100</v>
      </c>
      <c r="E70" t="s">
        <v>123</v>
      </c>
      <c r="F70" t="s">
        <v>1348</v>
      </c>
      <c r="G70" t="s">
        <v>411</v>
      </c>
      <c r="H70" t="s">
        <v>102</v>
      </c>
      <c r="I70" s="77">
        <v>426.19</v>
      </c>
      <c r="J70" s="77">
        <v>12300</v>
      </c>
      <c r="K70" s="77">
        <v>0</v>
      </c>
      <c r="L70" s="77">
        <v>52.421370000000003</v>
      </c>
      <c r="M70" s="78">
        <v>0</v>
      </c>
      <c r="N70" s="78">
        <v>1.1000000000000001E-3</v>
      </c>
      <c r="O70" s="78">
        <v>2.0000000000000001E-4</v>
      </c>
    </row>
    <row r="71" spans="2:15">
      <c r="B71" t="s">
        <v>1349</v>
      </c>
      <c r="C71" t="s">
        <v>1350</v>
      </c>
      <c r="D71" t="s">
        <v>100</v>
      </c>
      <c r="E71" t="s">
        <v>123</v>
      </c>
      <c r="F71" t="s">
        <v>1351</v>
      </c>
      <c r="G71" t="s">
        <v>411</v>
      </c>
      <c r="H71" t="s">
        <v>102</v>
      </c>
      <c r="I71" s="77">
        <v>571.61</v>
      </c>
      <c r="J71" s="77">
        <v>11140</v>
      </c>
      <c r="K71" s="77">
        <v>0</v>
      </c>
      <c r="L71" s="77">
        <v>63.677354000000001</v>
      </c>
      <c r="M71" s="78">
        <v>0</v>
      </c>
      <c r="N71" s="78">
        <v>1.4E-3</v>
      </c>
      <c r="O71" s="78">
        <v>2.9999999999999997E-4</v>
      </c>
    </row>
    <row r="72" spans="2:15">
      <c r="B72" t="s">
        <v>1352</v>
      </c>
      <c r="C72" t="s">
        <v>1353</v>
      </c>
      <c r="D72" t="s">
        <v>100</v>
      </c>
      <c r="E72" t="s">
        <v>123</v>
      </c>
      <c r="F72" t="s">
        <v>1354</v>
      </c>
      <c r="G72" t="s">
        <v>411</v>
      </c>
      <c r="H72" t="s">
        <v>102</v>
      </c>
      <c r="I72" s="77">
        <v>393.62</v>
      </c>
      <c r="J72" s="77">
        <v>15310</v>
      </c>
      <c r="K72" s="77">
        <v>0</v>
      </c>
      <c r="L72" s="77">
        <v>60.263221999999999</v>
      </c>
      <c r="M72" s="78">
        <v>0</v>
      </c>
      <c r="N72" s="78">
        <v>1.2999999999999999E-3</v>
      </c>
      <c r="O72" s="78">
        <v>2.9999999999999997E-4</v>
      </c>
    </row>
    <row r="73" spans="2:15">
      <c r="B73" t="s">
        <v>1355</v>
      </c>
      <c r="C73" t="s">
        <v>1356</v>
      </c>
      <c r="D73" t="s">
        <v>100</v>
      </c>
      <c r="E73" t="s">
        <v>123</v>
      </c>
      <c r="F73" t="s">
        <v>1357</v>
      </c>
      <c r="G73" t="s">
        <v>411</v>
      </c>
      <c r="H73" t="s">
        <v>102</v>
      </c>
      <c r="I73" s="77">
        <v>2456.16</v>
      </c>
      <c r="J73" s="77">
        <v>1425</v>
      </c>
      <c r="K73" s="77">
        <v>0</v>
      </c>
      <c r="L73" s="77">
        <v>35.000279999999997</v>
      </c>
      <c r="M73" s="78">
        <v>0</v>
      </c>
      <c r="N73" s="78">
        <v>6.9999999999999999E-4</v>
      </c>
      <c r="O73" s="78">
        <v>2.0000000000000001E-4</v>
      </c>
    </row>
    <row r="74" spans="2:15">
      <c r="B74" t="s">
        <v>1358</v>
      </c>
      <c r="C74" t="s">
        <v>1359</v>
      </c>
      <c r="D74" t="s">
        <v>100</v>
      </c>
      <c r="E74" t="s">
        <v>123</v>
      </c>
      <c r="F74" t="s">
        <v>1360</v>
      </c>
      <c r="G74" t="s">
        <v>411</v>
      </c>
      <c r="H74" t="s">
        <v>102</v>
      </c>
      <c r="I74" s="77">
        <v>534.62</v>
      </c>
      <c r="J74" s="77">
        <v>22500</v>
      </c>
      <c r="K74" s="77">
        <v>0</v>
      </c>
      <c r="L74" s="77">
        <v>120.2895</v>
      </c>
      <c r="M74" s="78">
        <v>0</v>
      </c>
      <c r="N74" s="78">
        <v>2.5999999999999999E-3</v>
      </c>
      <c r="O74" s="78">
        <v>5.0000000000000001E-4</v>
      </c>
    </row>
    <row r="75" spans="2:15">
      <c r="B75" t="s">
        <v>1361</v>
      </c>
      <c r="C75" t="s">
        <v>1362</v>
      </c>
      <c r="D75" t="s">
        <v>100</v>
      </c>
      <c r="E75" t="s">
        <v>123</v>
      </c>
      <c r="F75" t="s">
        <v>1363</v>
      </c>
      <c r="G75" t="s">
        <v>411</v>
      </c>
      <c r="H75" t="s">
        <v>102</v>
      </c>
      <c r="I75" s="77">
        <v>355.91</v>
      </c>
      <c r="J75" s="77">
        <v>23710</v>
      </c>
      <c r="K75" s="77">
        <v>0</v>
      </c>
      <c r="L75" s="77">
        <v>84.386261000000005</v>
      </c>
      <c r="M75" s="78">
        <v>0</v>
      </c>
      <c r="N75" s="78">
        <v>1.8E-3</v>
      </c>
      <c r="O75" s="78">
        <v>4.0000000000000002E-4</v>
      </c>
    </row>
    <row r="76" spans="2:15">
      <c r="B76" t="s">
        <v>1364</v>
      </c>
      <c r="C76" t="s">
        <v>1365</v>
      </c>
      <c r="D76" t="s">
        <v>100</v>
      </c>
      <c r="E76" t="s">
        <v>123</v>
      </c>
      <c r="F76" t="s">
        <v>1366</v>
      </c>
      <c r="G76" t="s">
        <v>757</v>
      </c>
      <c r="H76" t="s">
        <v>102</v>
      </c>
      <c r="I76" s="77">
        <v>15809.37</v>
      </c>
      <c r="J76" s="77">
        <v>1565</v>
      </c>
      <c r="K76" s="77">
        <v>0</v>
      </c>
      <c r="L76" s="77">
        <v>247.4166405</v>
      </c>
      <c r="M76" s="78">
        <v>1E-4</v>
      </c>
      <c r="N76" s="78">
        <v>5.3E-3</v>
      </c>
      <c r="O76" s="78">
        <v>1.1000000000000001E-3</v>
      </c>
    </row>
    <row r="77" spans="2:15">
      <c r="B77" t="s">
        <v>1367</v>
      </c>
      <c r="C77" t="s">
        <v>1368</v>
      </c>
      <c r="D77" t="s">
        <v>100</v>
      </c>
      <c r="E77" t="s">
        <v>123</v>
      </c>
      <c r="F77" t="s">
        <v>1369</v>
      </c>
      <c r="G77" t="s">
        <v>757</v>
      </c>
      <c r="H77" t="s">
        <v>102</v>
      </c>
      <c r="I77" s="77">
        <v>1663.8</v>
      </c>
      <c r="J77" s="77">
        <v>6061</v>
      </c>
      <c r="K77" s="77">
        <v>0</v>
      </c>
      <c r="L77" s="77">
        <v>100.842918</v>
      </c>
      <c r="M77" s="78">
        <v>1E-4</v>
      </c>
      <c r="N77" s="78">
        <v>2.0999999999999999E-3</v>
      </c>
      <c r="O77" s="78">
        <v>4.0000000000000002E-4</v>
      </c>
    </row>
    <row r="78" spans="2:15">
      <c r="B78" t="s">
        <v>1370</v>
      </c>
      <c r="C78" t="s">
        <v>1371</v>
      </c>
      <c r="D78" t="s">
        <v>100</v>
      </c>
      <c r="E78" t="s">
        <v>123</v>
      </c>
      <c r="F78" t="s">
        <v>386</v>
      </c>
      <c r="G78" t="s">
        <v>356</v>
      </c>
      <c r="H78" t="s">
        <v>102</v>
      </c>
      <c r="I78" s="77">
        <v>18012</v>
      </c>
      <c r="J78" s="77">
        <v>2618</v>
      </c>
      <c r="K78" s="77">
        <v>0</v>
      </c>
      <c r="L78" s="77">
        <v>471.55416000000002</v>
      </c>
      <c r="M78" s="78">
        <v>1E-4</v>
      </c>
      <c r="N78" s="78">
        <v>0.01</v>
      </c>
      <c r="O78" s="78">
        <v>2.0999999999999999E-3</v>
      </c>
    </row>
    <row r="79" spans="2:15">
      <c r="B79" t="s">
        <v>1372</v>
      </c>
      <c r="C79" t="s">
        <v>1373</v>
      </c>
      <c r="D79" t="s">
        <v>100</v>
      </c>
      <c r="E79" t="s">
        <v>123</v>
      </c>
      <c r="F79" t="s">
        <v>453</v>
      </c>
      <c r="G79" t="s">
        <v>356</v>
      </c>
      <c r="H79" t="s">
        <v>102</v>
      </c>
      <c r="I79" s="77">
        <v>240.44</v>
      </c>
      <c r="J79" s="77">
        <v>67280</v>
      </c>
      <c r="K79" s="77">
        <v>0</v>
      </c>
      <c r="L79" s="77">
        <v>161.76803200000001</v>
      </c>
      <c r="M79" s="78">
        <v>0</v>
      </c>
      <c r="N79" s="78">
        <v>3.3999999999999998E-3</v>
      </c>
      <c r="O79" s="78">
        <v>6.9999999999999999E-4</v>
      </c>
    </row>
    <row r="80" spans="2:15">
      <c r="B80" t="s">
        <v>1374</v>
      </c>
      <c r="C80" t="s">
        <v>1375</v>
      </c>
      <c r="D80" t="s">
        <v>100</v>
      </c>
      <c r="E80" t="s">
        <v>123</v>
      </c>
      <c r="F80" t="s">
        <v>549</v>
      </c>
      <c r="G80" t="s">
        <v>356</v>
      </c>
      <c r="H80" t="s">
        <v>102</v>
      </c>
      <c r="I80" s="77">
        <v>1507.68</v>
      </c>
      <c r="J80" s="77">
        <v>9780</v>
      </c>
      <c r="K80" s="77">
        <v>0</v>
      </c>
      <c r="L80" s="77">
        <v>147.45110399999999</v>
      </c>
      <c r="M80" s="78">
        <v>0</v>
      </c>
      <c r="N80" s="78">
        <v>3.0999999999999999E-3</v>
      </c>
      <c r="O80" s="78">
        <v>6.9999999999999999E-4</v>
      </c>
    </row>
    <row r="81" spans="2:15">
      <c r="B81" t="s">
        <v>1376</v>
      </c>
      <c r="C81" t="s">
        <v>1377</v>
      </c>
      <c r="D81" t="s">
        <v>100</v>
      </c>
      <c r="E81" t="s">
        <v>123</v>
      </c>
      <c r="F81" t="s">
        <v>585</v>
      </c>
      <c r="G81" t="s">
        <v>356</v>
      </c>
      <c r="H81" t="s">
        <v>102</v>
      </c>
      <c r="I81" s="77">
        <v>209.69</v>
      </c>
      <c r="J81" s="77">
        <v>20690</v>
      </c>
      <c r="K81" s="77">
        <v>0</v>
      </c>
      <c r="L81" s="77">
        <v>43.384861000000001</v>
      </c>
      <c r="M81" s="78">
        <v>0</v>
      </c>
      <c r="N81" s="78">
        <v>8.9999999999999998E-4</v>
      </c>
      <c r="O81" s="78">
        <v>2.0000000000000001E-4</v>
      </c>
    </row>
    <row r="82" spans="2:15">
      <c r="B82" t="s">
        <v>1378</v>
      </c>
      <c r="C82" t="s">
        <v>1379</v>
      </c>
      <c r="D82" t="s">
        <v>100</v>
      </c>
      <c r="E82" t="s">
        <v>123</v>
      </c>
      <c r="F82" t="s">
        <v>403</v>
      </c>
      <c r="G82" t="s">
        <v>356</v>
      </c>
      <c r="H82" t="s">
        <v>102</v>
      </c>
      <c r="I82" s="77">
        <v>14205.35</v>
      </c>
      <c r="J82" s="77">
        <v>1609</v>
      </c>
      <c r="K82" s="77">
        <v>0</v>
      </c>
      <c r="L82" s="77">
        <v>228.56408149999999</v>
      </c>
      <c r="M82" s="78">
        <v>1E-4</v>
      </c>
      <c r="N82" s="78">
        <v>4.8999999999999998E-3</v>
      </c>
      <c r="O82" s="78">
        <v>1E-3</v>
      </c>
    </row>
    <row r="83" spans="2:15">
      <c r="B83" t="s">
        <v>1380</v>
      </c>
      <c r="C83" t="s">
        <v>1381</v>
      </c>
      <c r="D83" t="s">
        <v>100</v>
      </c>
      <c r="E83" t="s">
        <v>123</v>
      </c>
      <c r="F83" t="s">
        <v>1382</v>
      </c>
      <c r="G83" t="s">
        <v>1383</v>
      </c>
      <c r="H83" t="s">
        <v>102</v>
      </c>
      <c r="I83" s="77">
        <v>27005.66</v>
      </c>
      <c r="J83" s="77">
        <v>321.5</v>
      </c>
      <c r="K83" s="77">
        <v>0</v>
      </c>
      <c r="L83" s="77">
        <v>86.823196899999999</v>
      </c>
      <c r="M83" s="78">
        <v>1E-4</v>
      </c>
      <c r="N83" s="78">
        <v>1.8E-3</v>
      </c>
      <c r="O83" s="78">
        <v>4.0000000000000002E-4</v>
      </c>
    </row>
    <row r="84" spans="2:15">
      <c r="B84" t="s">
        <v>1384</v>
      </c>
      <c r="C84" t="s">
        <v>1385</v>
      </c>
      <c r="D84" t="s">
        <v>100</v>
      </c>
      <c r="E84" t="s">
        <v>123</v>
      </c>
      <c r="F84" t="s">
        <v>1386</v>
      </c>
      <c r="G84" t="s">
        <v>125</v>
      </c>
      <c r="H84" t="s">
        <v>102</v>
      </c>
      <c r="I84" s="77">
        <v>284.69</v>
      </c>
      <c r="J84" s="77">
        <v>26800</v>
      </c>
      <c r="K84" s="77">
        <v>0</v>
      </c>
      <c r="L84" s="77">
        <v>76.29692</v>
      </c>
      <c r="M84" s="78">
        <v>0</v>
      </c>
      <c r="N84" s="78">
        <v>1.6000000000000001E-3</v>
      </c>
      <c r="O84" s="78">
        <v>2.9999999999999997E-4</v>
      </c>
    </row>
    <row r="85" spans="2:15">
      <c r="B85" t="s">
        <v>1387</v>
      </c>
      <c r="C85" t="s">
        <v>1388</v>
      </c>
      <c r="D85" t="s">
        <v>100</v>
      </c>
      <c r="E85" t="s">
        <v>123</v>
      </c>
      <c r="F85" t="s">
        <v>823</v>
      </c>
      <c r="G85" t="s">
        <v>125</v>
      </c>
      <c r="H85" t="s">
        <v>102</v>
      </c>
      <c r="I85" s="77">
        <v>105498.29</v>
      </c>
      <c r="J85" s="77">
        <v>670</v>
      </c>
      <c r="K85" s="77">
        <v>0</v>
      </c>
      <c r="L85" s="77">
        <v>706.83854299999996</v>
      </c>
      <c r="M85" s="78">
        <v>1E-4</v>
      </c>
      <c r="N85" s="78">
        <v>1.4999999999999999E-2</v>
      </c>
      <c r="O85" s="78">
        <v>3.2000000000000002E-3</v>
      </c>
    </row>
    <row r="86" spans="2:15">
      <c r="B86" t="s">
        <v>1389</v>
      </c>
      <c r="C86" t="s">
        <v>1390</v>
      </c>
      <c r="D86" t="s">
        <v>100</v>
      </c>
      <c r="E86" t="s">
        <v>123</v>
      </c>
      <c r="F86" t="s">
        <v>1391</v>
      </c>
      <c r="G86" t="s">
        <v>125</v>
      </c>
      <c r="H86" t="s">
        <v>102</v>
      </c>
      <c r="I86" s="77">
        <v>5135.6000000000004</v>
      </c>
      <c r="J86" s="77">
        <v>1521</v>
      </c>
      <c r="K86" s="77">
        <v>0</v>
      </c>
      <c r="L86" s="77">
        <v>78.112476000000001</v>
      </c>
      <c r="M86" s="78">
        <v>0</v>
      </c>
      <c r="N86" s="78">
        <v>1.6999999999999999E-3</v>
      </c>
      <c r="O86" s="78">
        <v>2.9999999999999997E-4</v>
      </c>
    </row>
    <row r="87" spans="2:15">
      <c r="B87" t="s">
        <v>1392</v>
      </c>
      <c r="C87" t="s">
        <v>1393</v>
      </c>
      <c r="D87" t="s">
        <v>100</v>
      </c>
      <c r="E87" t="s">
        <v>123</v>
      </c>
      <c r="F87" t="s">
        <v>1394</v>
      </c>
      <c r="G87" t="s">
        <v>1272</v>
      </c>
      <c r="H87" t="s">
        <v>102</v>
      </c>
      <c r="I87" s="77">
        <v>982.54</v>
      </c>
      <c r="J87" s="77">
        <v>42490</v>
      </c>
      <c r="K87" s="77">
        <v>0</v>
      </c>
      <c r="L87" s="77">
        <v>417.481246</v>
      </c>
      <c r="M87" s="78">
        <v>1E-4</v>
      </c>
      <c r="N87" s="78">
        <v>8.8999999999999999E-3</v>
      </c>
      <c r="O87" s="78">
        <v>1.9E-3</v>
      </c>
    </row>
    <row r="88" spans="2:15">
      <c r="B88" t="s">
        <v>1395</v>
      </c>
      <c r="C88" t="s">
        <v>1396</v>
      </c>
      <c r="D88" t="s">
        <v>100</v>
      </c>
      <c r="E88" t="s">
        <v>123</v>
      </c>
      <c r="F88" t="s">
        <v>1397</v>
      </c>
      <c r="G88" t="s">
        <v>1272</v>
      </c>
      <c r="H88" t="s">
        <v>102</v>
      </c>
      <c r="I88" s="77">
        <v>2495.11</v>
      </c>
      <c r="J88" s="77">
        <v>15240</v>
      </c>
      <c r="K88" s="77">
        <v>0</v>
      </c>
      <c r="L88" s="77">
        <v>380.25476400000002</v>
      </c>
      <c r="M88" s="78">
        <v>1E-4</v>
      </c>
      <c r="N88" s="78">
        <v>8.0999999999999996E-3</v>
      </c>
      <c r="O88" s="78">
        <v>1.6999999999999999E-3</v>
      </c>
    </row>
    <row r="89" spans="2:15">
      <c r="B89" t="s">
        <v>1398</v>
      </c>
      <c r="C89" t="s">
        <v>1399</v>
      </c>
      <c r="D89" t="s">
        <v>100</v>
      </c>
      <c r="E89" t="s">
        <v>123</v>
      </c>
      <c r="F89" t="s">
        <v>1400</v>
      </c>
      <c r="G89" t="s">
        <v>127</v>
      </c>
      <c r="H89" t="s">
        <v>102</v>
      </c>
      <c r="I89" s="77">
        <v>885.59</v>
      </c>
      <c r="J89" s="77">
        <v>52940</v>
      </c>
      <c r="K89" s="77">
        <v>0</v>
      </c>
      <c r="L89" s="77">
        <v>468.831346</v>
      </c>
      <c r="M89" s="78">
        <v>2.0000000000000001E-4</v>
      </c>
      <c r="N89" s="78">
        <v>0.01</v>
      </c>
      <c r="O89" s="78">
        <v>2.0999999999999999E-3</v>
      </c>
    </row>
    <row r="90" spans="2:15">
      <c r="B90" t="s">
        <v>1401</v>
      </c>
      <c r="C90" t="s">
        <v>1402</v>
      </c>
      <c r="D90" t="s">
        <v>100</v>
      </c>
      <c r="E90" t="s">
        <v>123</v>
      </c>
      <c r="F90" t="s">
        <v>1403</v>
      </c>
      <c r="G90" t="s">
        <v>127</v>
      </c>
      <c r="H90" t="s">
        <v>102</v>
      </c>
      <c r="I90" s="77">
        <v>66851.839999999997</v>
      </c>
      <c r="J90" s="77">
        <v>307</v>
      </c>
      <c r="K90" s="77">
        <v>0</v>
      </c>
      <c r="L90" s="77">
        <v>205.23514879999999</v>
      </c>
      <c r="M90" s="78">
        <v>1E-4</v>
      </c>
      <c r="N90" s="78">
        <v>4.4000000000000003E-3</v>
      </c>
      <c r="O90" s="78">
        <v>8.9999999999999998E-4</v>
      </c>
    </row>
    <row r="91" spans="2:15">
      <c r="B91" t="s">
        <v>1404</v>
      </c>
      <c r="C91" t="s">
        <v>1405</v>
      </c>
      <c r="D91" t="s">
        <v>100</v>
      </c>
      <c r="E91" t="s">
        <v>123</v>
      </c>
      <c r="F91" t="s">
        <v>1406</v>
      </c>
      <c r="G91" t="s">
        <v>128</v>
      </c>
      <c r="H91" t="s">
        <v>102</v>
      </c>
      <c r="I91" s="77">
        <v>8861.94</v>
      </c>
      <c r="J91" s="77">
        <v>1085</v>
      </c>
      <c r="K91" s="77">
        <v>0</v>
      </c>
      <c r="L91" s="77">
        <v>96.152049000000005</v>
      </c>
      <c r="M91" s="78">
        <v>0</v>
      </c>
      <c r="N91" s="78">
        <v>2E-3</v>
      </c>
      <c r="O91" s="78">
        <v>4.0000000000000002E-4</v>
      </c>
    </row>
    <row r="92" spans="2:15">
      <c r="B92" t="s">
        <v>1407</v>
      </c>
      <c r="C92" t="s">
        <v>1408</v>
      </c>
      <c r="D92" t="s">
        <v>100</v>
      </c>
      <c r="E92" t="s">
        <v>123</v>
      </c>
      <c r="F92" t="s">
        <v>1409</v>
      </c>
      <c r="G92" t="s">
        <v>129</v>
      </c>
      <c r="H92" t="s">
        <v>102</v>
      </c>
      <c r="I92" s="77">
        <v>158.16</v>
      </c>
      <c r="J92" s="77">
        <v>3391</v>
      </c>
      <c r="K92" s="77">
        <v>0</v>
      </c>
      <c r="L92" s="77">
        <v>5.3632055999999997</v>
      </c>
      <c r="M92" s="78">
        <v>0</v>
      </c>
      <c r="N92" s="78">
        <v>1E-4</v>
      </c>
      <c r="O92" s="78">
        <v>0</v>
      </c>
    </row>
    <row r="93" spans="2:15">
      <c r="B93" t="s">
        <v>1410</v>
      </c>
      <c r="C93" t="s">
        <v>1411</v>
      </c>
      <c r="D93" t="s">
        <v>100</v>
      </c>
      <c r="E93" t="s">
        <v>123</v>
      </c>
      <c r="F93" t="s">
        <v>773</v>
      </c>
      <c r="G93" t="s">
        <v>132</v>
      </c>
      <c r="H93" t="s">
        <v>102</v>
      </c>
      <c r="I93" s="77">
        <v>8203.31</v>
      </c>
      <c r="J93" s="77">
        <v>1772</v>
      </c>
      <c r="K93" s="77">
        <v>0</v>
      </c>
      <c r="L93" s="77">
        <v>145.36265320000001</v>
      </c>
      <c r="M93" s="78">
        <v>0</v>
      </c>
      <c r="N93" s="78">
        <v>3.0999999999999999E-3</v>
      </c>
      <c r="O93" s="78">
        <v>5.9999999999999995E-4</v>
      </c>
    </row>
    <row r="94" spans="2:15">
      <c r="B94" t="s">
        <v>1412</v>
      </c>
      <c r="C94" t="s">
        <v>1413</v>
      </c>
      <c r="D94" t="s">
        <v>100</v>
      </c>
      <c r="E94" t="s">
        <v>123</v>
      </c>
      <c r="F94" t="s">
        <v>602</v>
      </c>
      <c r="G94" t="s">
        <v>132</v>
      </c>
      <c r="H94" t="s">
        <v>102</v>
      </c>
      <c r="I94" s="77">
        <v>14946.98</v>
      </c>
      <c r="J94" s="77">
        <v>1584</v>
      </c>
      <c r="K94" s="77">
        <v>0</v>
      </c>
      <c r="L94" s="77">
        <v>236.76016319999999</v>
      </c>
      <c r="M94" s="78">
        <v>1E-4</v>
      </c>
      <c r="N94" s="78">
        <v>5.0000000000000001E-3</v>
      </c>
      <c r="O94" s="78">
        <v>1.1000000000000001E-3</v>
      </c>
    </row>
    <row r="95" spans="2:15">
      <c r="B95" s="79" t="s">
        <v>1414</v>
      </c>
      <c r="E95" s="16"/>
      <c r="F95" s="16"/>
      <c r="G95" s="16"/>
      <c r="I95" s="81">
        <v>313689.53999999998</v>
      </c>
      <c r="K95" s="81">
        <v>0</v>
      </c>
      <c r="L95" s="81">
        <v>1783.721894023631</v>
      </c>
      <c r="N95" s="80">
        <v>3.7999999999999999E-2</v>
      </c>
      <c r="O95" s="80">
        <v>8.0000000000000002E-3</v>
      </c>
    </row>
    <row r="96" spans="2:15">
      <c r="B96" t="s">
        <v>1415</v>
      </c>
      <c r="C96" t="s">
        <v>1416</v>
      </c>
      <c r="D96" t="s">
        <v>100</v>
      </c>
      <c r="E96" t="s">
        <v>123</v>
      </c>
      <c r="F96" t="s">
        <v>1417</v>
      </c>
      <c r="G96" t="s">
        <v>101</v>
      </c>
      <c r="H96" t="s">
        <v>102</v>
      </c>
      <c r="I96" s="77">
        <v>944.68</v>
      </c>
      <c r="J96" s="77">
        <v>594.1</v>
      </c>
      <c r="K96" s="77">
        <v>0</v>
      </c>
      <c r="L96" s="77">
        <v>5.6123438800000001</v>
      </c>
      <c r="M96" s="78">
        <v>2.0000000000000001E-4</v>
      </c>
      <c r="N96" s="78">
        <v>1E-4</v>
      </c>
      <c r="O96" s="78">
        <v>0</v>
      </c>
    </row>
    <row r="97" spans="2:15">
      <c r="B97" t="s">
        <v>1418</v>
      </c>
      <c r="C97" t="s">
        <v>1419</v>
      </c>
      <c r="D97" t="s">
        <v>100</v>
      </c>
      <c r="E97" t="s">
        <v>123</v>
      </c>
      <c r="F97" t="s">
        <v>1420</v>
      </c>
      <c r="G97" t="s">
        <v>1205</v>
      </c>
      <c r="H97" t="s">
        <v>102</v>
      </c>
      <c r="I97" s="77">
        <v>1043.98</v>
      </c>
      <c r="J97" s="77">
        <v>4147</v>
      </c>
      <c r="K97" s="77">
        <v>0</v>
      </c>
      <c r="L97" s="77">
        <v>43.293850599999999</v>
      </c>
      <c r="M97" s="78">
        <v>0</v>
      </c>
      <c r="N97" s="78">
        <v>8.9999999999999998E-4</v>
      </c>
      <c r="O97" s="78">
        <v>2.0000000000000001E-4</v>
      </c>
    </row>
    <row r="98" spans="2:15">
      <c r="B98" t="s">
        <v>1421</v>
      </c>
      <c r="C98" t="s">
        <v>1422</v>
      </c>
      <c r="D98" t="s">
        <v>100</v>
      </c>
      <c r="E98" t="s">
        <v>123</v>
      </c>
      <c r="F98" t="s">
        <v>1423</v>
      </c>
      <c r="G98" t="s">
        <v>1205</v>
      </c>
      <c r="H98" t="s">
        <v>102</v>
      </c>
      <c r="I98" s="77">
        <v>2502.3200000000002</v>
      </c>
      <c r="J98" s="77">
        <v>1348</v>
      </c>
      <c r="K98" s="77">
        <v>0</v>
      </c>
      <c r="L98" s="77">
        <v>33.731273600000002</v>
      </c>
      <c r="M98" s="78">
        <v>0</v>
      </c>
      <c r="N98" s="78">
        <v>6.9999999999999999E-4</v>
      </c>
      <c r="O98" s="78">
        <v>2.0000000000000001E-4</v>
      </c>
    </row>
    <row r="99" spans="2:15">
      <c r="B99" t="s">
        <v>1424</v>
      </c>
      <c r="C99" t="s">
        <v>1425</v>
      </c>
      <c r="D99" t="s">
        <v>100</v>
      </c>
      <c r="E99" t="s">
        <v>123</v>
      </c>
      <c r="F99" t="s">
        <v>1426</v>
      </c>
      <c r="G99" t="s">
        <v>1205</v>
      </c>
      <c r="H99" t="s">
        <v>102</v>
      </c>
      <c r="I99" s="77">
        <v>2609</v>
      </c>
      <c r="J99" s="77">
        <v>748.4</v>
      </c>
      <c r="K99" s="77">
        <v>0</v>
      </c>
      <c r="L99" s="77">
        <v>19.525756000000001</v>
      </c>
      <c r="M99" s="78">
        <v>0</v>
      </c>
      <c r="N99" s="78">
        <v>4.0000000000000002E-4</v>
      </c>
      <c r="O99" s="78">
        <v>1E-4</v>
      </c>
    </row>
    <row r="100" spans="2:15">
      <c r="B100" t="s">
        <v>1427</v>
      </c>
      <c r="C100" t="s">
        <v>1428</v>
      </c>
      <c r="D100" t="s">
        <v>100</v>
      </c>
      <c r="E100" t="s">
        <v>123</v>
      </c>
      <c r="F100" t="s">
        <v>1429</v>
      </c>
      <c r="G100" t="s">
        <v>446</v>
      </c>
      <c r="H100" t="s">
        <v>102</v>
      </c>
      <c r="I100" s="77">
        <v>152626.35999999999</v>
      </c>
      <c r="J100" s="77">
        <v>96.2</v>
      </c>
      <c r="K100" s="77">
        <v>0</v>
      </c>
      <c r="L100" s="77">
        <v>146.82655832</v>
      </c>
      <c r="M100" s="78">
        <v>1E-4</v>
      </c>
      <c r="N100" s="78">
        <v>3.0999999999999999E-3</v>
      </c>
      <c r="O100" s="78">
        <v>6.9999999999999999E-4</v>
      </c>
    </row>
    <row r="101" spans="2:15">
      <c r="B101" t="s">
        <v>1430</v>
      </c>
      <c r="C101" t="s">
        <v>1431</v>
      </c>
      <c r="D101" t="s">
        <v>100</v>
      </c>
      <c r="E101" t="s">
        <v>123</v>
      </c>
      <c r="F101" t="s">
        <v>1432</v>
      </c>
      <c r="G101" t="s">
        <v>751</v>
      </c>
      <c r="H101" t="s">
        <v>102</v>
      </c>
      <c r="I101" s="77">
        <v>549.42999999999995</v>
      </c>
      <c r="J101" s="77">
        <v>22160</v>
      </c>
      <c r="K101" s="77">
        <v>0</v>
      </c>
      <c r="L101" s="77">
        <v>121.753688</v>
      </c>
      <c r="M101" s="78">
        <v>2.0000000000000001E-4</v>
      </c>
      <c r="N101" s="78">
        <v>2.5999999999999999E-3</v>
      </c>
      <c r="O101" s="78">
        <v>5.0000000000000001E-4</v>
      </c>
    </row>
    <row r="102" spans="2:15">
      <c r="B102" t="s">
        <v>1433</v>
      </c>
      <c r="C102" t="s">
        <v>1434</v>
      </c>
      <c r="D102" t="s">
        <v>100</v>
      </c>
      <c r="E102" t="s">
        <v>123</v>
      </c>
      <c r="F102" t="s">
        <v>1435</v>
      </c>
      <c r="G102" t="s">
        <v>751</v>
      </c>
      <c r="H102" t="s">
        <v>102</v>
      </c>
      <c r="I102" s="77">
        <v>17.07</v>
      </c>
      <c r="J102" s="77">
        <v>81.900000000000006</v>
      </c>
      <c r="K102" s="77">
        <v>0</v>
      </c>
      <c r="L102" s="77">
        <v>1.3980329999999999E-2</v>
      </c>
      <c r="M102" s="78">
        <v>0</v>
      </c>
      <c r="N102" s="78">
        <v>0</v>
      </c>
      <c r="O102" s="78">
        <v>0</v>
      </c>
    </row>
    <row r="103" spans="2:15">
      <c r="B103" t="s">
        <v>1436</v>
      </c>
      <c r="C103" t="s">
        <v>1437</v>
      </c>
      <c r="D103" t="s">
        <v>100</v>
      </c>
      <c r="E103" t="s">
        <v>123</v>
      </c>
      <c r="F103" t="s">
        <v>1438</v>
      </c>
      <c r="G103" t="s">
        <v>649</v>
      </c>
      <c r="H103" t="s">
        <v>102</v>
      </c>
      <c r="I103" s="77">
        <v>1536.28</v>
      </c>
      <c r="J103" s="77">
        <v>1932</v>
      </c>
      <c r="K103" s="77">
        <v>0</v>
      </c>
      <c r="L103" s="77">
        <v>29.680929599999999</v>
      </c>
      <c r="M103" s="78">
        <v>1E-4</v>
      </c>
      <c r="N103" s="78">
        <v>5.9999999999999995E-4</v>
      </c>
      <c r="O103" s="78">
        <v>1E-4</v>
      </c>
    </row>
    <row r="104" spans="2:15">
      <c r="B104" t="s">
        <v>1439</v>
      </c>
      <c r="C104" t="s">
        <v>1440</v>
      </c>
      <c r="D104" t="s">
        <v>100</v>
      </c>
      <c r="E104" t="s">
        <v>123</v>
      </c>
      <c r="F104" t="s">
        <v>1441</v>
      </c>
      <c r="G104" t="s">
        <v>1442</v>
      </c>
      <c r="H104" t="s">
        <v>102</v>
      </c>
      <c r="I104" s="77">
        <v>372.83</v>
      </c>
      <c r="J104" s="77">
        <v>2634</v>
      </c>
      <c r="K104" s="77">
        <v>0</v>
      </c>
      <c r="L104" s="77">
        <v>9.8203422000000007</v>
      </c>
      <c r="M104" s="78">
        <v>1E-4</v>
      </c>
      <c r="N104" s="78">
        <v>2.0000000000000001E-4</v>
      </c>
      <c r="O104" s="78">
        <v>0</v>
      </c>
    </row>
    <row r="105" spans="2:15">
      <c r="B105" t="s">
        <v>1443</v>
      </c>
      <c r="C105" t="s">
        <v>1444</v>
      </c>
      <c r="D105" t="s">
        <v>100</v>
      </c>
      <c r="E105" t="s">
        <v>123</v>
      </c>
      <c r="F105" t="s">
        <v>1445</v>
      </c>
      <c r="G105" t="s">
        <v>1446</v>
      </c>
      <c r="H105" t="s">
        <v>102</v>
      </c>
      <c r="I105" s="77">
        <v>1465.5</v>
      </c>
      <c r="J105" s="77">
        <v>1066</v>
      </c>
      <c r="K105" s="77">
        <v>0</v>
      </c>
      <c r="L105" s="77">
        <v>15.62223</v>
      </c>
      <c r="M105" s="78">
        <v>0</v>
      </c>
      <c r="N105" s="78">
        <v>2.9999999999999997E-4</v>
      </c>
      <c r="O105" s="78">
        <v>1E-4</v>
      </c>
    </row>
    <row r="106" spans="2:15">
      <c r="B106" t="s">
        <v>1447</v>
      </c>
      <c r="C106" t="s">
        <v>1448</v>
      </c>
      <c r="D106" t="s">
        <v>100</v>
      </c>
      <c r="E106" t="s">
        <v>123</v>
      </c>
      <c r="F106" t="s">
        <v>1449</v>
      </c>
      <c r="G106" t="s">
        <v>670</v>
      </c>
      <c r="H106" t="s">
        <v>102</v>
      </c>
      <c r="I106" s="77">
        <v>1775.69</v>
      </c>
      <c r="J106" s="77">
        <v>615.70000000000005</v>
      </c>
      <c r="K106" s="77">
        <v>0</v>
      </c>
      <c r="L106" s="77">
        <v>10.932923329999999</v>
      </c>
      <c r="M106" s="78">
        <v>1E-4</v>
      </c>
      <c r="N106" s="78">
        <v>2.0000000000000001E-4</v>
      </c>
      <c r="O106" s="78">
        <v>0</v>
      </c>
    </row>
    <row r="107" spans="2:15">
      <c r="B107" t="s">
        <v>1450</v>
      </c>
      <c r="C107" t="s">
        <v>1451</v>
      </c>
      <c r="D107" t="s">
        <v>100</v>
      </c>
      <c r="E107" t="s">
        <v>123</v>
      </c>
      <c r="F107" t="s">
        <v>859</v>
      </c>
      <c r="G107" t="s">
        <v>670</v>
      </c>
      <c r="H107" t="s">
        <v>102</v>
      </c>
      <c r="I107" s="77">
        <v>7413.73</v>
      </c>
      <c r="J107" s="77">
        <v>273.8</v>
      </c>
      <c r="K107" s="77">
        <v>0</v>
      </c>
      <c r="L107" s="77">
        <v>20.29879274</v>
      </c>
      <c r="M107" s="78">
        <v>1E-4</v>
      </c>
      <c r="N107" s="78">
        <v>4.0000000000000002E-4</v>
      </c>
      <c r="O107" s="78">
        <v>1E-4</v>
      </c>
    </row>
    <row r="108" spans="2:15">
      <c r="B108" t="s">
        <v>1452</v>
      </c>
      <c r="C108" t="s">
        <v>1453</v>
      </c>
      <c r="D108" t="s">
        <v>100</v>
      </c>
      <c r="E108" t="s">
        <v>123</v>
      </c>
      <c r="F108" t="s">
        <v>1454</v>
      </c>
      <c r="G108" t="s">
        <v>1455</v>
      </c>
      <c r="H108" t="s">
        <v>102</v>
      </c>
      <c r="I108" s="77">
        <v>2441.6999999999998</v>
      </c>
      <c r="J108" s="77">
        <v>550.20000000000005</v>
      </c>
      <c r="K108" s="77">
        <v>0</v>
      </c>
      <c r="L108" s="77">
        <v>13.4342334</v>
      </c>
      <c r="M108" s="78">
        <v>1E-4</v>
      </c>
      <c r="N108" s="78">
        <v>2.9999999999999997E-4</v>
      </c>
      <c r="O108" s="78">
        <v>1E-4</v>
      </c>
    </row>
    <row r="109" spans="2:15">
      <c r="B109" t="s">
        <v>1456</v>
      </c>
      <c r="C109" t="s">
        <v>1457</v>
      </c>
      <c r="D109" t="s">
        <v>100</v>
      </c>
      <c r="E109" t="s">
        <v>123</v>
      </c>
      <c r="F109" t="s">
        <v>1458</v>
      </c>
      <c r="G109" t="s">
        <v>1455</v>
      </c>
      <c r="H109" t="s">
        <v>102</v>
      </c>
      <c r="I109" s="77">
        <v>357.55</v>
      </c>
      <c r="J109" s="77">
        <v>12480</v>
      </c>
      <c r="K109" s="77">
        <v>0</v>
      </c>
      <c r="L109" s="77">
        <v>44.622239999999998</v>
      </c>
      <c r="M109" s="78">
        <v>1E-4</v>
      </c>
      <c r="N109" s="78">
        <v>8.9999999999999998E-4</v>
      </c>
      <c r="O109" s="78">
        <v>2.0000000000000001E-4</v>
      </c>
    </row>
    <row r="110" spans="2:15">
      <c r="B110" t="s">
        <v>1459</v>
      </c>
      <c r="C110" t="s">
        <v>1460</v>
      </c>
      <c r="D110" t="s">
        <v>100</v>
      </c>
      <c r="E110" t="s">
        <v>123</v>
      </c>
      <c r="F110" t="s">
        <v>1461</v>
      </c>
      <c r="G110" t="s">
        <v>489</v>
      </c>
      <c r="H110" t="s">
        <v>102</v>
      </c>
      <c r="I110" s="77">
        <v>3021.84</v>
      </c>
      <c r="J110" s="77">
        <v>814.7</v>
      </c>
      <c r="K110" s="77">
        <v>0</v>
      </c>
      <c r="L110" s="77">
        <v>24.61893048</v>
      </c>
      <c r="M110" s="78">
        <v>1E-4</v>
      </c>
      <c r="N110" s="78">
        <v>5.0000000000000001E-4</v>
      </c>
      <c r="O110" s="78">
        <v>1E-4</v>
      </c>
    </row>
    <row r="111" spans="2:15">
      <c r="B111" t="s">
        <v>1462</v>
      </c>
      <c r="C111" t="s">
        <v>1463</v>
      </c>
      <c r="D111" t="s">
        <v>100</v>
      </c>
      <c r="E111" t="s">
        <v>123</v>
      </c>
      <c r="F111" t="s">
        <v>1464</v>
      </c>
      <c r="G111" t="s">
        <v>489</v>
      </c>
      <c r="H111" t="s">
        <v>102</v>
      </c>
      <c r="I111" s="77">
        <v>1886.61</v>
      </c>
      <c r="J111" s="77">
        <v>1586</v>
      </c>
      <c r="K111" s="77">
        <v>0</v>
      </c>
      <c r="L111" s="77">
        <v>29.921634600000001</v>
      </c>
      <c r="M111" s="78">
        <v>1E-4</v>
      </c>
      <c r="N111" s="78">
        <v>5.9999999999999995E-4</v>
      </c>
      <c r="O111" s="78">
        <v>1E-4</v>
      </c>
    </row>
    <row r="112" spans="2:15">
      <c r="B112" t="s">
        <v>1465</v>
      </c>
      <c r="C112" t="s">
        <v>1466</v>
      </c>
      <c r="D112" t="s">
        <v>100</v>
      </c>
      <c r="E112" t="s">
        <v>123</v>
      </c>
      <c r="F112" t="s">
        <v>1467</v>
      </c>
      <c r="G112" t="s">
        <v>489</v>
      </c>
      <c r="H112" t="s">
        <v>102</v>
      </c>
      <c r="I112" s="77">
        <v>824.27</v>
      </c>
      <c r="J112" s="77">
        <v>710.3</v>
      </c>
      <c r="K112" s="77">
        <v>0</v>
      </c>
      <c r="L112" s="77">
        <v>5.8547898099999998</v>
      </c>
      <c r="M112" s="78">
        <v>1E-4</v>
      </c>
      <c r="N112" s="78">
        <v>1E-4</v>
      </c>
      <c r="O112" s="78">
        <v>0</v>
      </c>
    </row>
    <row r="113" spans="2:15">
      <c r="B113" t="s">
        <v>1468</v>
      </c>
      <c r="C113" t="s">
        <v>1469</v>
      </c>
      <c r="D113" t="s">
        <v>100</v>
      </c>
      <c r="E113" t="s">
        <v>123</v>
      </c>
      <c r="F113" t="s">
        <v>1470</v>
      </c>
      <c r="G113" t="s">
        <v>489</v>
      </c>
      <c r="H113" t="s">
        <v>102</v>
      </c>
      <c r="I113" s="77">
        <v>8931.48</v>
      </c>
      <c r="J113" s="77">
        <v>1027</v>
      </c>
      <c r="K113" s="77">
        <v>0</v>
      </c>
      <c r="L113" s="77">
        <v>91.726299600000004</v>
      </c>
      <c r="M113" s="78">
        <v>1E-4</v>
      </c>
      <c r="N113" s="78">
        <v>2E-3</v>
      </c>
      <c r="O113" s="78">
        <v>4.0000000000000002E-4</v>
      </c>
    </row>
    <row r="114" spans="2:15">
      <c r="B114" t="s">
        <v>1471</v>
      </c>
      <c r="C114" t="s">
        <v>1472</v>
      </c>
      <c r="D114" t="s">
        <v>100</v>
      </c>
      <c r="E114" t="s">
        <v>123</v>
      </c>
      <c r="F114" t="s">
        <v>1473</v>
      </c>
      <c r="G114" t="s">
        <v>489</v>
      </c>
      <c r="H114" t="s">
        <v>102</v>
      </c>
      <c r="I114" s="77">
        <v>1808.42</v>
      </c>
      <c r="J114" s="77">
        <v>2944</v>
      </c>
      <c r="K114" s="77">
        <v>0</v>
      </c>
      <c r="L114" s="77">
        <v>53.239884799999999</v>
      </c>
      <c r="M114" s="78">
        <v>1E-4</v>
      </c>
      <c r="N114" s="78">
        <v>1.1000000000000001E-3</v>
      </c>
      <c r="O114" s="78">
        <v>2.0000000000000001E-4</v>
      </c>
    </row>
    <row r="115" spans="2:15">
      <c r="B115" t="s">
        <v>1474</v>
      </c>
      <c r="C115" t="s">
        <v>1475</v>
      </c>
      <c r="D115" t="s">
        <v>100</v>
      </c>
      <c r="E115" t="s">
        <v>123</v>
      </c>
      <c r="F115" t="s">
        <v>1476</v>
      </c>
      <c r="G115" t="s">
        <v>489</v>
      </c>
      <c r="H115" t="s">
        <v>102</v>
      </c>
      <c r="I115" s="77">
        <v>9243.7900000000009</v>
      </c>
      <c r="J115" s="77">
        <v>870</v>
      </c>
      <c r="K115" s="77">
        <v>0</v>
      </c>
      <c r="L115" s="77">
        <v>80.420973000000004</v>
      </c>
      <c r="M115" s="78">
        <v>1E-4</v>
      </c>
      <c r="N115" s="78">
        <v>1.6999999999999999E-3</v>
      </c>
      <c r="O115" s="78">
        <v>4.0000000000000002E-4</v>
      </c>
    </row>
    <row r="116" spans="2:15">
      <c r="B116" t="s">
        <v>1477</v>
      </c>
      <c r="C116" t="s">
        <v>1478</v>
      </c>
      <c r="D116" t="s">
        <v>100</v>
      </c>
      <c r="E116" t="s">
        <v>123</v>
      </c>
      <c r="F116" t="s">
        <v>1479</v>
      </c>
      <c r="G116" t="s">
        <v>489</v>
      </c>
      <c r="H116" t="s">
        <v>102</v>
      </c>
      <c r="I116" s="77">
        <v>2188.87</v>
      </c>
      <c r="J116" s="77">
        <v>1525</v>
      </c>
      <c r="K116" s="77">
        <v>0</v>
      </c>
      <c r="L116" s="77">
        <v>33.380267500000002</v>
      </c>
      <c r="M116" s="78">
        <v>1E-4</v>
      </c>
      <c r="N116" s="78">
        <v>6.9999999999999999E-4</v>
      </c>
      <c r="O116" s="78">
        <v>1E-4</v>
      </c>
    </row>
    <row r="117" spans="2:15">
      <c r="B117" t="s">
        <v>1480</v>
      </c>
      <c r="C117" t="s">
        <v>1481</v>
      </c>
      <c r="D117" t="s">
        <v>100</v>
      </c>
      <c r="E117" t="s">
        <v>123</v>
      </c>
      <c r="F117" t="s">
        <v>1482</v>
      </c>
      <c r="G117" t="s">
        <v>659</v>
      </c>
      <c r="H117" t="s">
        <v>102</v>
      </c>
      <c r="I117" s="77">
        <v>1308.74</v>
      </c>
      <c r="J117" s="77">
        <v>1825</v>
      </c>
      <c r="K117" s="77">
        <v>0</v>
      </c>
      <c r="L117" s="77">
        <v>23.884505000000001</v>
      </c>
      <c r="M117" s="78">
        <v>1E-4</v>
      </c>
      <c r="N117" s="78">
        <v>5.0000000000000001E-4</v>
      </c>
      <c r="O117" s="78">
        <v>1E-4</v>
      </c>
    </row>
    <row r="118" spans="2:15">
      <c r="B118" t="s">
        <v>1483</v>
      </c>
      <c r="C118" t="s">
        <v>1484</v>
      </c>
      <c r="D118" t="s">
        <v>100</v>
      </c>
      <c r="E118" t="s">
        <v>123</v>
      </c>
      <c r="F118" t="s">
        <v>1485</v>
      </c>
      <c r="G118" t="s">
        <v>659</v>
      </c>
      <c r="H118" t="s">
        <v>102</v>
      </c>
      <c r="I118" s="77">
        <v>55.19</v>
      </c>
      <c r="J118" s="77">
        <v>13700</v>
      </c>
      <c r="K118" s="77">
        <v>0</v>
      </c>
      <c r="L118" s="77">
        <v>7.5610299999999997</v>
      </c>
      <c r="M118" s="78">
        <v>0</v>
      </c>
      <c r="N118" s="78">
        <v>2.0000000000000001E-4</v>
      </c>
      <c r="O118" s="78">
        <v>0</v>
      </c>
    </row>
    <row r="119" spans="2:15">
      <c r="B119" t="s">
        <v>1486</v>
      </c>
      <c r="C119" t="s">
        <v>1487</v>
      </c>
      <c r="D119" t="s">
        <v>100</v>
      </c>
      <c r="E119" t="s">
        <v>123</v>
      </c>
      <c r="F119" t="s">
        <v>1488</v>
      </c>
      <c r="G119" t="s">
        <v>411</v>
      </c>
      <c r="H119" t="s">
        <v>102</v>
      </c>
      <c r="I119" s="77">
        <v>3549.44</v>
      </c>
      <c r="J119" s="77">
        <v>971.2</v>
      </c>
      <c r="K119" s="77">
        <v>0</v>
      </c>
      <c r="L119" s="77">
        <v>34.472161280000002</v>
      </c>
      <c r="M119" s="78">
        <v>1E-4</v>
      </c>
      <c r="N119" s="78">
        <v>6.9999999999999999E-4</v>
      </c>
      <c r="O119" s="78">
        <v>2.0000000000000001E-4</v>
      </c>
    </row>
    <row r="120" spans="2:15">
      <c r="B120" t="s">
        <v>1489</v>
      </c>
      <c r="C120" t="s">
        <v>1490</v>
      </c>
      <c r="D120" t="s">
        <v>100</v>
      </c>
      <c r="E120" t="s">
        <v>123</v>
      </c>
      <c r="F120" t="s">
        <v>1491</v>
      </c>
      <c r="G120" t="s">
        <v>411</v>
      </c>
      <c r="H120" t="s">
        <v>102</v>
      </c>
      <c r="I120" s="77">
        <v>5806.31</v>
      </c>
      <c r="J120" s="77">
        <v>37.9</v>
      </c>
      <c r="K120" s="77">
        <v>0</v>
      </c>
      <c r="L120" s="77">
        <v>2.2005914899999999</v>
      </c>
      <c r="M120" s="78">
        <v>0</v>
      </c>
      <c r="N120" s="78">
        <v>0</v>
      </c>
      <c r="O120" s="78">
        <v>0</v>
      </c>
    </row>
    <row r="121" spans="2:15">
      <c r="B121" t="s">
        <v>1492</v>
      </c>
      <c r="C121" t="s">
        <v>1493</v>
      </c>
      <c r="D121" t="s">
        <v>100</v>
      </c>
      <c r="E121" t="s">
        <v>123</v>
      </c>
      <c r="F121" t="s">
        <v>1494</v>
      </c>
      <c r="G121" t="s">
        <v>411</v>
      </c>
      <c r="H121" t="s">
        <v>102</v>
      </c>
      <c r="I121" s="77">
        <v>986.55</v>
      </c>
      <c r="J121" s="77">
        <v>6502</v>
      </c>
      <c r="K121" s="77">
        <v>0</v>
      </c>
      <c r="L121" s="77">
        <v>64.145481000000004</v>
      </c>
      <c r="M121" s="78">
        <v>1E-4</v>
      </c>
      <c r="N121" s="78">
        <v>1.4E-3</v>
      </c>
      <c r="O121" s="78">
        <v>2.9999999999999997E-4</v>
      </c>
    </row>
    <row r="122" spans="2:15">
      <c r="B122" t="s">
        <v>1495</v>
      </c>
      <c r="C122" t="s">
        <v>1496</v>
      </c>
      <c r="D122" t="s">
        <v>100</v>
      </c>
      <c r="E122" t="s">
        <v>123</v>
      </c>
      <c r="F122" t="s">
        <v>1497</v>
      </c>
      <c r="G122" t="s">
        <v>757</v>
      </c>
      <c r="H122" t="s">
        <v>102</v>
      </c>
      <c r="I122" s="77">
        <v>136.31</v>
      </c>
      <c r="J122" s="77">
        <v>1.0000000000000001E-5</v>
      </c>
      <c r="K122" s="77">
        <v>0</v>
      </c>
      <c r="L122" s="77">
        <v>1.3631E-8</v>
      </c>
      <c r="M122" s="78">
        <v>1E-4</v>
      </c>
      <c r="N122" s="78">
        <v>0</v>
      </c>
      <c r="O122" s="78">
        <v>0</v>
      </c>
    </row>
    <row r="123" spans="2:15">
      <c r="B123" t="s">
        <v>1498</v>
      </c>
      <c r="C123" t="s">
        <v>1499</v>
      </c>
      <c r="D123" t="s">
        <v>100</v>
      </c>
      <c r="E123" t="s">
        <v>123</v>
      </c>
      <c r="F123" t="s">
        <v>1500</v>
      </c>
      <c r="G123" t="s">
        <v>757</v>
      </c>
      <c r="H123" t="s">
        <v>102</v>
      </c>
      <c r="I123" s="77">
        <v>678.94</v>
      </c>
      <c r="J123" s="77">
        <v>7175</v>
      </c>
      <c r="K123" s="77">
        <v>0</v>
      </c>
      <c r="L123" s="77">
        <v>48.713945000000002</v>
      </c>
      <c r="M123" s="78">
        <v>1E-4</v>
      </c>
      <c r="N123" s="78">
        <v>1E-3</v>
      </c>
      <c r="O123" s="78">
        <v>2.0000000000000001E-4</v>
      </c>
    </row>
    <row r="124" spans="2:15">
      <c r="B124" t="s">
        <v>1501</v>
      </c>
      <c r="C124" t="s">
        <v>1502</v>
      </c>
      <c r="D124" t="s">
        <v>100</v>
      </c>
      <c r="E124" t="s">
        <v>123</v>
      </c>
      <c r="F124" t="s">
        <v>1503</v>
      </c>
      <c r="G124" t="s">
        <v>757</v>
      </c>
      <c r="H124" t="s">
        <v>102</v>
      </c>
      <c r="I124" s="77">
        <v>156.74</v>
      </c>
      <c r="J124" s="77">
        <v>26140</v>
      </c>
      <c r="K124" s="77">
        <v>0</v>
      </c>
      <c r="L124" s="77">
        <v>40.971836000000003</v>
      </c>
      <c r="M124" s="78">
        <v>1E-4</v>
      </c>
      <c r="N124" s="78">
        <v>8.9999999999999998E-4</v>
      </c>
      <c r="O124" s="78">
        <v>2.0000000000000001E-4</v>
      </c>
    </row>
    <row r="125" spans="2:15">
      <c r="B125" t="s">
        <v>1504</v>
      </c>
      <c r="C125" t="s">
        <v>1505</v>
      </c>
      <c r="D125" t="s">
        <v>100</v>
      </c>
      <c r="E125" t="s">
        <v>123</v>
      </c>
      <c r="F125" t="s">
        <v>1506</v>
      </c>
      <c r="G125" t="s">
        <v>757</v>
      </c>
      <c r="H125" t="s">
        <v>102</v>
      </c>
      <c r="I125" s="77">
        <v>11313.33</v>
      </c>
      <c r="J125" s="77">
        <v>8</v>
      </c>
      <c r="K125" s="77">
        <v>0</v>
      </c>
      <c r="L125" s="77">
        <v>0.90506640000000005</v>
      </c>
      <c r="M125" s="78">
        <v>0</v>
      </c>
      <c r="N125" s="78">
        <v>0</v>
      </c>
      <c r="O125" s="78">
        <v>0</v>
      </c>
    </row>
    <row r="126" spans="2:15">
      <c r="B126" t="s">
        <v>1507</v>
      </c>
      <c r="C126" t="s">
        <v>1508</v>
      </c>
      <c r="D126" t="s">
        <v>100</v>
      </c>
      <c r="E126" t="s">
        <v>123</v>
      </c>
      <c r="F126" t="s">
        <v>640</v>
      </c>
      <c r="G126" t="s">
        <v>356</v>
      </c>
      <c r="H126" t="s">
        <v>102</v>
      </c>
      <c r="I126" s="77">
        <v>18607.18</v>
      </c>
      <c r="J126" s="77">
        <v>191</v>
      </c>
      <c r="K126" s="77">
        <v>0</v>
      </c>
      <c r="L126" s="77">
        <v>35.539713800000001</v>
      </c>
      <c r="M126" s="78">
        <v>0</v>
      </c>
      <c r="N126" s="78">
        <v>8.0000000000000004E-4</v>
      </c>
      <c r="O126" s="78">
        <v>2.0000000000000001E-4</v>
      </c>
    </row>
    <row r="127" spans="2:15">
      <c r="B127" t="s">
        <v>1509</v>
      </c>
      <c r="C127" t="s">
        <v>1510</v>
      </c>
      <c r="D127" t="s">
        <v>100</v>
      </c>
      <c r="E127" t="s">
        <v>123</v>
      </c>
      <c r="F127" t="s">
        <v>1511</v>
      </c>
      <c r="G127" t="s">
        <v>356</v>
      </c>
      <c r="H127" t="s">
        <v>102</v>
      </c>
      <c r="I127" s="77">
        <v>9489.7000000000007</v>
      </c>
      <c r="J127" s="77">
        <v>1339</v>
      </c>
      <c r="K127" s="77">
        <v>0</v>
      </c>
      <c r="L127" s="77">
        <v>127.067083</v>
      </c>
      <c r="M127" s="78">
        <v>2.0000000000000001E-4</v>
      </c>
      <c r="N127" s="78">
        <v>2.7000000000000001E-3</v>
      </c>
      <c r="O127" s="78">
        <v>5.9999999999999995E-4</v>
      </c>
    </row>
    <row r="128" spans="2:15">
      <c r="B128" t="s">
        <v>1512</v>
      </c>
      <c r="C128" t="s">
        <v>1513</v>
      </c>
      <c r="D128" t="s">
        <v>100</v>
      </c>
      <c r="E128" t="s">
        <v>123</v>
      </c>
      <c r="F128" t="s">
        <v>1514</v>
      </c>
      <c r="G128" t="s">
        <v>1383</v>
      </c>
      <c r="H128" t="s">
        <v>102</v>
      </c>
      <c r="I128" s="77">
        <v>586.66</v>
      </c>
      <c r="J128" s="77">
        <v>7000</v>
      </c>
      <c r="K128" s="77">
        <v>0</v>
      </c>
      <c r="L128" s="77">
        <v>41.066200000000002</v>
      </c>
      <c r="M128" s="78">
        <v>1E-4</v>
      </c>
      <c r="N128" s="78">
        <v>8.9999999999999998E-4</v>
      </c>
      <c r="O128" s="78">
        <v>2.0000000000000001E-4</v>
      </c>
    </row>
    <row r="129" spans="2:15">
      <c r="B129" t="s">
        <v>1515</v>
      </c>
      <c r="C129" t="s">
        <v>1516</v>
      </c>
      <c r="D129" t="s">
        <v>100</v>
      </c>
      <c r="E129" t="s">
        <v>123</v>
      </c>
      <c r="F129" t="s">
        <v>1517</v>
      </c>
      <c r="G129" t="s">
        <v>125</v>
      </c>
      <c r="H129" t="s">
        <v>102</v>
      </c>
      <c r="I129" s="77">
        <v>2158.5700000000002</v>
      </c>
      <c r="J129" s="77">
        <v>1901</v>
      </c>
      <c r="K129" s="77">
        <v>0</v>
      </c>
      <c r="L129" s="77">
        <v>41.034415699999997</v>
      </c>
      <c r="M129" s="78">
        <v>1E-4</v>
      </c>
      <c r="N129" s="78">
        <v>8.9999999999999998E-4</v>
      </c>
      <c r="O129" s="78">
        <v>2.0000000000000001E-4</v>
      </c>
    </row>
    <row r="130" spans="2:15">
      <c r="B130" t="s">
        <v>1518</v>
      </c>
      <c r="C130" t="s">
        <v>1519</v>
      </c>
      <c r="D130" t="s">
        <v>100</v>
      </c>
      <c r="E130" t="s">
        <v>123</v>
      </c>
      <c r="F130" t="s">
        <v>1520</v>
      </c>
      <c r="G130" t="s">
        <v>125</v>
      </c>
      <c r="H130" t="s">
        <v>102</v>
      </c>
      <c r="I130" s="77">
        <v>2597.39</v>
      </c>
      <c r="J130" s="77">
        <v>1607</v>
      </c>
      <c r="K130" s="77">
        <v>0</v>
      </c>
      <c r="L130" s="77">
        <v>41.740057299999997</v>
      </c>
      <c r="M130" s="78">
        <v>0</v>
      </c>
      <c r="N130" s="78">
        <v>8.9999999999999998E-4</v>
      </c>
      <c r="O130" s="78">
        <v>2.0000000000000001E-4</v>
      </c>
    </row>
    <row r="131" spans="2:15">
      <c r="B131" t="s">
        <v>1521</v>
      </c>
      <c r="C131" t="s">
        <v>1522</v>
      </c>
      <c r="D131" t="s">
        <v>100</v>
      </c>
      <c r="E131" t="s">
        <v>123</v>
      </c>
      <c r="F131" t="s">
        <v>645</v>
      </c>
      <c r="G131" t="s">
        <v>125</v>
      </c>
      <c r="H131" t="s">
        <v>102</v>
      </c>
      <c r="I131" s="77">
        <v>7215.18</v>
      </c>
      <c r="J131" s="77">
        <v>355</v>
      </c>
      <c r="K131" s="77">
        <v>0</v>
      </c>
      <c r="L131" s="77">
        <v>25.613889</v>
      </c>
      <c r="M131" s="78">
        <v>1E-4</v>
      </c>
      <c r="N131" s="78">
        <v>5.0000000000000001E-4</v>
      </c>
      <c r="O131" s="78">
        <v>1E-4</v>
      </c>
    </row>
    <row r="132" spans="2:15">
      <c r="B132" t="s">
        <v>1523</v>
      </c>
      <c r="C132" t="s">
        <v>1524</v>
      </c>
      <c r="D132" t="s">
        <v>100</v>
      </c>
      <c r="E132" t="s">
        <v>123</v>
      </c>
      <c r="F132" t="s">
        <v>1525</v>
      </c>
      <c r="G132" t="s">
        <v>125</v>
      </c>
      <c r="H132" t="s">
        <v>102</v>
      </c>
      <c r="I132" s="77">
        <v>1271.92</v>
      </c>
      <c r="J132" s="77">
        <v>3298</v>
      </c>
      <c r="K132" s="77">
        <v>0</v>
      </c>
      <c r="L132" s="77">
        <v>41.947921600000001</v>
      </c>
      <c r="M132" s="78">
        <v>1E-4</v>
      </c>
      <c r="N132" s="78">
        <v>8.9999999999999998E-4</v>
      </c>
      <c r="O132" s="78">
        <v>2.0000000000000001E-4</v>
      </c>
    </row>
    <row r="133" spans="2:15">
      <c r="B133" t="s">
        <v>1526</v>
      </c>
      <c r="C133" t="s">
        <v>1527</v>
      </c>
      <c r="D133" t="s">
        <v>100</v>
      </c>
      <c r="E133" t="s">
        <v>123</v>
      </c>
      <c r="F133" t="s">
        <v>1528</v>
      </c>
      <c r="G133" t="s">
        <v>125</v>
      </c>
      <c r="H133" t="s">
        <v>102</v>
      </c>
      <c r="I133" s="77">
        <v>1109.74</v>
      </c>
      <c r="J133" s="77">
        <v>9199</v>
      </c>
      <c r="K133" s="77">
        <v>0</v>
      </c>
      <c r="L133" s="77">
        <v>102.0849826</v>
      </c>
      <c r="M133" s="78">
        <v>0</v>
      </c>
      <c r="N133" s="78">
        <v>2.2000000000000001E-3</v>
      </c>
      <c r="O133" s="78">
        <v>5.0000000000000001E-4</v>
      </c>
    </row>
    <row r="134" spans="2:15">
      <c r="B134" t="s">
        <v>1529</v>
      </c>
      <c r="C134" t="s">
        <v>1530</v>
      </c>
      <c r="D134" t="s">
        <v>100</v>
      </c>
      <c r="E134" t="s">
        <v>123</v>
      </c>
      <c r="F134" t="s">
        <v>1531</v>
      </c>
      <c r="G134" t="s">
        <v>127</v>
      </c>
      <c r="H134" t="s">
        <v>102</v>
      </c>
      <c r="I134" s="77">
        <v>4873.33</v>
      </c>
      <c r="J134" s="77">
        <v>455.2</v>
      </c>
      <c r="K134" s="77">
        <v>0</v>
      </c>
      <c r="L134" s="77">
        <v>22.183398159999999</v>
      </c>
      <c r="M134" s="78">
        <v>1E-4</v>
      </c>
      <c r="N134" s="78">
        <v>5.0000000000000001E-4</v>
      </c>
      <c r="O134" s="78">
        <v>1E-4</v>
      </c>
    </row>
    <row r="135" spans="2:15">
      <c r="B135" t="s">
        <v>1532</v>
      </c>
      <c r="C135" t="s">
        <v>1533</v>
      </c>
      <c r="D135" t="s">
        <v>100</v>
      </c>
      <c r="E135" t="s">
        <v>123</v>
      </c>
      <c r="F135" t="s">
        <v>1534</v>
      </c>
      <c r="G135" t="s">
        <v>127</v>
      </c>
      <c r="H135" t="s">
        <v>102</v>
      </c>
      <c r="I135" s="77">
        <v>2142.9499999999998</v>
      </c>
      <c r="J135" s="77">
        <v>3652</v>
      </c>
      <c r="K135" s="77">
        <v>0</v>
      </c>
      <c r="L135" s="77">
        <v>78.260534000000007</v>
      </c>
      <c r="M135" s="78">
        <v>1E-4</v>
      </c>
      <c r="N135" s="78">
        <v>1.6999999999999999E-3</v>
      </c>
      <c r="O135" s="78">
        <v>2.9999999999999997E-4</v>
      </c>
    </row>
    <row r="136" spans="2:15">
      <c r="B136" t="s">
        <v>1535</v>
      </c>
      <c r="C136" t="s">
        <v>1536</v>
      </c>
      <c r="D136" t="s">
        <v>100</v>
      </c>
      <c r="E136" t="s">
        <v>123</v>
      </c>
      <c r="F136" t="s">
        <v>1537</v>
      </c>
      <c r="G136" t="s">
        <v>127</v>
      </c>
      <c r="H136" t="s">
        <v>102</v>
      </c>
      <c r="I136" s="77">
        <v>820.13</v>
      </c>
      <c r="J136" s="77">
        <v>1561</v>
      </c>
      <c r="K136" s="77">
        <v>0</v>
      </c>
      <c r="L136" s="77">
        <v>12.8022293</v>
      </c>
      <c r="M136" s="78">
        <v>1E-4</v>
      </c>
      <c r="N136" s="78">
        <v>2.9999999999999997E-4</v>
      </c>
      <c r="O136" s="78">
        <v>1E-4</v>
      </c>
    </row>
    <row r="137" spans="2:15">
      <c r="B137" t="s">
        <v>1538</v>
      </c>
      <c r="C137" t="s">
        <v>1539</v>
      </c>
      <c r="D137" t="s">
        <v>100</v>
      </c>
      <c r="E137" t="s">
        <v>123</v>
      </c>
      <c r="F137" t="s">
        <v>1540</v>
      </c>
      <c r="G137" t="s">
        <v>127</v>
      </c>
      <c r="H137" t="s">
        <v>102</v>
      </c>
      <c r="I137" s="77">
        <v>8708.19</v>
      </c>
      <c r="J137" s="77">
        <v>753.3</v>
      </c>
      <c r="K137" s="77">
        <v>0</v>
      </c>
      <c r="L137" s="77">
        <v>65.598795269999997</v>
      </c>
      <c r="M137" s="78">
        <v>1E-4</v>
      </c>
      <c r="N137" s="78">
        <v>1.4E-3</v>
      </c>
      <c r="O137" s="78">
        <v>2.9999999999999997E-4</v>
      </c>
    </row>
    <row r="138" spans="2:15">
      <c r="B138" t="s">
        <v>1541</v>
      </c>
      <c r="C138" t="s">
        <v>1542</v>
      </c>
      <c r="D138" t="s">
        <v>100</v>
      </c>
      <c r="E138" t="s">
        <v>123</v>
      </c>
      <c r="F138" t="s">
        <v>1543</v>
      </c>
      <c r="G138" t="s">
        <v>127</v>
      </c>
      <c r="H138" t="s">
        <v>102</v>
      </c>
      <c r="I138" s="77">
        <v>1309.82</v>
      </c>
      <c r="J138" s="77">
        <v>813.7</v>
      </c>
      <c r="K138" s="77">
        <v>0</v>
      </c>
      <c r="L138" s="77">
        <v>10.658005340000001</v>
      </c>
      <c r="M138" s="78">
        <v>1E-4</v>
      </c>
      <c r="N138" s="78">
        <v>2.0000000000000001E-4</v>
      </c>
      <c r="O138" s="78">
        <v>0</v>
      </c>
    </row>
    <row r="139" spans="2:15">
      <c r="B139" t="s">
        <v>1544</v>
      </c>
      <c r="C139" t="s">
        <v>1545</v>
      </c>
      <c r="D139" t="s">
        <v>100</v>
      </c>
      <c r="E139" t="s">
        <v>123</v>
      </c>
      <c r="F139" t="s">
        <v>1546</v>
      </c>
      <c r="G139" t="s">
        <v>128</v>
      </c>
      <c r="H139" t="s">
        <v>102</v>
      </c>
      <c r="I139" s="77">
        <v>25245.83</v>
      </c>
      <c r="J139" s="77">
        <v>320.60000000000002</v>
      </c>
      <c r="K139" s="77">
        <v>0</v>
      </c>
      <c r="L139" s="77">
        <v>80.938130979999997</v>
      </c>
      <c r="M139" s="78">
        <v>1E-4</v>
      </c>
      <c r="N139" s="78">
        <v>1.6999999999999999E-3</v>
      </c>
      <c r="O139" s="78">
        <v>4.0000000000000002E-4</v>
      </c>
    </row>
    <row r="140" spans="2:15">
      <c r="B140" s="79" t="s">
        <v>1547</v>
      </c>
      <c r="E140" s="16"/>
      <c r="F140" s="16"/>
      <c r="G140" s="16"/>
      <c r="I140" s="81">
        <v>0</v>
      </c>
      <c r="K140" s="81">
        <v>0</v>
      </c>
      <c r="L140" s="81">
        <v>0</v>
      </c>
      <c r="N140" s="80">
        <v>0</v>
      </c>
      <c r="O140" s="80">
        <v>0</v>
      </c>
    </row>
    <row r="141" spans="2:15">
      <c r="B141" t="s">
        <v>210</v>
      </c>
      <c r="C141" t="s">
        <v>210</v>
      </c>
      <c r="E141" s="16"/>
      <c r="F141" s="16"/>
      <c r="G141" t="s">
        <v>210</v>
      </c>
      <c r="H141" t="s">
        <v>210</v>
      </c>
      <c r="I141" s="77">
        <v>0</v>
      </c>
      <c r="J141" s="77">
        <v>0</v>
      </c>
      <c r="L141" s="77">
        <v>0</v>
      </c>
      <c r="M141" s="78">
        <v>0</v>
      </c>
      <c r="N141" s="78">
        <v>0</v>
      </c>
      <c r="O141" s="78">
        <v>0</v>
      </c>
    </row>
    <row r="142" spans="2:15">
      <c r="B142" s="79" t="s">
        <v>224</v>
      </c>
      <c r="E142" s="16"/>
      <c r="F142" s="16"/>
      <c r="G142" s="16"/>
      <c r="I142" s="81">
        <v>168321.82</v>
      </c>
      <c r="K142" s="81">
        <v>5.4427000000000003</v>
      </c>
      <c r="L142" s="81">
        <v>19613.131843335465</v>
      </c>
      <c r="N142" s="80">
        <v>0.41749999999999998</v>
      </c>
      <c r="O142" s="80">
        <v>8.7400000000000005E-2</v>
      </c>
    </row>
    <row r="143" spans="2:15">
      <c r="B143" s="79" t="s">
        <v>306</v>
      </c>
      <c r="E143" s="16"/>
      <c r="F143" s="16"/>
      <c r="G143" s="16"/>
      <c r="I143" s="81">
        <v>45883.78</v>
      </c>
      <c r="K143" s="81">
        <v>1.106E-2</v>
      </c>
      <c r="L143" s="81">
        <v>6480.60204714459</v>
      </c>
      <c r="N143" s="80">
        <v>0.13800000000000001</v>
      </c>
      <c r="O143" s="80">
        <v>2.8899999999999999E-2</v>
      </c>
    </row>
    <row r="144" spans="2:15">
      <c r="B144" t="s">
        <v>1548</v>
      </c>
      <c r="C144" t="s">
        <v>1549</v>
      </c>
      <c r="D144" t="s">
        <v>872</v>
      </c>
      <c r="E144" t="s">
        <v>879</v>
      </c>
      <c r="F144" t="s">
        <v>1213</v>
      </c>
      <c r="G144" t="s">
        <v>1076</v>
      </c>
      <c r="H144" t="s">
        <v>106</v>
      </c>
      <c r="I144" s="77">
        <v>7.82</v>
      </c>
      <c r="J144" s="77">
        <v>13080</v>
      </c>
      <c r="K144" s="77">
        <v>1.106E-2</v>
      </c>
      <c r="L144" s="77">
        <v>3.29954204</v>
      </c>
      <c r="M144" s="78">
        <v>0</v>
      </c>
      <c r="N144" s="78">
        <v>1E-4</v>
      </c>
      <c r="O144" s="78">
        <v>0</v>
      </c>
    </row>
    <row r="145" spans="2:15">
      <c r="B145" t="s">
        <v>1550</v>
      </c>
      <c r="C145" t="s">
        <v>1551</v>
      </c>
      <c r="D145" t="s">
        <v>872</v>
      </c>
      <c r="E145" t="s">
        <v>879</v>
      </c>
      <c r="F145" t="s">
        <v>1552</v>
      </c>
      <c r="G145" t="s">
        <v>1053</v>
      </c>
      <c r="H145" t="s">
        <v>106</v>
      </c>
      <c r="I145" s="77">
        <v>178.63</v>
      </c>
      <c r="J145" s="77">
        <v>4566</v>
      </c>
      <c r="K145" s="77">
        <v>0</v>
      </c>
      <c r="L145" s="77">
        <v>26.222330246999999</v>
      </c>
      <c r="M145" s="78">
        <v>0</v>
      </c>
      <c r="N145" s="78">
        <v>5.9999999999999995E-4</v>
      </c>
      <c r="O145" s="78">
        <v>1E-4</v>
      </c>
    </row>
    <row r="146" spans="2:15">
      <c r="B146" t="s">
        <v>1553</v>
      </c>
      <c r="C146" t="s">
        <v>1554</v>
      </c>
      <c r="D146" t="s">
        <v>872</v>
      </c>
      <c r="E146" t="s">
        <v>879</v>
      </c>
      <c r="F146" t="s">
        <v>1555</v>
      </c>
      <c r="G146" t="s">
        <v>893</v>
      </c>
      <c r="H146" t="s">
        <v>106</v>
      </c>
      <c r="I146" s="77">
        <v>1160.06</v>
      </c>
      <c r="J146" s="77">
        <v>1289</v>
      </c>
      <c r="K146" s="77">
        <v>0</v>
      </c>
      <c r="L146" s="77">
        <v>48.074452481000002</v>
      </c>
      <c r="M146" s="78">
        <v>0</v>
      </c>
      <c r="N146" s="78">
        <v>1E-3</v>
      </c>
      <c r="O146" s="78">
        <v>2.0000000000000001E-4</v>
      </c>
    </row>
    <row r="147" spans="2:15">
      <c r="B147" t="s">
        <v>1556</v>
      </c>
      <c r="C147" t="s">
        <v>1557</v>
      </c>
      <c r="D147" t="s">
        <v>872</v>
      </c>
      <c r="E147" t="s">
        <v>879</v>
      </c>
      <c r="F147" t="s">
        <v>1558</v>
      </c>
      <c r="G147" t="s">
        <v>881</v>
      </c>
      <c r="H147" t="s">
        <v>106</v>
      </c>
      <c r="I147" s="77">
        <v>2131.4</v>
      </c>
      <c r="J147" s="77">
        <v>370</v>
      </c>
      <c r="K147" s="77">
        <v>0</v>
      </c>
      <c r="L147" s="77">
        <v>25.354068699999999</v>
      </c>
      <c r="M147" s="78">
        <v>1E-4</v>
      </c>
      <c r="N147" s="78">
        <v>5.0000000000000001E-4</v>
      </c>
      <c r="O147" s="78">
        <v>1E-4</v>
      </c>
    </row>
    <row r="148" spans="2:15">
      <c r="B148" t="s">
        <v>1559</v>
      </c>
      <c r="C148" t="s">
        <v>1560</v>
      </c>
      <c r="D148" t="s">
        <v>872</v>
      </c>
      <c r="E148" t="s">
        <v>879</v>
      </c>
      <c r="F148" t="s">
        <v>1561</v>
      </c>
      <c r="G148" t="s">
        <v>881</v>
      </c>
      <c r="H148" t="s">
        <v>106</v>
      </c>
      <c r="I148" s="77">
        <v>994.01</v>
      </c>
      <c r="J148" s="77">
        <v>808</v>
      </c>
      <c r="K148" s="77">
        <v>0</v>
      </c>
      <c r="L148" s="77">
        <v>25.821596572000001</v>
      </c>
      <c r="M148" s="78">
        <v>0</v>
      </c>
      <c r="N148" s="78">
        <v>5.0000000000000001E-4</v>
      </c>
      <c r="O148" s="78">
        <v>1E-4</v>
      </c>
    </row>
    <row r="149" spans="2:15">
      <c r="B149" t="s">
        <v>1562</v>
      </c>
      <c r="C149" t="s">
        <v>1563</v>
      </c>
      <c r="D149" t="s">
        <v>872</v>
      </c>
      <c r="E149" t="s">
        <v>879</v>
      </c>
      <c r="F149" t="s">
        <v>1564</v>
      </c>
      <c r="G149" t="s">
        <v>881</v>
      </c>
      <c r="H149" t="s">
        <v>106</v>
      </c>
      <c r="I149" s="77">
        <v>824.27</v>
      </c>
      <c r="J149" s="77">
        <v>1802</v>
      </c>
      <c r="K149" s="77">
        <v>0</v>
      </c>
      <c r="L149" s="77">
        <v>47.753505461000003</v>
      </c>
      <c r="M149" s="78">
        <v>0</v>
      </c>
      <c r="N149" s="78">
        <v>1E-3</v>
      </c>
      <c r="O149" s="78">
        <v>2.0000000000000001E-4</v>
      </c>
    </row>
    <row r="150" spans="2:15">
      <c r="B150" t="s">
        <v>1565</v>
      </c>
      <c r="C150" t="s">
        <v>1566</v>
      </c>
      <c r="D150" t="s">
        <v>878</v>
      </c>
      <c r="E150" t="s">
        <v>879</v>
      </c>
      <c r="F150" t="s">
        <v>880</v>
      </c>
      <c r="G150" t="s">
        <v>881</v>
      </c>
      <c r="H150" t="s">
        <v>106</v>
      </c>
      <c r="I150" s="77">
        <v>22063.88</v>
      </c>
      <c r="J150" s="77">
        <v>965</v>
      </c>
      <c r="K150" s="77">
        <v>0</v>
      </c>
      <c r="L150" s="77">
        <v>684.52636102999998</v>
      </c>
      <c r="M150" s="78">
        <v>0</v>
      </c>
      <c r="N150" s="78">
        <v>1.46E-2</v>
      </c>
      <c r="O150" s="78">
        <v>3.0999999999999999E-3</v>
      </c>
    </row>
    <row r="151" spans="2:15">
      <c r="B151" t="s">
        <v>1567</v>
      </c>
      <c r="C151" t="s">
        <v>1568</v>
      </c>
      <c r="D151" t="s">
        <v>878</v>
      </c>
      <c r="E151" t="s">
        <v>879</v>
      </c>
      <c r="F151" t="s">
        <v>1263</v>
      </c>
      <c r="G151" t="s">
        <v>881</v>
      </c>
      <c r="H151" t="s">
        <v>106</v>
      </c>
      <c r="I151" s="77">
        <v>1201.3599999999999</v>
      </c>
      <c r="J151" s="77">
        <v>4472</v>
      </c>
      <c r="K151" s="77">
        <v>0</v>
      </c>
      <c r="L151" s="77">
        <v>172.725293728</v>
      </c>
      <c r="M151" s="78">
        <v>0</v>
      </c>
      <c r="N151" s="78">
        <v>3.7000000000000002E-3</v>
      </c>
      <c r="O151" s="78">
        <v>8.0000000000000004E-4</v>
      </c>
    </row>
    <row r="152" spans="2:15">
      <c r="B152" t="s">
        <v>1569</v>
      </c>
      <c r="C152" t="s">
        <v>1570</v>
      </c>
      <c r="D152" t="s">
        <v>872</v>
      </c>
      <c r="E152" t="s">
        <v>879</v>
      </c>
      <c r="F152" t="s">
        <v>1295</v>
      </c>
      <c r="G152" t="s">
        <v>881</v>
      </c>
      <c r="H152" t="s">
        <v>106</v>
      </c>
      <c r="I152" s="77">
        <v>515.42999999999995</v>
      </c>
      <c r="J152" s="77">
        <v>648</v>
      </c>
      <c r="K152" s="77">
        <v>0</v>
      </c>
      <c r="L152" s="77">
        <v>10.738056276</v>
      </c>
      <c r="M152" s="78">
        <v>0</v>
      </c>
      <c r="N152" s="78">
        <v>2.0000000000000001E-4</v>
      </c>
      <c r="O152" s="78">
        <v>0</v>
      </c>
    </row>
    <row r="153" spans="2:15">
      <c r="B153" t="s">
        <v>1571</v>
      </c>
      <c r="C153" t="s">
        <v>1572</v>
      </c>
      <c r="D153" t="s">
        <v>878</v>
      </c>
      <c r="E153" t="s">
        <v>879</v>
      </c>
      <c r="F153" t="s">
        <v>1573</v>
      </c>
      <c r="G153" t="s">
        <v>1129</v>
      </c>
      <c r="H153" t="s">
        <v>106</v>
      </c>
      <c r="I153" s="77">
        <v>460.59</v>
      </c>
      <c r="J153" s="77">
        <v>19510</v>
      </c>
      <c r="K153" s="77">
        <v>0</v>
      </c>
      <c r="L153" s="77">
        <v>288.90346543499999</v>
      </c>
      <c r="M153" s="78">
        <v>0</v>
      </c>
      <c r="N153" s="78">
        <v>6.1000000000000004E-3</v>
      </c>
      <c r="O153" s="78">
        <v>1.2999999999999999E-3</v>
      </c>
    </row>
    <row r="154" spans="2:15">
      <c r="B154" t="s">
        <v>1574</v>
      </c>
      <c r="C154" t="s">
        <v>1575</v>
      </c>
      <c r="D154" t="s">
        <v>872</v>
      </c>
      <c r="E154" t="s">
        <v>879</v>
      </c>
      <c r="F154" t="s">
        <v>1576</v>
      </c>
      <c r="G154" t="s">
        <v>1092</v>
      </c>
      <c r="H154" t="s">
        <v>106</v>
      </c>
      <c r="I154" s="77">
        <v>1011.02</v>
      </c>
      <c r="J154" s="77">
        <v>31912</v>
      </c>
      <c r="K154" s="77">
        <v>0</v>
      </c>
      <c r="L154" s="77">
        <v>1037.276998216</v>
      </c>
      <c r="M154" s="78">
        <v>0</v>
      </c>
      <c r="N154" s="78">
        <v>2.2100000000000002E-2</v>
      </c>
      <c r="O154" s="78">
        <v>4.5999999999999999E-3</v>
      </c>
    </row>
    <row r="155" spans="2:15">
      <c r="B155" t="s">
        <v>1577</v>
      </c>
      <c r="C155" t="s">
        <v>1578</v>
      </c>
      <c r="D155" t="s">
        <v>872</v>
      </c>
      <c r="E155" t="s">
        <v>879</v>
      </c>
      <c r="F155" t="s">
        <v>1237</v>
      </c>
      <c r="G155" t="s">
        <v>1092</v>
      </c>
      <c r="H155" t="s">
        <v>106</v>
      </c>
      <c r="I155" s="77">
        <v>1950.09</v>
      </c>
      <c r="J155" s="77">
        <v>2582.0014999999962</v>
      </c>
      <c r="K155" s="77">
        <v>0</v>
      </c>
      <c r="L155" s="77">
        <v>161.87960006009001</v>
      </c>
      <c r="M155" s="78">
        <v>0</v>
      </c>
      <c r="N155" s="78">
        <v>3.3999999999999998E-3</v>
      </c>
      <c r="O155" s="78">
        <v>6.9999999999999999E-4</v>
      </c>
    </row>
    <row r="156" spans="2:15">
      <c r="B156" t="s">
        <v>1579</v>
      </c>
      <c r="C156" t="s">
        <v>1580</v>
      </c>
      <c r="D156" t="s">
        <v>872</v>
      </c>
      <c r="E156" t="s">
        <v>879</v>
      </c>
      <c r="F156" t="s">
        <v>1241</v>
      </c>
      <c r="G156" t="s">
        <v>1092</v>
      </c>
      <c r="H156" t="s">
        <v>106</v>
      </c>
      <c r="I156" s="77">
        <v>1215.81</v>
      </c>
      <c r="J156" s="77">
        <v>7060</v>
      </c>
      <c r="K156" s="77">
        <v>0</v>
      </c>
      <c r="L156" s="77">
        <v>275.96333799000001</v>
      </c>
      <c r="M156" s="78">
        <v>0</v>
      </c>
      <c r="N156" s="78">
        <v>5.8999999999999999E-3</v>
      </c>
      <c r="O156" s="78">
        <v>1.1999999999999999E-3</v>
      </c>
    </row>
    <row r="157" spans="2:15">
      <c r="B157" t="s">
        <v>1581</v>
      </c>
      <c r="C157" t="s">
        <v>1582</v>
      </c>
      <c r="D157" t="s">
        <v>872</v>
      </c>
      <c r="E157" t="s">
        <v>879</v>
      </c>
      <c r="F157" t="s">
        <v>1336</v>
      </c>
      <c r="G157" t="s">
        <v>1092</v>
      </c>
      <c r="H157" t="s">
        <v>106</v>
      </c>
      <c r="I157" s="77">
        <v>1855.46</v>
      </c>
      <c r="J157" s="77">
        <v>2191</v>
      </c>
      <c r="K157" s="77">
        <v>0</v>
      </c>
      <c r="L157" s="77">
        <v>130.69980844899999</v>
      </c>
      <c r="M157" s="78">
        <v>0</v>
      </c>
      <c r="N157" s="78">
        <v>2.8E-3</v>
      </c>
      <c r="O157" s="78">
        <v>5.9999999999999995E-4</v>
      </c>
    </row>
    <row r="158" spans="2:15">
      <c r="B158" t="s">
        <v>1583</v>
      </c>
      <c r="C158" t="s">
        <v>1584</v>
      </c>
      <c r="D158" t="s">
        <v>872</v>
      </c>
      <c r="E158" t="s">
        <v>879</v>
      </c>
      <c r="F158" t="s">
        <v>873</v>
      </c>
      <c r="G158" t="s">
        <v>874</v>
      </c>
      <c r="H158" t="s">
        <v>106</v>
      </c>
      <c r="I158" s="77">
        <v>452.16</v>
      </c>
      <c r="J158" s="77">
        <v>16159</v>
      </c>
      <c r="K158" s="77">
        <v>0</v>
      </c>
      <c r="L158" s="77">
        <v>234.90247809600001</v>
      </c>
      <c r="M158" s="78">
        <v>0</v>
      </c>
      <c r="N158" s="78">
        <v>5.0000000000000001E-3</v>
      </c>
      <c r="O158" s="78">
        <v>1E-3</v>
      </c>
    </row>
    <row r="159" spans="2:15">
      <c r="B159" t="s">
        <v>1585</v>
      </c>
      <c r="C159" t="s">
        <v>1586</v>
      </c>
      <c r="D159" t="s">
        <v>872</v>
      </c>
      <c r="E159" t="s">
        <v>879</v>
      </c>
      <c r="F159" t="s">
        <v>1587</v>
      </c>
      <c r="G159" t="s">
        <v>874</v>
      </c>
      <c r="H159" t="s">
        <v>106</v>
      </c>
      <c r="I159" s="77">
        <v>133.97</v>
      </c>
      <c r="J159" s="77">
        <v>6283</v>
      </c>
      <c r="K159" s="77">
        <v>0</v>
      </c>
      <c r="L159" s="77">
        <v>27.061732346500001</v>
      </c>
      <c r="M159" s="78">
        <v>0</v>
      </c>
      <c r="N159" s="78">
        <v>5.9999999999999995E-4</v>
      </c>
      <c r="O159" s="78">
        <v>1E-4</v>
      </c>
    </row>
    <row r="160" spans="2:15">
      <c r="B160" t="s">
        <v>1588</v>
      </c>
      <c r="C160" t="s">
        <v>1589</v>
      </c>
      <c r="D160" t="s">
        <v>872</v>
      </c>
      <c r="E160" t="s">
        <v>879</v>
      </c>
      <c r="F160" t="s">
        <v>1590</v>
      </c>
      <c r="G160" t="s">
        <v>874</v>
      </c>
      <c r="H160" t="s">
        <v>106</v>
      </c>
      <c r="I160" s="77">
        <v>437.87</v>
      </c>
      <c r="J160" s="77">
        <v>16361</v>
      </c>
      <c r="K160" s="77">
        <v>0</v>
      </c>
      <c r="L160" s="77">
        <v>230.32231290050001</v>
      </c>
      <c r="M160" s="78">
        <v>0</v>
      </c>
      <c r="N160" s="78">
        <v>4.8999999999999998E-3</v>
      </c>
      <c r="O160" s="78">
        <v>1E-3</v>
      </c>
    </row>
    <row r="161" spans="2:15">
      <c r="B161" t="s">
        <v>1591</v>
      </c>
      <c r="C161" t="s">
        <v>1592</v>
      </c>
      <c r="D161" t="s">
        <v>872</v>
      </c>
      <c r="E161" t="s">
        <v>879</v>
      </c>
      <c r="F161" t="s">
        <v>1593</v>
      </c>
      <c r="G161" t="s">
        <v>874</v>
      </c>
      <c r="H161" t="s">
        <v>106</v>
      </c>
      <c r="I161" s="77">
        <v>251.35</v>
      </c>
      <c r="J161" s="77">
        <v>24996</v>
      </c>
      <c r="K161" s="77">
        <v>0</v>
      </c>
      <c r="L161" s="77">
        <v>201.99023889</v>
      </c>
      <c r="M161" s="78">
        <v>0</v>
      </c>
      <c r="N161" s="78">
        <v>4.3E-3</v>
      </c>
      <c r="O161" s="78">
        <v>8.9999999999999998E-4</v>
      </c>
    </row>
    <row r="162" spans="2:15">
      <c r="B162" t="s">
        <v>1594</v>
      </c>
      <c r="C162" t="s">
        <v>1595</v>
      </c>
      <c r="D162" t="s">
        <v>872</v>
      </c>
      <c r="E162" t="s">
        <v>879</v>
      </c>
      <c r="F162" t="s">
        <v>1596</v>
      </c>
      <c r="G162" t="s">
        <v>874</v>
      </c>
      <c r="H162" t="s">
        <v>106</v>
      </c>
      <c r="I162" s="77">
        <v>1161.0899999999999</v>
      </c>
      <c r="J162" s="77">
        <v>6718</v>
      </c>
      <c r="K162" s="77">
        <v>0</v>
      </c>
      <c r="L162" s="77">
        <v>250.776514233</v>
      </c>
      <c r="M162" s="78">
        <v>0</v>
      </c>
      <c r="N162" s="78">
        <v>5.3E-3</v>
      </c>
      <c r="O162" s="78">
        <v>1.1000000000000001E-3</v>
      </c>
    </row>
    <row r="163" spans="2:15">
      <c r="B163" t="s">
        <v>1597</v>
      </c>
      <c r="C163" t="s">
        <v>1598</v>
      </c>
      <c r="D163" t="s">
        <v>872</v>
      </c>
      <c r="E163" t="s">
        <v>879</v>
      </c>
      <c r="F163" t="s">
        <v>898</v>
      </c>
      <c r="G163" t="s">
        <v>874</v>
      </c>
      <c r="H163" t="s">
        <v>106</v>
      </c>
      <c r="I163" s="77">
        <v>1454.68</v>
      </c>
      <c r="J163" s="77">
        <v>28354</v>
      </c>
      <c r="K163" s="77">
        <v>0</v>
      </c>
      <c r="L163" s="77">
        <v>1326.0587945479999</v>
      </c>
      <c r="M163" s="78">
        <v>0</v>
      </c>
      <c r="N163" s="78">
        <v>2.8199999999999999E-2</v>
      </c>
      <c r="O163" s="78">
        <v>5.8999999999999999E-3</v>
      </c>
    </row>
    <row r="164" spans="2:15">
      <c r="B164" t="s">
        <v>1599</v>
      </c>
      <c r="C164" t="s">
        <v>1600</v>
      </c>
      <c r="D164" t="s">
        <v>872</v>
      </c>
      <c r="E164" t="s">
        <v>879</v>
      </c>
      <c r="F164" t="s">
        <v>1601</v>
      </c>
      <c r="G164" t="s">
        <v>874</v>
      </c>
      <c r="H164" t="s">
        <v>106</v>
      </c>
      <c r="I164" s="77">
        <v>390.37</v>
      </c>
      <c r="J164" s="77">
        <v>13291</v>
      </c>
      <c r="K164" s="77">
        <v>0</v>
      </c>
      <c r="L164" s="77">
        <v>166.80730659049999</v>
      </c>
      <c r="M164" s="78">
        <v>0</v>
      </c>
      <c r="N164" s="78">
        <v>3.5999999999999999E-3</v>
      </c>
      <c r="O164" s="78">
        <v>6.9999999999999999E-4</v>
      </c>
    </row>
    <row r="165" spans="2:15">
      <c r="B165" t="s">
        <v>1602</v>
      </c>
      <c r="C165" t="s">
        <v>1603</v>
      </c>
      <c r="D165" t="s">
        <v>872</v>
      </c>
      <c r="E165" t="s">
        <v>879</v>
      </c>
      <c r="F165" t="s">
        <v>1604</v>
      </c>
      <c r="G165" t="s">
        <v>968</v>
      </c>
      <c r="H165" t="s">
        <v>106</v>
      </c>
      <c r="I165" s="77">
        <v>1744.19</v>
      </c>
      <c r="J165" s="77">
        <v>8913</v>
      </c>
      <c r="K165" s="77">
        <v>0</v>
      </c>
      <c r="L165" s="77">
        <v>499.80278986050001</v>
      </c>
      <c r="M165" s="78">
        <v>0</v>
      </c>
      <c r="N165" s="78">
        <v>1.06E-2</v>
      </c>
      <c r="O165" s="78">
        <v>2.2000000000000001E-3</v>
      </c>
    </row>
    <row r="166" spans="2:15">
      <c r="B166" t="s">
        <v>1605</v>
      </c>
      <c r="C166" t="s">
        <v>1606</v>
      </c>
      <c r="D166" t="s">
        <v>872</v>
      </c>
      <c r="E166" t="s">
        <v>879</v>
      </c>
      <c r="F166" t="s">
        <v>1607</v>
      </c>
      <c r="G166" t="s">
        <v>968</v>
      </c>
      <c r="H166" t="s">
        <v>106</v>
      </c>
      <c r="I166" s="77">
        <v>205.76</v>
      </c>
      <c r="J166" s="77">
        <v>2755</v>
      </c>
      <c r="K166" s="77">
        <v>0</v>
      </c>
      <c r="L166" s="77">
        <v>18.22483192</v>
      </c>
      <c r="M166" s="78">
        <v>0</v>
      </c>
      <c r="N166" s="78">
        <v>4.0000000000000002E-4</v>
      </c>
      <c r="O166" s="78">
        <v>1E-4</v>
      </c>
    </row>
    <row r="167" spans="2:15">
      <c r="B167" t="s">
        <v>1608</v>
      </c>
      <c r="C167" t="s">
        <v>1609</v>
      </c>
      <c r="D167" t="s">
        <v>872</v>
      </c>
      <c r="E167" t="s">
        <v>879</v>
      </c>
      <c r="F167" t="s">
        <v>1409</v>
      </c>
      <c r="G167" t="s">
        <v>935</v>
      </c>
      <c r="H167" t="s">
        <v>106</v>
      </c>
      <c r="I167" s="77">
        <v>2250.09</v>
      </c>
      <c r="J167" s="77">
        <v>1052</v>
      </c>
      <c r="K167" s="77">
        <v>0</v>
      </c>
      <c r="L167" s="77">
        <v>76.102093961999998</v>
      </c>
      <c r="M167" s="78">
        <v>1E-4</v>
      </c>
      <c r="N167" s="78">
        <v>1.6000000000000001E-3</v>
      </c>
      <c r="O167" s="78">
        <v>2.9999999999999997E-4</v>
      </c>
    </row>
    <row r="168" spans="2:15">
      <c r="B168" t="s">
        <v>1610</v>
      </c>
      <c r="C168" t="s">
        <v>1611</v>
      </c>
      <c r="D168" t="s">
        <v>872</v>
      </c>
      <c r="E168" t="s">
        <v>879</v>
      </c>
      <c r="F168" t="s">
        <v>773</v>
      </c>
      <c r="G168" t="s">
        <v>935</v>
      </c>
      <c r="H168" t="s">
        <v>106</v>
      </c>
      <c r="I168" s="77">
        <v>82.57</v>
      </c>
      <c r="J168" s="77">
        <v>535</v>
      </c>
      <c r="K168" s="77">
        <v>0</v>
      </c>
      <c r="L168" s="77">
        <v>1.4202246425</v>
      </c>
      <c r="M168" s="78">
        <v>0</v>
      </c>
      <c r="N168" s="78">
        <v>0</v>
      </c>
      <c r="O168" s="78">
        <v>0</v>
      </c>
    </row>
    <row r="169" spans="2:15">
      <c r="B169" t="s">
        <v>1612</v>
      </c>
      <c r="C169" t="s">
        <v>1613</v>
      </c>
      <c r="D169" t="s">
        <v>872</v>
      </c>
      <c r="E169" t="s">
        <v>879</v>
      </c>
      <c r="F169" t="s">
        <v>1266</v>
      </c>
      <c r="G169" t="s">
        <v>951</v>
      </c>
      <c r="H169" t="s">
        <v>106</v>
      </c>
      <c r="I169" s="77">
        <v>1749.85</v>
      </c>
      <c r="J169" s="77">
        <v>9028</v>
      </c>
      <c r="K169" s="77">
        <v>0</v>
      </c>
      <c r="L169" s="77">
        <v>507.89431246999999</v>
      </c>
      <c r="M169" s="78">
        <v>0</v>
      </c>
      <c r="N169" s="78">
        <v>1.0800000000000001E-2</v>
      </c>
      <c r="O169" s="78">
        <v>2.3E-3</v>
      </c>
    </row>
    <row r="170" spans="2:15">
      <c r="B170" s="79" t="s">
        <v>307</v>
      </c>
      <c r="E170" s="16"/>
      <c r="F170" s="16"/>
      <c r="G170" s="16"/>
      <c r="I170" s="81">
        <v>122438.04</v>
      </c>
      <c r="K170" s="81">
        <v>5.4316399999999998</v>
      </c>
      <c r="L170" s="81">
        <v>13132.529796190875</v>
      </c>
      <c r="N170" s="80">
        <v>0.27960000000000002</v>
      </c>
      <c r="O170" s="80">
        <v>5.8500000000000003E-2</v>
      </c>
    </row>
    <row r="171" spans="2:15">
      <c r="B171" t="s">
        <v>1614</v>
      </c>
      <c r="C171" t="s">
        <v>1615</v>
      </c>
      <c r="D171" t="s">
        <v>872</v>
      </c>
      <c r="E171" t="s">
        <v>879</v>
      </c>
      <c r="F171" t="s">
        <v>1138</v>
      </c>
      <c r="G171" t="s">
        <v>988</v>
      </c>
      <c r="H171" t="s">
        <v>106</v>
      </c>
      <c r="I171" s="77">
        <v>1306.71</v>
      </c>
      <c r="J171" s="77">
        <v>879</v>
      </c>
      <c r="K171" s="77">
        <v>0</v>
      </c>
      <c r="L171" s="77">
        <v>36.927428593499997</v>
      </c>
      <c r="M171" s="78">
        <v>0</v>
      </c>
      <c r="N171" s="78">
        <v>8.0000000000000004E-4</v>
      </c>
      <c r="O171" s="78">
        <v>2.0000000000000001E-4</v>
      </c>
    </row>
    <row r="172" spans="2:15">
      <c r="B172" t="s">
        <v>1616</v>
      </c>
      <c r="C172" t="s">
        <v>1617</v>
      </c>
      <c r="D172" t="s">
        <v>878</v>
      </c>
      <c r="E172" t="s">
        <v>879</v>
      </c>
      <c r="F172" t="s">
        <v>1145</v>
      </c>
      <c r="G172" t="s">
        <v>988</v>
      </c>
      <c r="H172" t="s">
        <v>106</v>
      </c>
      <c r="I172" s="77">
        <v>326.68</v>
      </c>
      <c r="J172" s="77">
        <v>4164</v>
      </c>
      <c r="K172" s="77">
        <v>0</v>
      </c>
      <c r="L172" s="77">
        <v>43.733500968000001</v>
      </c>
      <c r="M172" s="78">
        <v>0</v>
      </c>
      <c r="N172" s="78">
        <v>8.9999999999999998E-4</v>
      </c>
      <c r="O172" s="78">
        <v>2.0000000000000001E-4</v>
      </c>
    </row>
    <row r="173" spans="2:15">
      <c r="B173" t="s">
        <v>1618</v>
      </c>
      <c r="C173" t="s">
        <v>1619</v>
      </c>
      <c r="D173" t="s">
        <v>912</v>
      </c>
      <c r="E173" t="s">
        <v>879</v>
      </c>
      <c r="F173" t="s">
        <v>987</v>
      </c>
      <c r="G173" t="s">
        <v>988</v>
      </c>
      <c r="H173" t="s">
        <v>110</v>
      </c>
      <c r="I173" s="77">
        <v>70</v>
      </c>
      <c r="J173" s="77">
        <v>15242</v>
      </c>
      <c r="K173" s="77">
        <v>0</v>
      </c>
      <c r="L173" s="77">
        <v>42.081180539999998</v>
      </c>
      <c r="M173" s="78">
        <v>0</v>
      </c>
      <c r="N173" s="78">
        <v>8.9999999999999998E-4</v>
      </c>
      <c r="O173" s="78">
        <v>2.0000000000000001E-4</v>
      </c>
    </row>
    <row r="174" spans="2:15">
      <c r="B174" t="s">
        <v>1620</v>
      </c>
      <c r="C174" t="s">
        <v>1621</v>
      </c>
      <c r="D174" t="s">
        <v>123</v>
      </c>
      <c r="E174" t="s">
        <v>879</v>
      </c>
      <c r="F174" t="s">
        <v>1622</v>
      </c>
      <c r="G174" t="s">
        <v>988</v>
      </c>
      <c r="H174" t="s">
        <v>201</v>
      </c>
      <c r="I174" s="77">
        <v>2137.4</v>
      </c>
      <c r="J174" s="77">
        <v>19380</v>
      </c>
      <c r="K174" s="77">
        <v>0</v>
      </c>
      <c r="L174" s="77">
        <v>162.874496784</v>
      </c>
      <c r="M174" s="78">
        <v>0</v>
      </c>
      <c r="N174" s="78">
        <v>3.5000000000000001E-3</v>
      </c>
      <c r="O174" s="78">
        <v>6.9999999999999999E-4</v>
      </c>
    </row>
    <row r="175" spans="2:15">
      <c r="B175" t="s">
        <v>1623</v>
      </c>
      <c r="C175" t="s">
        <v>1624</v>
      </c>
      <c r="D175" t="s">
        <v>878</v>
      </c>
      <c r="E175" t="s">
        <v>879</v>
      </c>
      <c r="F175" t="s">
        <v>1625</v>
      </c>
      <c r="G175" t="s">
        <v>884</v>
      </c>
      <c r="H175" t="s">
        <v>106</v>
      </c>
      <c r="I175" s="77">
        <v>2134.9699999999998</v>
      </c>
      <c r="J175" s="77">
        <v>3031</v>
      </c>
      <c r="K175" s="77">
        <v>0</v>
      </c>
      <c r="L175" s="77">
        <v>208.04567435050001</v>
      </c>
      <c r="M175" s="78">
        <v>0</v>
      </c>
      <c r="N175" s="78">
        <v>4.4000000000000003E-3</v>
      </c>
      <c r="O175" s="78">
        <v>8.9999999999999998E-4</v>
      </c>
    </row>
    <row r="176" spans="2:15">
      <c r="B176" t="s">
        <v>1626</v>
      </c>
      <c r="C176" t="s">
        <v>1627</v>
      </c>
      <c r="D176" t="s">
        <v>872</v>
      </c>
      <c r="E176" t="s">
        <v>879</v>
      </c>
      <c r="F176" t="s">
        <v>1628</v>
      </c>
      <c r="G176" t="s">
        <v>884</v>
      </c>
      <c r="H176" t="s">
        <v>113</v>
      </c>
      <c r="I176" s="77">
        <v>9800.2900000000009</v>
      </c>
      <c r="J176" s="77">
        <v>146.68</v>
      </c>
      <c r="K176" s="77">
        <v>0</v>
      </c>
      <c r="L176" s="77">
        <v>63.133849607286798</v>
      </c>
      <c r="M176" s="78">
        <v>0</v>
      </c>
      <c r="N176" s="78">
        <v>1.2999999999999999E-3</v>
      </c>
      <c r="O176" s="78">
        <v>2.9999999999999997E-4</v>
      </c>
    </row>
    <row r="177" spans="2:15">
      <c r="B177" t="s">
        <v>1629</v>
      </c>
      <c r="C177" t="s">
        <v>1630</v>
      </c>
      <c r="D177" t="s">
        <v>878</v>
      </c>
      <c r="E177" t="s">
        <v>879</v>
      </c>
      <c r="F177" t="s">
        <v>1631</v>
      </c>
      <c r="G177" t="s">
        <v>884</v>
      </c>
      <c r="H177" t="s">
        <v>106</v>
      </c>
      <c r="I177" s="77">
        <v>906.43</v>
      </c>
      <c r="J177" s="77">
        <v>6166</v>
      </c>
      <c r="K177" s="77">
        <v>0</v>
      </c>
      <c r="L177" s="77">
        <v>179.68787326699999</v>
      </c>
      <c r="M177" s="78">
        <v>0</v>
      </c>
      <c r="N177" s="78">
        <v>3.8E-3</v>
      </c>
      <c r="O177" s="78">
        <v>8.0000000000000004E-4</v>
      </c>
    </row>
    <row r="178" spans="2:15">
      <c r="B178" t="s">
        <v>1632</v>
      </c>
      <c r="C178" t="s">
        <v>1633</v>
      </c>
      <c r="D178" t="s">
        <v>878</v>
      </c>
      <c r="E178" t="s">
        <v>879</v>
      </c>
      <c r="F178" t="s">
        <v>1634</v>
      </c>
      <c r="G178" t="s">
        <v>884</v>
      </c>
      <c r="H178" t="s">
        <v>106</v>
      </c>
      <c r="I178" s="77">
        <v>189.47</v>
      </c>
      <c r="J178" s="77">
        <v>26371</v>
      </c>
      <c r="K178" s="77">
        <v>0</v>
      </c>
      <c r="L178" s="77">
        <v>160.6379048455</v>
      </c>
      <c r="M178" s="78">
        <v>0</v>
      </c>
      <c r="N178" s="78">
        <v>3.3999999999999998E-3</v>
      </c>
      <c r="O178" s="78">
        <v>6.9999999999999999E-4</v>
      </c>
    </row>
    <row r="179" spans="2:15">
      <c r="B179" t="s">
        <v>1635</v>
      </c>
      <c r="C179" t="s">
        <v>1636</v>
      </c>
      <c r="D179" t="s">
        <v>878</v>
      </c>
      <c r="E179" t="s">
        <v>879</v>
      </c>
      <c r="F179" t="s">
        <v>1637</v>
      </c>
      <c r="G179" t="s">
        <v>884</v>
      </c>
      <c r="H179" t="s">
        <v>106</v>
      </c>
      <c r="I179" s="77">
        <v>727.79</v>
      </c>
      <c r="J179" s="77">
        <v>12707</v>
      </c>
      <c r="K179" s="77">
        <v>0</v>
      </c>
      <c r="L179" s="77">
        <v>297.32408508949999</v>
      </c>
      <c r="M179" s="78">
        <v>0</v>
      </c>
      <c r="N179" s="78">
        <v>6.3E-3</v>
      </c>
      <c r="O179" s="78">
        <v>1.2999999999999999E-3</v>
      </c>
    </row>
    <row r="180" spans="2:15">
      <c r="B180" t="s">
        <v>1638</v>
      </c>
      <c r="C180" t="s">
        <v>1639</v>
      </c>
      <c r="D180" t="s">
        <v>872</v>
      </c>
      <c r="E180" t="s">
        <v>879</v>
      </c>
      <c r="F180" t="s">
        <v>1640</v>
      </c>
      <c r="G180" t="s">
        <v>884</v>
      </c>
      <c r="H180" t="s">
        <v>113</v>
      </c>
      <c r="I180" s="77">
        <v>42001.25</v>
      </c>
      <c r="J180" s="77">
        <v>36.44</v>
      </c>
      <c r="K180" s="77">
        <v>0</v>
      </c>
      <c r="L180" s="77">
        <v>67.21915163045</v>
      </c>
      <c r="M180" s="78">
        <v>0</v>
      </c>
      <c r="N180" s="78">
        <v>1.4E-3</v>
      </c>
      <c r="O180" s="78">
        <v>2.9999999999999997E-4</v>
      </c>
    </row>
    <row r="181" spans="2:15">
      <c r="B181" t="s">
        <v>1641</v>
      </c>
      <c r="C181" t="s">
        <v>1642</v>
      </c>
      <c r="D181" t="s">
        <v>123</v>
      </c>
      <c r="E181" t="s">
        <v>879</v>
      </c>
      <c r="F181" t="s">
        <v>1643</v>
      </c>
      <c r="G181" t="s">
        <v>1076</v>
      </c>
      <c r="H181" t="s">
        <v>199</v>
      </c>
      <c r="I181" s="77">
        <v>1205.46</v>
      </c>
      <c r="J181" s="77">
        <v>2471</v>
      </c>
      <c r="K181" s="77">
        <v>0</v>
      </c>
      <c r="L181" s="77">
        <v>108.71628820668001</v>
      </c>
      <c r="M181" s="78">
        <v>0</v>
      </c>
      <c r="N181" s="78">
        <v>2.3E-3</v>
      </c>
      <c r="O181" s="78">
        <v>5.0000000000000001E-4</v>
      </c>
    </row>
    <row r="182" spans="2:15">
      <c r="B182" t="s">
        <v>1644</v>
      </c>
      <c r="C182" t="s">
        <v>1645</v>
      </c>
      <c r="D182" t="s">
        <v>1008</v>
      </c>
      <c r="E182" t="s">
        <v>879</v>
      </c>
      <c r="F182" t="s">
        <v>1646</v>
      </c>
      <c r="G182" t="s">
        <v>1076</v>
      </c>
      <c r="H182" t="s">
        <v>110</v>
      </c>
      <c r="I182" s="77">
        <v>619.38</v>
      </c>
      <c r="J182" s="77">
        <v>8978</v>
      </c>
      <c r="K182" s="77">
        <v>0</v>
      </c>
      <c r="L182" s="77">
        <v>219.32326195524001</v>
      </c>
      <c r="M182" s="78">
        <v>0</v>
      </c>
      <c r="N182" s="78">
        <v>4.7000000000000002E-3</v>
      </c>
      <c r="O182" s="78">
        <v>1E-3</v>
      </c>
    </row>
    <row r="183" spans="2:15">
      <c r="B183" t="s">
        <v>1647</v>
      </c>
      <c r="C183" t="s">
        <v>1648</v>
      </c>
      <c r="D183" t="s">
        <v>878</v>
      </c>
      <c r="E183" t="s">
        <v>879</v>
      </c>
      <c r="F183" t="s">
        <v>1107</v>
      </c>
      <c r="G183" t="s">
        <v>1076</v>
      </c>
      <c r="H183" t="s">
        <v>106</v>
      </c>
      <c r="I183" s="77">
        <v>283.74</v>
      </c>
      <c r="J183" s="77">
        <v>21406</v>
      </c>
      <c r="K183" s="77">
        <v>0</v>
      </c>
      <c r="L183" s="77">
        <v>195.27069084600001</v>
      </c>
      <c r="M183" s="78">
        <v>0</v>
      </c>
      <c r="N183" s="78">
        <v>4.1999999999999997E-3</v>
      </c>
      <c r="O183" s="78">
        <v>8.9999999999999998E-4</v>
      </c>
    </row>
    <row r="184" spans="2:15">
      <c r="B184" t="s">
        <v>1649</v>
      </c>
      <c r="C184" t="s">
        <v>1650</v>
      </c>
      <c r="D184" t="s">
        <v>878</v>
      </c>
      <c r="E184" t="s">
        <v>879</v>
      </c>
      <c r="F184" t="s">
        <v>1651</v>
      </c>
      <c r="G184" t="s">
        <v>1076</v>
      </c>
      <c r="H184" t="s">
        <v>106</v>
      </c>
      <c r="I184" s="77">
        <v>186.67</v>
      </c>
      <c r="J184" s="77">
        <v>18202</v>
      </c>
      <c r="K184" s="77">
        <v>0</v>
      </c>
      <c r="L184" s="77">
        <v>109.238219981</v>
      </c>
      <c r="M184" s="78">
        <v>0</v>
      </c>
      <c r="N184" s="78">
        <v>2.3E-3</v>
      </c>
      <c r="O184" s="78">
        <v>5.0000000000000001E-4</v>
      </c>
    </row>
    <row r="185" spans="2:15">
      <c r="B185" t="s">
        <v>1652</v>
      </c>
      <c r="C185" t="s">
        <v>1653</v>
      </c>
      <c r="D185" t="s">
        <v>123</v>
      </c>
      <c r="E185" t="s">
        <v>879</v>
      </c>
      <c r="F185" t="s">
        <v>1654</v>
      </c>
      <c r="G185" t="s">
        <v>1076</v>
      </c>
      <c r="H185" t="s">
        <v>110</v>
      </c>
      <c r="I185" s="77">
        <v>391.99</v>
      </c>
      <c r="J185" s="77">
        <v>7904</v>
      </c>
      <c r="K185" s="77">
        <v>0</v>
      </c>
      <c r="L185" s="77">
        <v>122.19961487136</v>
      </c>
      <c r="M185" s="78">
        <v>0</v>
      </c>
      <c r="N185" s="78">
        <v>2.5999999999999999E-3</v>
      </c>
      <c r="O185" s="78">
        <v>5.0000000000000001E-4</v>
      </c>
    </row>
    <row r="186" spans="2:15">
      <c r="B186" t="s">
        <v>1655</v>
      </c>
      <c r="C186" t="s">
        <v>1656</v>
      </c>
      <c r="D186" t="s">
        <v>872</v>
      </c>
      <c r="E186" t="s">
        <v>879</v>
      </c>
      <c r="F186" t="s">
        <v>1657</v>
      </c>
      <c r="G186" t="s">
        <v>1076</v>
      </c>
      <c r="H186" t="s">
        <v>106</v>
      </c>
      <c r="I186" s="77">
        <v>803.83</v>
      </c>
      <c r="J186" s="77">
        <v>2301</v>
      </c>
      <c r="K186" s="77">
        <v>0</v>
      </c>
      <c r="L186" s="77">
        <v>59.465052484499999</v>
      </c>
      <c r="M186" s="78">
        <v>0</v>
      </c>
      <c r="N186" s="78">
        <v>1.2999999999999999E-3</v>
      </c>
      <c r="O186" s="78">
        <v>2.9999999999999997E-4</v>
      </c>
    </row>
    <row r="187" spans="2:15">
      <c r="B187" t="s">
        <v>1658</v>
      </c>
      <c r="C187" t="s">
        <v>1659</v>
      </c>
      <c r="D187" t="s">
        <v>872</v>
      </c>
      <c r="E187" t="s">
        <v>879</v>
      </c>
      <c r="F187" t="s">
        <v>1660</v>
      </c>
      <c r="G187" t="s">
        <v>1076</v>
      </c>
      <c r="H187" t="s">
        <v>110</v>
      </c>
      <c r="I187" s="77">
        <v>172.67</v>
      </c>
      <c r="J187" s="77">
        <v>11830</v>
      </c>
      <c r="K187" s="77">
        <v>0</v>
      </c>
      <c r="L187" s="77">
        <v>80.565582470099997</v>
      </c>
      <c r="M187" s="78">
        <v>0</v>
      </c>
      <c r="N187" s="78">
        <v>1.6999999999999999E-3</v>
      </c>
      <c r="O187" s="78">
        <v>4.0000000000000002E-4</v>
      </c>
    </row>
    <row r="188" spans="2:15">
      <c r="B188" t="s">
        <v>1661</v>
      </c>
      <c r="C188" t="s">
        <v>1662</v>
      </c>
      <c r="D188" t="s">
        <v>912</v>
      </c>
      <c r="E188" t="s">
        <v>879</v>
      </c>
      <c r="F188" t="s">
        <v>1663</v>
      </c>
      <c r="G188" t="s">
        <v>1076</v>
      </c>
      <c r="H188" t="s">
        <v>110</v>
      </c>
      <c r="I188" s="77">
        <v>323.08</v>
      </c>
      <c r="J188" s="77">
        <v>11752</v>
      </c>
      <c r="K188" s="77">
        <v>0</v>
      </c>
      <c r="L188" s="77">
        <v>149.75101498655999</v>
      </c>
      <c r="M188" s="78">
        <v>0</v>
      </c>
      <c r="N188" s="78">
        <v>3.2000000000000002E-3</v>
      </c>
      <c r="O188" s="78">
        <v>6.9999999999999999E-4</v>
      </c>
    </row>
    <row r="189" spans="2:15">
      <c r="B189" t="s">
        <v>1664</v>
      </c>
      <c r="C189" t="s">
        <v>1665</v>
      </c>
      <c r="D189" t="s">
        <v>1008</v>
      </c>
      <c r="E189" t="s">
        <v>879</v>
      </c>
      <c r="F189" t="s">
        <v>1666</v>
      </c>
      <c r="G189" t="s">
        <v>1076</v>
      </c>
      <c r="H189" t="s">
        <v>110</v>
      </c>
      <c r="I189" s="77">
        <v>586.74</v>
      </c>
      <c r="J189" s="77">
        <v>8136</v>
      </c>
      <c r="K189" s="77">
        <v>0</v>
      </c>
      <c r="L189" s="77">
        <v>188.28015799824001</v>
      </c>
      <c r="M189" s="78">
        <v>0</v>
      </c>
      <c r="N189" s="78">
        <v>4.0000000000000001E-3</v>
      </c>
      <c r="O189" s="78">
        <v>8.0000000000000004E-4</v>
      </c>
    </row>
    <row r="190" spans="2:15">
      <c r="B190" t="s">
        <v>1667</v>
      </c>
      <c r="C190" t="s">
        <v>1668</v>
      </c>
      <c r="D190" t="s">
        <v>123</v>
      </c>
      <c r="E190" t="s">
        <v>879</v>
      </c>
      <c r="F190" t="s">
        <v>1669</v>
      </c>
      <c r="G190" t="s">
        <v>1171</v>
      </c>
      <c r="H190" t="s">
        <v>110</v>
      </c>
      <c r="I190" s="77">
        <v>122.27</v>
      </c>
      <c r="J190" s="77">
        <v>29790</v>
      </c>
      <c r="K190" s="77">
        <v>0</v>
      </c>
      <c r="L190" s="77">
        <v>143.66081737530001</v>
      </c>
      <c r="M190" s="78">
        <v>0</v>
      </c>
      <c r="N190" s="78">
        <v>3.0999999999999999E-3</v>
      </c>
      <c r="O190" s="78">
        <v>5.9999999999999995E-4</v>
      </c>
    </row>
    <row r="191" spans="2:15">
      <c r="B191" t="s">
        <v>1670</v>
      </c>
      <c r="C191" t="s">
        <v>1671</v>
      </c>
      <c r="D191" t="s">
        <v>878</v>
      </c>
      <c r="E191" t="s">
        <v>879</v>
      </c>
      <c r="F191" t="s">
        <v>1672</v>
      </c>
      <c r="G191" t="s">
        <v>1171</v>
      </c>
      <c r="H191" t="s">
        <v>106</v>
      </c>
      <c r="I191" s="77">
        <v>320.7</v>
      </c>
      <c r="J191" s="77">
        <v>6892</v>
      </c>
      <c r="K191" s="77">
        <v>0</v>
      </c>
      <c r="L191" s="77">
        <v>71.060000459999998</v>
      </c>
      <c r="M191" s="78">
        <v>0</v>
      </c>
      <c r="N191" s="78">
        <v>1.5E-3</v>
      </c>
      <c r="O191" s="78">
        <v>2.9999999999999997E-4</v>
      </c>
    </row>
    <row r="192" spans="2:15">
      <c r="B192" t="s">
        <v>1673</v>
      </c>
      <c r="C192" t="s">
        <v>1674</v>
      </c>
      <c r="D192" t="s">
        <v>872</v>
      </c>
      <c r="E192" t="s">
        <v>879</v>
      </c>
      <c r="F192" t="s">
        <v>1675</v>
      </c>
      <c r="G192" t="s">
        <v>1171</v>
      </c>
      <c r="H192" t="s">
        <v>106</v>
      </c>
      <c r="I192" s="77">
        <v>354.68</v>
      </c>
      <c r="J192" s="77">
        <v>9354</v>
      </c>
      <c r="K192" s="77">
        <v>0</v>
      </c>
      <c r="L192" s="77">
        <v>106.66330654799999</v>
      </c>
      <c r="M192" s="78">
        <v>0</v>
      </c>
      <c r="N192" s="78">
        <v>2.3E-3</v>
      </c>
      <c r="O192" s="78">
        <v>5.0000000000000001E-4</v>
      </c>
    </row>
    <row r="193" spans="2:15">
      <c r="B193" t="s">
        <v>1676</v>
      </c>
      <c r="C193" t="s">
        <v>1677</v>
      </c>
      <c r="D193" t="s">
        <v>123</v>
      </c>
      <c r="E193" t="s">
        <v>879</v>
      </c>
      <c r="F193" t="s">
        <v>1678</v>
      </c>
      <c r="G193" t="s">
        <v>1171</v>
      </c>
      <c r="H193" t="s">
        <v>110</v>
      </c>
      <c r="I193" s="77">
        <v>79.34</v>
      </c>
      <c r="J193" s="77">
        <v>51090</v>
      </c>
      <c r="K193" s="77">
        <v>0</v>
      </c>
      <c r="L193" s="77">
        <v>159.8733283446</v>
      </c>
      <c r="M193" s="78">
        <v>0</v>
      </c>
      <c r="N193" s="78">
        <v>3.3999999999999998E-3</v>
      </c>
      <c r="O193" s="78">
        <v>6.9999999999999999E-4</v>
      </c>
    </row>
    <row r="194" spans="2:15">
      <c r="B194" t="s">
        <v>1679</v>
      </c>
      <c r="C194" t="s">
        <v>1680</v>
      </c>
      <c r="D194" t="s">
        <v>872</v>
      </c>
      <c r="E194" t="s">
        <v>879</v>
      </c>
      <c r="F194" t="s">
        <v>1681</v>
      </c>
      <c r="G194" t="s">
        <v>1171</v>
      </c>
      <c r="H194" t="s">
        <v>106</v>
      </c>
      <c r="I194" s="77">
        <v>2146.73</v>
      </c>
      <c r="J194" s="77">
        <v>1745</v>
      </c>
      <c r="K194" s="77">
        <v>0</v>
      </c>
      <c r="L194" s="77">
        <v>120.4353097775</v>
      </c>
      <c r="M194" s="78">
        <v>0</v>
      </c>
      <c r="N194" s="78">
        <v>2.5999999999999999E-3</v>
      </c>
      <c r="O194" s="78">
        <v>5.0000000000000001E-4</v>
      </c>
    </row>
    <row r="195" spans="2:15">
      <c r="B195" t="s">
        <v>1682</v>
      </c>
      <c r="C195" t="s">
        <v>1683</v>
      </c>
      <c r="D195" t="s">
        <v>878</v>
      </c>
      <c r="E195" t="s">
        <v>879</v>
      </c>
      <c r="F195" t="s">
        <v>1684</v>
      </c>
      <c r="G195" t="s">
        <v>1171</v>
      </c>
      <c r="H195" t="s">
        <v>106</v>
      </c>
      <c r="I195" s="77">
        <v>330.41</v>
      </c>
      <c r="J195" s="77">
        <v>14147</v>
      </c>
      <c r="K195" s="77">
        <v>0</v>
      </c>
      <c r="L195" s="77">
        <v>150.2790751805</v>
      </c>
      <c r="M195" s="78">
        <v>0</v>
      </c>
      <c r="N195" s="78">
        <v>3.2000000000000002E-3</v>
      </c>
      <c r="O195" s="78">
        <v>6.9999999999999999E-4</v>
      </c>
    </row>
    <row r="196" spans="2:15">
      <c r="B196" t="s">
        <v>1685</v>
      </c>
      <c r="C196" t="s">
        <v>1686</v>
      </c>
      <c r="D196" t="s">
        <v>878</v>
      </c>
      <c r="E196" t="s">
        <v>879</v>
      </c>
      <c r="F196" t="s">
        <v>1687</v>
      </c>
      <c r="G196" t="s">
        <v>1171</v>
      </c>
      <c r="H196" t="s">
        <v>106</v>
      </c>
      <c r="I196" s="77">
        <v>186.67</v>
      </c>
      <c r="J196" s="77">
        <v>9389</v>
      </c>
      <c r="K196" s="77">
        <v>0</v>
      </c>
      <c r="L196" s="77">
        <v>56.347524854500001</v>
      </c>
      <c r="M196" s="78">
        <v>0</v>
      </c>
      <c r="N196" s="78">
        <v>1.1999999999999999E-3</v>
      </c>
      <c r="O196" s="78">
        <v>2.9999999999999997E-4</v>
      </c>
    </row>
    <row r="197" spans="2:15">
      <c r="B197" t="s">
        <v>1688</v>
      </c>
      <c r="C197" t="s">
        <v>1689</v>
      </c>
      <c r="D197" t="s">
        <v>123</v>
      </c>
      <c r="E197" t="s">
        <v>879</v>
      </c>
      <c r="F197" t="s">
        <v>1690</v>
      </c>
      <c r="G197" t="s">
        <v>1171</v>
      </c>
      <c r="H197" t="s">
        <v>110</v>
      </c>
      <c r="I197" s="77">
        <v>158.66999999999999</v>
      </c>
      <c r="J197" s="77">
        <v>9228</v>
      </c>
      <c r="K197" s="77">
        <v>0</v>
      </c>
      <c r="L197" s="77">
        <v>57.74977882116</v>
      </c>
      <c r="M197" s="78">
        <v>0</v>
      </c>
      <c r="N197" s="78">
        <v>1.1999999999999999E-3</v>
      </c>
      <c r="O197" s="78">
        <v>2.9999999999999997E-4</v>
      </c>
    </row>
    <row r="198" spans="2:15">
      <c r="B198" t="s">
        <v>1691</v>
      </c>
      <c r="C198" t="s">
        <v>1692</v>
      </c>
      <c r="D198" t="s">
        <v>878</v>
      </c>
      <c r="E198" t="s">
        <v>879</v>
      </c>
      <c r="F198" t="s">
        <v>1693</v>
      </c>
      <c r="G198" t="s">
        <v>1171</v>
      </c>
      <c r="H198" t="s">
        <v>106</v>
      </c>
      <c r="I198" s="77">
        <v>163.34</v>
      </c>
      <c r="J198" s="77">
        <v>8541</v>
      </c>
      <c r="K198" s="77">
        <v>0</v>
      </c>
      <c r="L198" s="77">
        <v>44.852045121000003</v>
      </c>
      <c r="M198" s="78">
        <v>0</v>
      </c>
      <c r="N198" s="78">
        <v>1E-3</v>
      </c>
      <c r="O198" s="78">
        <v>2.0000000000000001E-4</v>
      </c>
    </row>
    <row r="199" spans="2:15">
      <c r="B199" t="s">
        <v>1694</v>
      </c>
      <c r="C199" t="s">
        <v>1695</v>
      </c>
      <c r="D199" t="s">
        <v>878</v>
      </c>
      <c r="E199" t="s">
        <v>879</v>
      </c>
      <c r="F199" t="s">
        <v>1696</v>
      </c>
      <c r="G199" t="s">
        <v>1171</v>
      </c>
      <c r="H199" t="s">
        <v>106</v>
      </c>
      <c r="I199" s="77">
        <v>358.27</v>
      </c>
      <c r="J199" s="77">
        <v>18118</v>
      </c>
      <c r="K199" s="77">
        <v>0</v>
      </c>
      <c r="L199" s="77">
        <v>208.690017899</v>
      </c>
      <c r="M199" s="78">
        <v>0</v>
      </c>
      <c r="N199" s="78">
        <v>4.4000000000000003E-3</v>
      </c>
      <c r="O199" s="78">
        <v>8.9999999999999998E-4</v>
      </c>
    </row>
    <row r="200" spans="2:15">
      <c r="B200" t="s">
        <v>1697</v>
      </c>
      <c r="C200" t="s">
        <v>1698</v>
      </c>
      <c r="D200" t="s">
        <v>878</v>
      </c>
      <c r="E200" t="s">
        <v>879</v>
      </c>
      <c r="F200" t="s">
        <v>1200</v>
      </c>
      <c r="G200" t="s">
        <v>1171</v>
      </c>
      <c r="H200" t="s">
        <v>106</v>
      </c>
      <c r="I200" s="77">
        <v>79.34</v>
      </c>
      <c r="J200" s="77">
        <v>18049</v>
      </c>
      <c r="K200" s="77">
        <v>0</v>
      </c>
      <c r="L200" s="77">
        <v>46.039046269000004</v>
      </c>
      <c r="M200" s="78">
        <v>0</v>
      </c>
      <c r="N200" s="78">
        <v>1E-3</v>
      </c>
      <c r="O200" s="78">
        <v>2.0000000000000001E-4</v>
      </c>
    </row>
    <row r="201" spans="2:15">
      <c r="B201" t="s">
        <v>1699</v>
      </c>
      <c r="C201" t="s">
        <v>1700</v>
      </c>
      <c r="D201" t="s">
        <v>878</v>
      </c>
      <c r="E201" t="s">
        <v>879</v>
      </c>
      <c r="F201" t="s">
        <v>1701</v>
      </c>
      <c r="G201" t="s">
        <v>914</v>
      </c>
      <c r="H201" t="s">
        <v>106</v>
      </c>
      <c r="I201" s="77">
        <v>258.69</v>
      </c>
      <c r="J201" s="77">
        <v>12091</v>
      </c>
      <c r="K201" s="77">
        <v>0</v>
      </c>
      <c r="L201" s="77">
        <v>100.55943839850001</v>
      </c>
      <c r="M201" s="78">
        <v>0</v>
      </c>
      <c r="N201" s="78">
        <v>2.0999999999999999E-3</v>
      </c>
      <c r="O201" s="78">
        <v>4.0000000000000002E-4</v>
      </c>
    </row>
    <row r="202" spans="2:15">
      <c r="B202" t="s">
        <v>1702</v>
      </c>
      <c r="C202" t="s">
        <v>1703</v>
      </c>
      <c r="D202" t="s">
        <v>878</v>
      </c>
      <c r="E202" t="s">
        <v>879</v>
      </c>
      <c r="F202" t="s">
        <v>1704</v>
      </c>
      <c r="G202" t="s">
        <v>914</v>
      </c>
      <c r="H202" t="s">
        <v>106</v>
      </c>
      <c r="I202" s="77">
        <v>76.45</v>
      </c>
      <c r="J202" s="77">
        <v>72154</v>
      </c>
      <c r="K202" s="77">
        <v>0</v>
      </c>
      <c r="L202" s="77">
        <v>177.344971595</v>
      </c>
      <c r="M202" s="78">
        <v>0</v>
      </c>
      <c r="N202" s="78">
        <v>3.8E-3</v>
      </c>
      <c r="O202" s="78">
        <v>8.0000000000000004E-4</v>
      </c>
    </row>
    <row r="203" spans="2:15">
      <c r="B203" t="s">
        <v>1705</v>
      </c>
      <c r="C203" t="s">
        <v>1706</v>
      </c>
      <c r="D203" t="s">
        <v>878</v>
      </c>
      <c r="E203" t="s">
        <v>879</v>
      </c>
      <c r="F203" t="s">
        <v>1707</v>
      </c>
      <c r="G203" t="s">
        <v>914</v>
      </c>
      <c r="H203" t="s">
        <v>106</v>
      </c>
      <c r="I203" s="77">
        <v>140.41999999999999</v>
      </c>
      <c r="J203" s="77">
        <v>11529</v>
      </c>
      <c r="K203" s="77">
        <v>0</v>
      </c>
      <c r="L203" s="77">
        <v>52.047705086999997</v>
      </c>
      <c r="M203" s="78">
        <v>0</v>
      </c>
      <c r="N203" s="78">
        <v>1.1000000000000001E-3</v>
      </c>
      <c r="O203" s="78">
        <v>2.0000000000000001E-4</v>
      </c>
    </row>
    <row r="204" spans="2:15">
      <c r="B204" t="s">
        <v>1708</v>
      </c>
      <c r="C204" t="s">
        <v>1709</v>
      </c>
      <c r="D204" t="s">
        <v>878</v>
      </c>
      <c r="E204" t="s">
        <v>879</v>
      </c>
      <c r="F204" t="s">
        <v>1710</v>
      </c>
      <c r="G204" t="s">
        <v>914</v>
      </c>
      <c r="H204" t="s">
        <v>106</v>
      </c>
      <c r="I204" s="77">
        <v>625.35</v>
      </c>
      <c r="J204" s="77">
        <v>12231</v>
      </c>
      <c r="K204" s="77">
        <v>0</v>
      </c>
      <c r="L204" s="77">
        <v>245.90428557749999</v>
      </c>
      <c r="M204" s="78">
        <v>2.0000000000000001E-4</v>
      </c>
      <c r="N204" s="78">
        <v>5.1999999999999998E-3</v>
      </c>
      <c r="O204" s="78">
        <v>1.1000000000000001E-3</v>
      </c>
    </row>
    <row r="205" spans="2:15">
      <c r="B205" t="s">
        <v>1711</v>
      </c>
      <c r="C205" t="s">
        <v>1712</v>
      </c>
      <c r="D205" t="s">
        <v>878</v>
      </c>
      <c r="E205" t="s">
        <v>879</v>
      </c>
      <c r="F205" t="s">
        <v>1713</v>
      </c>
      <c r="G205" t="s">
        <v>914</v>
      </c>
      <c r="H205" t="s">
        <v>106</v>
      </c>
      <c r="I205" s="77">
        <v>565.30999999999995</v>
      </c>
      <c r="J205" s="77">
        <v>6853</v>
      </c>
      <c r="K205" s="77">
        <v>0</v>
      </c>
      <c r="L205" s="77">
        <v>124.5513321745</v>
      </c>
      <c r="M205" s="78">
        <v>0</v>
      </c>
      <c r="N205" s="78">
        <v>2.7000000000000001E-3</v>
      </c>
      <c r="O205" s="78">
        <v>5.9999999999999995E-4</v>
      </c>
    </row>
    <row r="206" spans="2:15">
      <c r="B206" t="s">
        <v>1714</v>
      </c>
      <c r="C206" t="s">
        <v>1715</v>
      </c>
      <c r="D206" t="s">
        <v>872</v>
      </c>
      <c r="E206" t="s">
        <v>879</v>
      </c>
      <c r="F206" t="s">
        <v>1716</v>
      </c>
      <c r="G206" t="s">
        <v>914</v>
      </c>
      <c r="H206" t="s">
        <v>106</v>
      </c>
      <c r="I206" s="77">
        <v>109.58</v>
      </c>
      <c r="J206" s="77">
        <v>13274</v>
      </c>
      <c r="K206" s="77">
        <v>0</v>
      </c>
      <c r="L206" s="77">
        <v>46.764262178000003</v>
      </c>
      <c r="M206" s="78">
        <v>0</v>
      </c>
      <c r="N206" s="78">
        <v>1E-3</v>
      </c>
      <c r="O206" s="78">
        <v>2.0000000000000001E-4</v>
      </c>
    </row>
    <row r="207" spans="2:15">
      <c r="B207" t="s">
        <v>1717</v>
      </c>
      <c r="C207" t="s">
        <v>1718</v>
      </c>
      <c r="D207" t="s">
        <v>1719</v>
      </c>
      <c r="E207" t="s">
        <v>879</v>
      </c>
      <c r="F207" t="s">
        <v>1720</v>
      </c>
      <c r="G207" t="s">
        <v>914</v>
      </c>
      <c r="H207" t="s">
        <v>200</v>
      </c>
      <c r="I207" s="77">
        <v>12315.7</v>
      </c>
      <c r="J207" s="77">
        <v>187500</v>
      </c>
      <c r="K207" s="77">
        <v>0</v>
      </c>
      <c r="L207" s="77">
        <v>720.26062256249998</v>
      </c>
      <c r="M207" s="78">
        <v>0</v>
      </c>
      <c r="N207" s="78">
        <v>1.5299999999999999E-2</v>
      </c>
      <c r="O207" s="78">
        <v>3.2000000000000002E-3</v>
      </c>
    </row>
    <row r="208" spans="2:15">
      <c r="B208" t="s">
        <v>1721</v>
      </c>
      <c r="C208" t="s">
        <v>1722</v>
      </c>
      <c r="D208" t="s">
        <v>123</v>
      </c>
      <c r="E208" t="s">
        <v>879</v>
      </c>
      <c r="F208" t="s">
        <v>1723</v>
      </c>
      <c r="G208" t="s">
        <v>914</v>
      </c>
      <c r="H208" t="s">
        <v>110</v>
      </c>
      <c r="I208" s="77">
        <v>1400.04</v>
      </c>
      <c r="J208" s="77">
        <v>2237</v>
      </c>
      <c r="K208" s="77">
        <v>0</v>
      </c>
      <c r="L208" s="77">
        <v>123.52485298068</v>
      </c>
      <c r="M208" s="78">
        <v>0</v>
      </c>
      <c r="N208" s="78">
        <v>2.5999999999999999E-3</v>
      </c>
      <c r="O208" s="78">
        <v>5.9999999999999995E-4</v>
      </c>
    </row>
    <row r="209" spans="2:15">
      <c r="B209" t="s">
        <v>1724</v>
      </c>
      <c r="C209" t="s">
        <v>1725</v>
      </c>
      <c r="D209" t="s">
        <v>1726</v>
      </c>
      <c r="E209" t="s">
        <v>879</v>
      </c>
      <c r="F209" t="s">
        <v>1232</v>
      </c>
      <c r="G209" t="s">
        <v>889</v>
      </c>
      <c r="H209" t="s">
        <v>113</v>
      </c>
      <c r="I209" s="77">
        <v>4430.34</v>
      </c>
      <c r="J209" s="77">
        <v>721.2</v>
      </c>
      <c r="K209" s="77">
        <v>0</v>
      </c>
      <c r="L209" s="77">
        <v>140.32828509415199</v>
      </c>
      <c r="M209" s="78">
        <v>0</v>
      </c>
      <c r="N209" s="78">
        <v>3.0000000000000001E-3</v>
      </c>
      <c r="O209" s="78">
        <v>5.9999999999999995E-4</v>
      </c>
    </row>
    <row r="210" spans="2:15">
      <c r="B210" t="s">
        <v>1727</v>
      </c>
      <c r="C210" t="s">
        <v>1728</v>
      </c>
      <c r="D210" t="s">
        <v>878</v>
      </c>
      <c r="E210" t="s">
        <v>879</v>
      </c>
      <c r="F210" t="s">
        <v>1729</v>
      </c>
      <c r="G210" t="s">
        <v>1149</v>
      </c>
      <c r="H210" t="s">
        <v>106</v>
      </c>
      <c r="I210" s="77">
        <v>542.54</v>
      </c>
      <c r="J210" s="77">
        <v>14415</v>
      </c>
      <c r="K210" s="77">
        <v>0.74534999999999996</v>
      </c>
      <c r="L210" s="77">
        <v>252.181308315</v>
      </c>
      <c r="M210" s="78">
        <v>0</v>
      </c>
      <c r="N210" s="78">
        <v>5.4000000000000003E-3</v>
      </c>
      <c r="O210" s="78">
        <v>1.1000000000000001E-3</v>
      </c>
    </row>
    <row r="211" spans="2:15">
      <c r="B211" t="s">
        <v>1730</v>
      </c>
      <c r="C211" t="s">
        <v>1731</v>
      </c>
      <c r="D211" t="s">
        <v>878</v>
      </c>
      <c r="E211" t="s">
        <v>879</v>
      </c>
      <c r="F211" t="s">
        <v>1732</v>
      </c>
      <c r="G211" t="s">
        <v>931</v>
      </c>
      <c r="H211" t="s">
        <v>106</v>
      </c>
      <c r="I211" s="77">
        <v>221.26</v>
      </c>
      <c r="J211" s="77">
        <v>21458</v>
      </c>
      <c r="K211" s="77">
        <v>0</v>
      </c>
      <c r="L211" s="77">
        <v>152.64167612200001</v>
      </c>
      <c r="M211" s="78">
        <v>0</v>
      </c>
      <c r="N211" s="78">
        <v>3.2000000000000002E-3</v>
      </c>
      <c r="O211" s="78">
        <v>6.9999999999999999E-4</v>
      </c>
    </row>
    <row r="212" spans="2:15">
      <c r="B212" t="s">
        <v>1733</v>
      </c>
      <c r="C212" t="s">
        <v>1734</v>
      </c>
      <c r="D212" t="s">
        <v>1735</v>
      </c>
      <c r="E212" t="s">
        <v>879</v>
      </c>
      <c r="F212" t="s">
        <v>1736</v>
      </c>
      <c r="G212" t="s">
        <v>931</v>
      </c>
      <c r="H212" t="s">
        <v>199</v>
      </c>
      <c r="I212" s="77">
        <v>354.68</v>
      </c>
      <c r="J212" s="77">
        <v>10426</v>
      </c>
      <c r="K212" s="77">
        <v>0</v>
      </c>
      <c r="L212" s="77">
        <v>134.96572353264</v>
      </c>
      <c r="M212" s="78">
        <v>0</v>
      </c>
      <c r="N212" s="78">
        <v>2.8999999999999998E-3</v>
      </c>
      <c r="O212" s="78">
        <v>5.9999999999999995E-4</v>
      </c>
    </row>
    <row r="213" spans="2:15">
      <c r="B213" t="s">
        <v>1737</v>
      </c>
      <c r="C213" t="s">
        <v>1738</v>
      </c>
      <c r="D213" t="s">
        <v>872</v>
      </c>
      <c r="E213" t="s">
        <v>879</v>
      </c>
      <c r="F213" t="s">
        <v>1739</v>
      </c>
      <c r="G213" t="s">
        <v>931</v>
      </c>
      <c r="H213" t="s">
        <v>110</v>
      </c>
      <c r="I213" s="77">
        <v>233.34</v>
      </c>
      <c r="J213" s="77">
        <v>4956.5</v>
      </c>
      <c r="K213" s="77">
        <v>0</v>
      </c>
      <c r="L213" s="77">
        <v>45.61547711211</v>
      </c>
      <c r="M213" s="78">
        <v>0</v>
      </c>
      <c r="N213" s="78">
        <v>1E-3</v>
      </c>
      <c r="O213" s="78">
        <v>2.0000000000000001E-4</v>
      </c>
    </row>
    <row r="214" spans="2:15">
      <c r="B214" t="s">
        <v>1740</v>
      </c>
      <c r="C214" t="s">
        <v>1741</v>
      </c>
      <c r="D214" t="s">
        <v>878</v>
      </c>
      <c r="E214" t="s">
        <v>879</v>
      </c>
      <c r="F214" t="s">
        <v>1742</v>
      </c>
      <c r="G214" t="s">
        <v>1053</v>
      </c>
      <c r="H214" t="s">
        <v>106</v>
      </c>
      <c r="I214" s="77">
        <v>368.68</v>
      </c>
      <c r="J214" s="77">
        <v>6003</v>
      </c>
      <c r="K214" s="77">
        <v>0</v>
      </c>
      <c r="L214" s="77">
        <v>71.153931185999994</v>
      </c>
      <c r="M214" s="78">
        <v>0</v>
      </c>
      <c r="N214" s="78">
        <v>1.5E-3</v>
      </c>
      <c r="O214" s="78">
        <v>2.9999999999999997E-4</v>
      </c>
    </row>
    <row r="215" spans="2:15">
      <c r="B215" t="s">
        <v>1743</v>
      </c>
      <c r="C215" t="s">
        <v>1744</v>
      </c>
      <c r="D215" t="s">
        <v>872</v>
      </c>
      <c r="E215" t="s">
        <v>879</v>
      </c>
      <c r="F215" t="s">
        <v>1745</v>
      </c>
      <c r="G215" t="s">
        <v>1020</v>
      </c>
      <c r="H215" t="s">
        <v>106</v>
      </c>
      <c r="I215" s="77">
        <v>140</v>
      </c>
      <c r="J215" s="77">
        <v>11912</v>
      </c>
      <c r="K215" s="77">
        <v>0</v>
      </c>
      <c r="L215" s="77">
        <v>53.615912000000002</v>
      </c>
      <c r="M215" s="78">
        <v>0</v>
      </c>
      <c r="N215" s="78">
        <v>1.1000000000000001E-3</v>
      </c>
      <c r="O215" s="78">
        <v>2.0000000000000001E-4</v>
      </c>
    </row>
    <row r="216" spans="2:15">
      <c r="B216" t="s">
        <v>1746</v>
      </c>
      <c r="C216" t="s">
        <v>1747</v>
      </c>
      <c r="D216" t="s">
        <v>1008</v>
      </c>
      <c r="E216" t="s">
        <v>879</v>
      </c>
      <c r="F216" t="s">
        <v>1748</v>
      </c>
      <c r="G216" t="s">
        <v>1020</v>
      </c>
      <c r="H216" t="s">
        <v>110</v>
      </c>
      <c r="I216" s="77">
        <v>37.33</v>
      </c>
      <c r="J216" s="77">
        <v>59440</v>
      </c>
      <c r="K216" s="77">
        <v>0</v>
      </c>
      <c r="L216" s="77">
        <v>87.515445583200005</v>
      </c>
      <c r="M216" s="78">
        <v>0</v>
      </c>
      <c r="N216" s="78">
        <v>1.9E-3</v>
      </c>
      <c r="O216" s="78">
        <v>4.0000000000000002E-4</v>
      </c>
    </row>
    <row r="217" spans="2:15">
      <c r="B217" t="s">
        <v>1749</v>
      </c>
      <c r="C217" t="s">
        <v>1750</v>
      </c>
      <c r="D217" t="s">
        <v>872</v>
      </c>
      <c r="E217" t="s">
        <v>879</v>
      </c>
      <c r="F217" t="s">
        <v>1751</v>
      </c>
      <c r="G217" t="s">
        <v>1020</v>
      </c>
      <c r="H217" t="s">
        <v>106</v>
      </c>
      <c r="I217" s="77">
        <v>1400.04</v>
      </c>
      <c r="J217" s="77">
        <v>2192</v>
      </c>
      <c r="K217" s="77">
        <v>0</v>
      </c>
      <c r="L217" s="77">
        <v>98.664738912000004</v>
      </c>
      <c r="M217" s="78">
        <v>0</v>
      </c>
      <c r="N217" s="78">
        <v>2.0999999999999999E-3</v>
      </c>
      <c r="O217" s="78">
        <v>4.0000000000000002E-4</v>
      </c>
    </row>
    <row r="218" spans="2:15">
      <c r="B218" t="s">
        <v>1752</v>
      </c>
      <c r="C218" t="s">
        <v>1753</v>
      </c>
      <c r="D218" t="s">
        <v>123</v>
      </c>
      <c r="E218" t="s">
        <v>879</v>
      </c>
      <c r="F218" t="s">
        <v>1754</v>
      </c>
      <c r="G218" t="s">
        <v>893</v>
      </c>
      <c r="H218" t="s">
        <v>113</v>
      </c>
      <c r="I218" s="77">
        <v>1197.82</v>
      </c>
      <c r="J218" s="77">
        <v>2424.5</v>
      </c>
      <c r="K218" s="77">
        <v>0</v>
      </c>
      <c r="L218" s="77">
        <v>127.54580867820999</v>
      </c>
      <c r="M218" s="78">
        <v>0</v>
      </c>
      <c r="N218" s="78">
        <v>2.7000000000000001E-3</v>
      </c>
      <c r="O218" s="78">
        <v>5.9999999999999995E-4</v>
      </c>
    </row>
    <row r="219" spans="2:15">
      <c r="B219" t="s">
        <v>1755</v>
      </c>
      <c r="C219" t="s">
        <v>1756</v>
      </c>
      <c r="D219" t="s">
        <v>872</v>
      </c>
      <c r="E219" t="s">
        <v>879</v>
      </c>
      <c r="F219" t="s">
        <v>1757</v>
      </c>
      <c r="G219" t="s">
        <v>893</v>
      </c>
      <c r="H219" t="s">
        <v>113</v>
      </c>
      <c r="I219" s="77">
        <v>790.73</v>
      </c>
      <c r="J219" s="77">
        <v>1440.5</v>
      </c>
      <c r="K219" s="77">
        <v>0</v>
      </c>
      <c r="L219" s="77">
        <v>50.025786088235002</v>
      </c>
      <c r="M219" s="78">
        <v>0</v>
      </c>
      <c r="N219" s="78">
        <v>1.1000000000000001E-3</v>
      </c>
      <c r="O219" s="78">
        <v>2.0000000000000001E-4</v>
      </c>
    </row>
    <row r="220" spans="2:15">
      <c r="B220" t="s">
        <v>1758</v>
      </c>
      <c r="C220" t="s">
        <v>1759</v>
      </c>
      <c r="D220" t="s">
        <v>878</v>
      </c>
      <c r="E220" t="s">
        <v>879</v>
      </c>
      <c r="F220" t="s">
        <v>1760</v>
      </c>
      <c r="G220" t="s">
        <v>893</v>
      </c>
      <c r="H220" t="s">
        <v>106</v>
      </c>
      <c r="I220" s="77">
        <v>983.07</v>
      </c>
      <c r="J220" s="77">
        <v>2602</v>
      </c>
      <c r="K220" s="77">
        <v>0</v>
      </c>
      <c r="L220" s="77">
        <v>82.238032700999995</v>
      </c>
      <c r="M220" s="78">
        <v>0</v>
      </c>
      <c r="N220" s="78">
        <v>1.8E-3</v>
      </c>
      <c r="O220" s="78">
        <v>4.0000000000000002E-4</v>
      </c>
    </row>
    <row r="221" spans="2:15">
      <c r="B221" t="s">
        <v>1761</v>
      </c>
      <c r="C221" t="s">
        <v>1762</v>
      </c>
      <c r="D221" t="s">
        <v>878</v>
      </c>
      <c r="E221" t="s">
        <v>879</v>
      </c>
      <c r="F221" t="s">
        <v>1763</v>
      </c>
      <c r="G221" t="s">
        <v>893</v>
      </c>
      <c r="H221" t="s">
        <v>106</v>
      </c>
      <c r="I221" s="77">
        <v>324.88</v>
      </c>
      <c r="J221" s="77">
        <v>4816</v>
      </c>
      <c r="K221" s="77">
        <v>0.46871000000000002</v>
      </c>
      <c r="L221" s="77">
        <v>50.771309872000003</v>
      </c>
      <c r="M221" s="78">
        <v>0</v>
      </c>
      <c r="N221" s="78">
        <v>1.1000000000000001E-3</v>
      </c>
      <c r="O221" s="78">
        <v>2.0000000000000001E-4</v>
      </c>
    </row>
    <row r="222" spans="2:15">
      <c r="B222" t="s">
        <v>1764</v>
      </c>
      <c r="C222" t="s">
        <v>1765</v>
      </c>
      <c r="D222" t="s">
        <v>872</v>
      </c>
      <c r="E222" t="s">
        <v>123</v>
      </c>
      <c r="F222" t="s">
        <v>1766</v>
      </c>
      <c r="G222" t="s">
        <v>899</v>
      </c>
      <c r="H222" t="s">
        <v>106</v>
      </c>
      <c r="I222" s="77">
        <v>544.57000000000005</v>
      </c>
      <c r="J222" s="77">
        <v>6223</v>
      </c>
      <c r="K222" s="77">
        <v>0</v>
      </c>
      <c r="L222" s="77">
        <v>108.9518203865</v>
      </c>
      <c r="M222" s="78">
        <v>0</v>
      </c>
      <c r="N222" s="78">
        <v>2.3E-3</v>
      </c>
      <c r="O222" s="78">
        <v>5.0000000000000001E-4</v>
      </c>
    </row>
    <row r="223" spans="2:15">
      <c r="B223" t="s">
        <v>1767</v>
      </c>
      <c r="C223" t="s">
        <v>1768</v>
      </c>
      <c r="D223" t="s">
        <v>123</v>
      </c>
      <c r="E223" t="s">
        <v>879</v>
      </c>
      <c r="F223" t="s">
        <v>1769</v>
      </c>
      <c r="G223" t="s">
        <v>958</v>
      </c>
      <c r="H223" t="s">
        <v>110</v>
      </c>
      <c r="I223" s="77">
        <v>560.02</v>
      </c>
      <c r="J223" s="77">
        <v>2604</v>
      </c>
      <c r="K223" s="77">
        <v>0</v>
      </c>
      <c r="L223" s="77">
        <v>57.51649792728</v>
      </c>
      <c r="M223" s="78">
        <v>0</v>
      </c>
      <c r="N223" s="78">
        <v>1.1999999999999999E-3</v>
      </c>
      <c r="O223" s="78">
        <v>2.9999999999999997E-4</v>
      </c>
    </row>
    <row r="224" spans="2:15">
      <c r="B224" t="s">
        <v>1770</v>
      </c>
      <c r="C224" t="s">
        <v>1771</v>
      </c>
      <c r="D224" t="s">
        <v>872</v>
      </c>
      <c r="E224" t="s">
        <v>879</v>
      </c>
      <c r="F224" t="s">
        <v>1772</v>
      </c>
      <c r="G224" t="s">
        <v>881</v>
      </c>
      <c r="H224" t="s">
        <v>106</v>
      </c>
      <c r="I224" s="77">
        <v>1382.86</v>
      </c>
      <c r="J224" s="77">
        <v>979</v>
      </c>
      <c r="K224" s="77">
        <v>0</v>
      </c>
      <c r="L224" s="77">
        <v>43.525311070999997</v>
      </c>
      <c r="M224" s="78">
        <v>1E-4</v>
      </c>
      <c r="N224" s="78">
        <v>8.9999999999999998E-4</v>
      </c>
      <c r="O224" s="78">
        <v>2.0000000000000001E-4</v>
      </c>
    </row>
    <row r="225" spans="2:15">
      <c r="B225" t="s">
        <v>1773</v>
      </c>
      <c r="C225" t="s">
        <v>1774</v>
      </c>
      <c r="D225" t="s">
        <v>912</v>
      </c>
      <c r="E225" t="s">
        <v>879</v>
      </c>
      <c r="F225" t="s">
        <v>1775</v>
      </c>
      <c r="G225" t="s">
        <v>1086</v>
      </c>
      <c r="H225" t="s">
        <v>110</v>
      </c>
      <c r="I225" s="77">
        <v>7279.16</v>
      </c>
      <c r="J225" s="77">
        <v>612</v>
      </c>
      <c r="K225" s="77">
        <v>4.0193599999999998</v>
      </c>
      <c r="L225" s="77">
        <v>179.72293793072001</v>
      </c>
      <c r="M225" s="78">
        <v>0</v>
      </c>
      <c r="N225" s="78">
        <v>3.8E-3</v>
      </c>
      <c r="O225" s="78">
        <v>8.0000000000000004E-4</v>
      </c>
    </row>
    <row r="226" spans="2:15">
      <c r="B226" t="s">
        <v>1776</v>
      </c>
      <c r="C226" t="s">
        <v>1777</v>
      </c>
      <c r="D226" t="s">
        <v>912</v>
      </c>
      <c r="E226" t="s">
        <v>879</v>
      </c>
      <c r="F226" t="s">
        <v>1778</v>
      </c>
      <c r="G226" t="s">
        <v>1086</v>
      </c>
      <c r="H226" t="s">
        <v>110</v>
      </c>
      <c r="I226" s="77">
        <v>233.34</v>
      </c>
      <c r="J226" s="77">
        <v>5976</v>
      </c>
      <c r="K226" s="77">
        <v>0</v>
      </c>
      <c r="L226" s="77">
        <v>54.998101729440002</v>
      </c>
      <c r="M226" s="78">
        <v>0</v>
      </c>
      <c r="N226" s="78">
        <v>1.1999999999999999E-3</v>
      </c>
      <c r="O226" s="78">
        <v>2.0000000000000001E-4</v>
      </c>
    </row>
    <row r="227" spans="2:15">
      <c r="B227" t="s">
        <v>1779</v>
      </c>
      <c r="C227" t="s">
        <v>1780</v>
      </c>
      <c r="D227" t="s">
        <v>878</v>
      </c>
      <c r="E227" t="s">
        <v>879</v>
      </c>
      <c r="F227" t="s">
        <v>1781</v>
      </c>
      <c r="G227" t="s">
        <v>1086</v>
      </c>
      <c r="H227" t="s">
        <v>106</v>
      </c>
      <c r="I227" s="77">
        <v>330.2</v>
      </c>
      <c r="J227" s="77">
        <v>9966</v>
      </c>
      <c r="K227" s="77">
        <v>0</v>
      </c>
      <c r="L227" s="77">
        <v>105.79835838</v>
      </c>
      <c r="M227" s="78">
        <v>0</v>
      </c>
      <c r="N227" s="78">
        <v>2.3E-3</v>
      </c>
      <c r="O227" s="78">
        <v>5.0000000000000001E-4</v>
      </c>
    </row>
    <row r="228" spans="2:15">
      <c r="B228" t="s">
        <v>1782</v>
      </c>
      <c r="C228" t="s">
        <v>1783</v>
      </c>
      <c r="D228" t="s">
        <v>1726</v>
      </c>
      <c r="E228" t="s">
        <v>879</v>
      </c>
      <c r="F228" t="s">
        <v>1784</v>
      </c>
      <c r="G228" t="s">
        <v>1086</v>
      </c>
      <c r="H228" t="s">
        <v>113</v>
      </c>
      <c r="I228" s="77">
        <v>1291.51</v>
      </c>
      <c r="J228" s="77">
        <v>947.6</v>
      </c>
      <c r="K228" s="77">
        <v>0</v>
      </c>
      <c r="L228" s="77">
        <v>53.749603919043999</v>
      </c>
      <c r="M228" s="78">
        <v>0</v>
      </c>
      <c r="N228" s="78">
        <v>1.1000000000000001E-3</v>
      </c>
      <c r="O228" s="78">
        <v>2.0000000000000001E-4</v>
      </c>
    </row>
    <row r="229" spans="2:15">
      <c r="B229" t="s">
        <v>1785</v>
      </c>
      <c r="C229" t="s">
        <v>1786</v>
      </c>
      <c r="D229" t="s">
        <v>878</v>
      </c>
      <c r="E229" t="s">
        <v>879</v>
      </c>
      <c r="F229" t="s">
        <v>1787</v>
      </c>
      <c r="G229" t="s">
        <v>1086</v>
      </c>
      <c r="H229" t="s">
        <v>106</v>
      </c>
      <c r="I229" s="77">
        <v>203.85</v>
      </c>
      <c r="J229" s="77">
        <v>5958</v>
      </c>
      <c r="K229" s="77">
        <v>0.19822000000000001</v>
      </c>
      <c r="L229" s="77">
        <v>39.245626344999998</v>
      </c>
      <c r="M229" s="78">
        <v>0</v>
      </c>
      <c r="N229" s="78">
        <v>8.0000000000000004E-4</v>
      </c>
      <c r="O229" s="78">
        <v>2.0000000000000001E-4</v>
      </c>
    </row>
    <row r="230" spans="2:15">
      <c r="B230" t="s">
        <v>1788</v>
      </c>
      <c r="C230" t="s">
        <v>1789</v>
      </c>
      <c r="D230" t="s">
        <v>878</v>
      </c>
      <c r="E230" t="s">
        <v>879</v>
      </c>
      <c r="F230" t="s">
        <v>1790</v>
      </c>
      <c r="G230" t="s">
        <v>1129</v>
      </c>
      <c r="H230" t="s">
        <v>106</v>
      </c>
      <c r="I230" s="77">
        <v>52.84</v>
      </c>
      <c r="J230" s="77">
        <v>23273</v>
      </c>
      <c r="K230" s="77">
        <v>0</v>
      </c>
      <c r="L230" s="77">
        <v>39.536312037999998</v>
      </c>
      <c r="M230" s="78">
        <v>0</v>
      </c>
      <c r="N230" s="78">
        <v>8.0000000000000004E-4</v>
      </c>
      <c r="O230" s="78">
        <v>2.0000000000000001E-4</v>
      </c>
    </row>
    <row r="231" spans="2:15">
      <c r="B231" t="s">
        <v>1791</v>
      </c>
      <c r="C231" t="s">
        <v>1792</v>
      </c>
      <c r="D231" t="s">
        <v>123</v>
      </c>
      <c r="E231" t="s">
        <v>879</v>
      </c>
      <c r="F231" t="s">
        <v>1790</v>
      </c>
      <c r="G231" t="s">
        <v>1129</v>
      </c>
      <c r="H231" t="s">
        <v>202</v>
      </c>
      <c r="I231" s="77">
        <v>560.02</v>
      </c>
      <c r="J231" s="77">
        <v>23241.485039999992</v>
      </c>
      <c r="K231" s="77">
        <v>0</v>
      </c>
      <c r="L231" s="77">
        <v>54.015140276218297</v>
      </c>
      <c r="M231" s="78">
        <v>0</v>
      </c>
      <c r="N231" s="78">
        <v>1.1000000000000001E-3</v>
      </c>
      <c r="O231" s="78">
        <v>2.0000000000000001E-4</v>
      </c>
    </row>
    <row r="232" spans="2:15">
      <c r="B232" t="s">
        <v>1793</v>
      </c>
      <c r="C232" t="s">
        <v>1794</v>
      </c>
      <c r="D232" t="s">
        <v>872</v>
      </c>
      <c r="E232" t="s">
        <v>879</v>
      </c>
      <c r="F232" t="s">
        <v>1795</v>
      </c>
      <c r="G232" t="s">
        <v>1129</v>
      </c>
      <c r="H232" t="s">
        <v>106</v>
      </c>
      <c r="I232" s="77">
        <v>63.98</v>
      </c>
      <c r="J232" s="77">
        <v>325693</v>
      </c>
      <c r="K232" s="77">
        <v>0</v>
      </c>
      <c r="L232" s="77">
        <v>669.93649620099995</v>
      </c>
      <c r="M232" s="78">
        <v>0</v>
      </c>
      <c r="N232" s="78">
        <v>1.43E-2</v>
      </c>
      <c r="O232" s="78">
        <v>3.0000000000000001E-3</v>
      </c>
    </row>
    <row r="233" spans="2:15">
      <c r="B233" t="s">
        <v>1796</v>
      </c>
      <c r="C233" t="s">
        <v>1797</v>
      </c>
      <c r="D233" t="s">
        <v>123</v>
      </c>
      <c r="E233" t="s">
        <v>879</v>
      </c>
      <c r="F233" t="s">
        <v>1798</v>
      </c>
      <c r="G233" t="s">
        <v>1129</v>
      </c>
      <c r="H233" t="s">
        <v>201</v>
      </c>
      <c r="I233" s="77">
        <v>1287.49</v>
      </c>
      <c r="J233" s="77">
        <v>17200</v>
      </c>
      <c r="K233" s="77">
        <v>0</v>
      </c>
      <c r="L233" s="77">
        <v>87.073463696000005</v>
      </c>
      <c r="M233" s="78">
        <v>0</v>
      </c>
      <c r="N233" s="78">
        <v>1.9E-3</v>
      </c>
      <c r="O233" s="78">
        <v>4.0000000000000002E-4</v>
      </c>
    </row>
    <row r="234" spans="2:15">
      <c r="B234" t="s">
        <v>1799</v>
      </c>
      <c r="C234" t="s">
        <v>1800</v>
      </c>
      <c r="D234" t="s">
        <v>878</v>
      </c>
      <c r="E234" t="s">
        <v>879</v>
      </c>
      <c r="F234" t="s">
        <v>1801</v>
      </c>
      <c r="G234" t="s">
        <v>1129</v>
      </c>
      <c r="H234" t="s">
        <v>106</v>
      </c>
      <c r="I234" s="77">
        <v>98</v>
      </c>
      <c r="J234" s="77">
        <v>26562</v>
      </c>
      <c r="K234" s="77">
        <v>0</v>
      </c>
      <c r="L234" s="77">
        <v>83.688893399999998</v>
      </c>
      <c r="M234" s="78">
        <v>0</v>
      </c>
      <c r="N234" s="78">
        <v>1.8E-3</v>
      </c>
      <c r="O234" s="78">
        <v>4.0000000000000002E-4</v>
      </c>
    </row>
    <row r="235" spans="2:15">
      <c r="B235" t="s">
        <v>1802</v>
      </c>
      <c r="C235" t="s">
        <v>1803</v>
      </c>
      <c r="D235" t="s">
        <v>872</v>
      </c>
      <c r="E235" t="s">
        <v>879</v>
      </c>
      <c r="F235" t="s">
        <v>1804</v>
      </c>
      <c r="G235" t="s">
        <v>1129</v>
      </c>
      <c r="H235" t="s">
        <v>106</v>
      </c>
      <c r="I235" s="77">
        <v>133.78</v>
      </c>
      <c r="J235" s="77">
        <v>54073</v>
      </c>
      <c r="K235" s="77">
        <v>0</v>
      </c>
      <c r="L235" s="77">
        <v>232.569432971</v>
      </c>
      <c r="M235" s="78">
        <v>0</v>
      </c>
      <c r="N235" s="78">
        <v>5.0000000000000001E-3</v>
      </c>
      <c r="O235" s="78">
        <v>1E-3</v>
      </c>
    </row>
    <row r="236" spans="2:15">
      <c r="B236" t="s">
        <v>1805</v>
      </c>
      <c r="C236" t="s">
        <v>1806</v>
      </c>
      <c r="D236" t="s">
        <v>1726</v>
      </c>
      <c r="E236" t="s">
        <v>879</v>
      </c>
      <c r="F236" t="s">
        <v>1807</v>
      </c>
      <c r="G236" t="s">
        <v>1129</v>
      </c>
      <c r="H236" t="s">
        <v>113</v>
      </c>
      <c r="I236" s="77">
        <v>168</v>
      </c>
      <c r="J236" s="77">
        <v>7086</v>
      </c>
      <c r="K236" s="77">
        <v>0</v>
      </c>
      <c r="L236" s="77">
        <v>52.283285712000001</v>
      </c>
      <c r="M236" s="78">
        <v>0</v>
      </c>
      <c r="N236" s="78">
        <v>1.1000000000000001E-3</v>
      </c>
      <c r="O236" s="78">
        <v>2.0000000000000001E-4</v>
      </c>
    </row>
    <row r="237" spans="2:15">
      <c r="B237" t="s">
        <v>1808</v>
      </c>
      <c r="C237" t="s">
        <v>1809</v>
      </c>
      <c r="D237" t="s">
        <v>872</v>
      </c>
      <c r="E237" t="s">
        <v>879</v>
      </c>
      <c r="F237" t="s">
        <v>1810</v>
      </c>
      <c r="G237" t="s">
        <v>1129</v>
      </c>
      <c r="H237" t="s">
        <v>106</v>
      </c>
      <c r="I237" s="77">
        <v>15.4</v>
      </c>
      <c r="J237" s="77">
        <v>222727</v>
      </c>
      <c r="K237" s="77">
        <v>0</v>
      </c>
      <c r="L237" s="77">
        <v>110.27436496999999</v>
      </c>
      <c r="M237" s="78">
        <v>0</v>
      </c>
      <c r="N237" s="78">
        <v>2.3E-3</v>
      </c>
      <c r="O237" s="78">
        <v>5.0000000000000001E-4</v>
      </c>
    </row>
    <row r="238" spans="2:15">
      <c r="B238" t="s">
        <v>1811</v>
      </c>
      <c r="C238" t="s">
        <v>1812</v>
      </c>
      <c r="D238" t="s">
        <v>872</v>
      </c>
      <c r="E238" t="s">
        <v>879</v>
      </c>
      <c r="F238" t="s">
        <v>1813</v>
      </c>
      <c r="G238" t="s">
        <v>1129</v>
      </c>
      <c r="H238" t="s">
        <v>106</v>
      </c>
      <c r="I238" s="77">
        <v>200.77</v>
      </c>
      <c r="J238" s="77">
        <v>12281</v>
      </c>
      <c r="K238" s="77">
        <v>0</v>
      </c>
      <c r="L238" s="77">
        <v>79.270852295500006</v>
      </c>
      <c r="M238" s="78">
        <v>0</v>
      </c>
      <c r="N238" s="78">
        <v>1.6999999999999999E-3</v>
      </c>
      <c r="O238" s="78">
        <v>4.0000000000000002E-4</v>
      </c>
    </row>
    <row r="239" spans="2:15">
      <c r="B239" t="s">
        <v>1814</v>
      </c>
      <c r="C239" t="s">
        <v>1815</v>
      </c>
      <c r="D239" t="s">
        <v>878</v>
      </c>
      <c r="E239" t="s">
        <v>879</v>
      </c>
      <c r="F239" t="s">
        <v>1816</v>
      </c>
      <c r="G239" t="s">
        <v>1129</v>
      </c>
      <c r="H239" t="s">
        <v>106</v>
      </c>
      <c r="I239" s="77">
        <v>289.33999999999997</v>
      </c>
      <c r="J239" s="77">
        <v>17653</v>
      </c>
      <c r="K239" s="77">
        <v>0</v>
      </c>
      <c r="L239" s="77">
        <v>164.21316649299999</v>
      </c>
      <c r="M239" s="78">
        <v>0</v>
      </c>
      <c r="N239" s="78">
        <v>3.5000000000000001E-3</v>
      </c>
      <c r="O239" s="78">
        <v>6.9999999999999999E-4</v>
      </c>
    </row>
    <row r="240" spans="2:15">
      <c r="B240" t="s">
        <v>1817</v>
      </c>
      <c r="C240" t="s">
        <v>1818</v>
      </c>
      <c r="D240" t="s">
        <v>878</v>
      </c>
      <c r="E240" t="s">
        <v>879</v>
      </c>
      <c r="F240" t="s">
        <v>1819</v>
      </c>
      <c r="G240" t="s">
        <v>1129</v>
      </c>
      <c r="H240" t="s">
        <v>106</v>
      </c>
      <c r="I240" s="77">
        <v>336.2</v>
      </c>
      <c r="J240" s="77">
        <v>6829</v>
      </c>
      <c r="K240" s="77">
        <v>0</v>
      </c>
      <c r="L240" s="77">
        <v>73.813500070000003</v>
      </c>
      <c r="M240" s="78">
        <v>0</v>
      </c>
      <c r="N240" s="78">
        <v>1.6000000000000001E-3</v>
      </c>
      <c r="O240" s="78">
        <v>2.9999999999999997E-4</v>
      </c>
    </row>
    <row r="241" spans="2:15">
      <c r="B241" t="s">
        <v>1820</v>
      </c>
      <c r="C241" t="s">
        <v>1821</v>
      </c>
      <c r="D241" t="s">
        <v>123</v>
      </c>
      <c r="E241" t="s">
        <v>879</v>
      </c>
      <c r="F241" t="s">
        <v>1822</v>
      </c>
      <c r="G241" t="s">
        <v>1092</v>
      </c>
      <c r="H241" t="s">
        <v>110</v>
      </c>
      <c r="I241" s="77">
        <v>100.55</v>
      </c>
      <c r="J241" s="77">
        <v>39755</v>
      </c>
      <c r="K241" s="77">
        <v>0</v>
      </c>
      <c r="L241" s="77">
        <v>157.66008282524999</v>
      </c>
      <c r="M241" s="78">
        <v>0</v>
      </c>
      <c r="N241" s="78">
        <v>3.3999999999999998E-3</v>
      </c>
      <c r="O241" s="78">
        <v>6.9999999999999999E-4</v>
      </c>
    </row>
    <row r="242" spans="2:15">
      <c r="B242" t="s">
        <v>1823</v>
      </c>
      <c r="C242" t="s">
        <v>1824</v>
      </c>
      <c r="D242" t="s">
        <v>123</v>
      </c>
      <c r="E242" t="s">
        <v>879</v>
      </c>
      <c r="F242" t="s">
        <v>1825</v>
      </c>
      <c r="G242" t="s">
        <v>1092</v>
      </c>
      <c r="H242" t="s">
        <v>110</v>
      </c>
      <c r="I242" s="77">
        <v>560.02</v>
      </c>
      <c r="J242" s="77">
        <v>3139</v>
      </c>
      <c r="K242" s="77">
        <v>0</v>
      </c>
      <c r="L242" s="77">
        <v>69.333443545980003</v>
      </c>
      <c r="M242" s="78">
        <v>0</v>
      </c>
      <c r="N242" s="78">
        <v>1.5E-3</v>
      </c>
      <c r="O242" s="78">
        <v>2.9999999999999997E-4</v>
      </c>
    </row>
    <row r="243" spans="2:15">
      <c r="B243" t="s">
        <v>1826</v>
      </c>
      <c r="C243" t="s">
        <v>1827</v>
      </c>
      <c r="D243" t="s">
        <v>872</v>
      </c>
      <c r="E243" t="s">
        <v>879</v>
      </c>
      <c r="F243" t="s">
        <v>1828</v>
      </c>
      <c r="G243" t="s">
        <v>1092</v>
      </c>
      <c r="H243" t="s">
        <v>106</v>
      </c>
      <c r="I243" s="77">
        <v>121.43</v>
      </c>
      <c r="J243" s="77">
        <v>52220</v>
      </c>
      <c r="K243" s="77">
        <v>0</v>
      </c>
      <c r="L243" s="77">
        <v>203.86554838999999</v>
      </c>
      <c r="M243" s="78">
        <v>0</v>
      </c>
      <c r="N243" s="78">
        <v>4.3E-3</v>
      </c>
      <c r="O243" s="78">
        <v>8.9999999999999998E-4</v>
      </c>
    </row>
    <row r="244" spans="2:15">
      <c r="B244" t="s">
        <v>1829</v>
      </c>
      <c r="C244" t="s">
        <v>1830</v>
      </c>
      <c r="D244" t="s">
        <v>123</v>
      </c>
      <c r="E244" t="s">
        <v>879</v>
      </c>
      <c r="F244" t="s">
        <v>1831</v>
      </c>
      <c r="G244" t="s">
        <v>1092</v>
      </c>
      <c r="H244" t="s">
        <v>110</v>
      </c>
      <c r="I244" s="77">
        <v>485.35</v>
      </c>
      <c r="J244" s="77">
        <v>3055</v>
      </c>
      <c r="K244" s="77">
        <v>0</v>
      </c>
      <c r="L244" s="77">
        <v>58.480915964250002</v>
      </c>
      <c r="M244" s="78">
        <v>0</v>
      </c>
      <c r="N244" s="78">
        <v>1.1999999999999999E-3</v>
      </c>
      <c r="O244" s="78">
        <v>2.9999999999999997E-4</v>
      </c>
    </row>
    <row r="245" spans="2:15">
      <c r="B245" t="s">
        <v>1832</v>
      </c>
      <c r="C245" t="s">
        <v>1833</v>
      </c>
      <c r="D245" t="s">
        <v>878</v>
      </c>
      <c r="E245" t="s">
        <v>879</v>
      </c>
      <c r="F245" t="s">
        <v>1834</v>
      </c>
      <c r="G245" t="s">
        <v>1092</v>
      </c>
      <c r="H245" t="s">
        <v>106</v>
      </c>
      <c r="I245" s="77">
        <v>515.72</v>
      </c>
      <c r="J245" s="77">
        <v>10904</v>
      </c>
      <c r="K245" s="77">
        <v>0</v>
      </c>
      <c r="L245" s="77">
        <v>180.79265979199999</v>
      </c>
      <c r="M245" s="78">
        <v>0</v>
      </c>
      <c r="N245" s="78">
        <v>3.8E-3</v>
      </c>
      <c r="O245" s="78">
        <v>8.0000000000000004E-4</v>
      </c>
    </row>
    <row r="246" spans="2:15">
      <c r="B246" t="s">
        <v>1835</v>
      </c>
      <c r="C246" t="s">
        <v>1836</v>
      </c>
      <c r="D246" t="s">
        <v>872</v>
      </c>
      <c r="E246" t="s">
        <v>879</v>
      </c>
      <c r="F246" t="s">
        <v>1837</v>
      </c>
      <c r="G246" t="s">
        <v>874</v>
      </c>
      <c r="H246" t="s">
        <v>106</v>
      </c>
      <c r="I246" s="77">
        <v>94.28</v>
      </c>
      <c r="J246" s="77">
        <v>175188</v>
      </c>
      <c r="K246" s="77">
        <v>0</v>
      </c>
      <c r="L246" s="77">
        <v>531.01269717599996</v>
      </c>
      <c r="M246" s="78">
        <v>0</v>
      </c>
      <c r="N246" s="78">
        <v>1.1299999999999999E-2</v>
      </c>
      <c r="O246" s="78">
        <v>2.3999999999999998E-3</v>
      </c>
    </row>
    <row r="247" spans="2:15">
      <c r="B247" t="s">
        <v>1838</v>
      </c>
      <c r="C247" t="s">
        <v>1839</v>
      </c>
      <c r="D247" t="s">
        <v>872</v>
      </c>
      <c r="E247" t="s">
        <v>879</v>
      </c>
      <c r="F247" t="s">
        <v>1840</v>
      </c>
      <c r="G247" t="s">
        <v>874</v>
      </c>
      <c r="H247" t="s">
        <v>106</v>
      </c>
      <c r="I247" s="77">
        <v>417.3</v>
      </c>
      <c r="J247" s="77">
        <v>27316</v>
      </c>
      <c r="K247" s="77">
        <v>0</v>
      </c>
      <c r="L247" s="77">
        <v>366.47678261999999</v>
      </c>
      <c r="M247" s="78">
        <v>0</v>
      </c>
      <c r="N247" s="78">
        <v>7.7999999999999996E-3</v>
      </c>
      <c r="O247" s="78">
        <v>1.6000000000000001E-3</v>
      </c>
    </row>
    <row r="248" spans="2:15">
      <c r="B248" t="s">
        <v>1841</v>
      </c>
      <c r="C248" t="s">
        <v>1842</v>
      </c>
      <c r="D248" t="s">
        <v>878</v>
      </c>
      <c r="E248" t="s">
        <v>879</v>
      </c>
      <c r="F248" t="s">
        <v>1843</v>
      </c>
      <c r="G248" t="s">
        <v>874</v>
      </c>
      <c r="H248" t="s">
        <v>106</v>
      </c>
      <c r="I248" s="77">
        <v>174.18</v>
      </c>
      <c r="J248" s="77">
        <v>35694</v>
      </c>
      <c r="K248" s="77">
        <v>0</v>
      </c>
      <c r="L248" s="77">
        <v>199.88236657799999</v>
      </c>
      <c r="M248" s="78">
        <v>0</v>
      </c>
      <c r="N248" s="78">
        <v>4.3E-3</v>
      </c>
      <c r="O248" s="78">
        <v>8.9999999999999998E-4</v>
      </c>
    </row>
    <row r="249" spans="2:15">
      <c r="B249" t="s">
        <v>1844</v>
      </c>
      <c r="C249" t="s">
        <v>1845</v>
      </c>
      <c r="D249" t="s">
        <v>872</v>
      </c>
      <c r="E249" t="s">
        <v>879</v>
      </c>
      <c r="F249" t="s">
        <v>1846</v>
      </c>
      <c r="G249" t="s">
        <v>874</v>
      </c>
      <c r="H249" t="s">
        <v>106</v>
      </c>
      <c r="I249" s="77">
        <v>497.67</v>
      </c>
      <c r="J249" s="77">
        <v>22242</v>
      </c>
      <c r="K249" s="77">
        <v>0</v>
      </c>
      <c r="L249" s="77">
        <v>355.87401290100001</v>
      </c>
      <c r="M249" s="78">
        <v>0</v>
      </c>
      <c r="N249" s="78">
        <v>7.6E-3</v>
      </c>
      <c r="O249" s="78">
        <v>1.6000000000000001E-3</v>
      </c>
    </row>
    <row r="250" spans="2:15">
      <c r="B250" t="s">
        <v>1847</v>
      </c>
      <c r="C250" t="s">
        <v>1848</v>
      </c>
      <c r="D250" t="s">
        <v>878</v>
      </c>
      <c r="E250" t="s">
        <v>879</v>
      </c>
      <c r="F250" t="s">
        <v>1849</v>
      </c>
      <c r="G250" t="s">
        <v>874</v>
      </c>
      <c r="H250" t="s">
        <v>106</v>
      </c>
      <c r="I250" s="77">
        <v>479.75</v>
      </c>
      <c r="J250" s="77">
        <v>6469</v>
      </c>
      <c r="K250" s="77">
        <v>0</v>
      </c>
      <c r="L250" s="77">
        <v>99.777613412500003</v>
      </c>
      <c r="M250" s="78">
        <v>0</v>
      </c>
      <c r="N250" s="78">
        <v>2.0999999999999999E-3</v>
      </c>
      <c r="O250" s="78">
        <v>4.0000000000000002E-4</v>
      </c>
    </row>
    <row r="251" spans="2:15">
      <c r="B251" t="s">
        <v>1850</v>
      </c>
      <c r="C251" t="s">
        <v>1851</v>
      </c>
      <c r="D251" t="s">
        <v>872</v>
      </c>
      <c r="E251" t="s">
        <v>879</v>
      </c>
      <c r="F251" t="s">
        <v>1852</v>
      </c>
      <c r="G251" t="s">
        <v>874</v>
      </c>
      <c r="H251" t="s">
        <v>106</v>
      </c>
      <c r="I251" s="77">
        <v>281.95999999999998</v>
      </c>
      <c r="J251" s="77">
        <v>23420</v>
      </c>
      <c r="K251" s="77">
        <v>0</v>
      </c>
      <c r="L251" s="77">
        <v>212.30262787999999</v>
      </c>
      <c r="M251" s="78">
        <v>0</v>
      </c>
      <c r="N251" s="78">
        <v>4.4999999999999997E-3</v>
      </c>
      <c r="O251" s="78">
        <v>8.9999999999999998E-4</v>
      </c>
    </row>
    <row r="252" spans="2:15">
      <c r="B252" t="s">
        <v>1853</v>
      </c>
      <c r="C252" t="s">
        <v>1854</v>
      </c>
      <c r="D252" t="s">
        <v>1855</v>
      </c>
      <c r="E252" t="s">
        <v>879</v>
      </c>
      <c r="F252" t="s">
        <v>1856</v>
      </c>
      <c r="G252" t="s">
        <v>874</v>
      </c>
      <c r="H252" t="s">
        <v>202</v>
      </c>
      <c r="I252" s="77">
        <v>211.87</v>
      </c>
      <c r="J252" s="77">
        <v>56355.105600000003</v>
      </c>
      <c r="K252" s="77">
        <v>0</v>
      </c>
      <c r="L252" s="77">
        <v>49.550818327408798</v>
      </c>
      <c r="M252" s="78">
        <v>0</v>
      </c>
      <c r="N252" s="78">
        <v>1.1000000000000001E-3</v>
      </c>
      <c r="O252" s="78">
        <v>2.0000000000000001E-4</v>
      </c>
    </row>
    <row r="253" spans="2:15">
      <c r="B253" t="s">
        <v>1857</v>
      </c>
      <c r="C253" t="s">
        <v>1858</v>
      </c>
      <c r="D253" t="s">
        <v>878</v>
      </c>
      <c r="E253" t="s">
        <v>879</v>
      </c>
      <c r="F253" t="s">
        <v>1859</v>
      </c>
      <c r="G253" t="s">
        <v>874</v>
      </c>
      <c r="H253" t="s">
        <v>106</v>
      </c>
      <c r="I253" s="77">
        <v>303.02</v>
      </c>
      <c r="J253" s="77">
        <v>21873</v>
      </c>
      <c r="K253" s="77">
        <v>0</v>
      </c>
      <c r="L253" s="77">
        <v>213.08880018900001</v>
      </c>
      <c r="M253" s="78">
        <v>0</v>
      </c>
      <c r="N253" s="78">
        <v>4.4999999999999997E-3</v>
      </c>
      <c r="O253" s="78">
        <v>8.9999999999999998E-4</v>
      </c>
    </row>
    <row r="254" spans="2:15">
      <c r="B254" t="s">
        <v>1860</v>
      </c>
      <c r="C254" t="s">
        <v>1861</v>
      </c>
      <c r="D254" t="s">
        <v>872</v>
      </c>
      <c r="E254" t="s">
        <v>879</v>
      </c>
      <c r="F254" t="s">
        <v>1862</v>
      </c>
      <c r="G254" t="s">
        <v>874</v>
      </c>
      <c r="H254" t="s">
        <v>106</v>
      </c>
      <c r="I254" s="77">
        <v>701.28</v>
      </c>
      <c r="J254" s="77">
        <v>3061</v>
      </c>
      <c r="K254" s="77">
        <v>0</v>
      </c>
      <c r="L254" s="77">
        <v>69.013771272</v>
      </c>
      <c r="M254" s="78">
        <v>0</v>
      </c>
      <c r="N254" s="78">
        <v>1.5E-3</v>
      </c>
      <c r="O254" s="78">
        <v>2.9999999999999997E-4</v>
      </c>
    </row>
    <row r="255" spans="2:15">
      <c r="B255" t="s">
        <v>1863</v>
      </c>
      <c r="C255" t="s">
        <v>1864</v>
      </c>
      <c r="D255" t="s">
        <v>872</v>
      </c>
      <c r="E255" t="s">
        <v>879</v>
      </c>
      <c r="F255" t="s">
        <v>1865</v>
      </c>
      <c r="G255" t="s">
        <v>968</v>
      </c>
      <c r="H255" t="s">
        <v>106</v>
      </c>
      <c r="I255" s="77">
        <v>1395.75</v>
      </c>
      <c r="J255" s="77">
        <v>13269</v>
      </c>
      <c r="K255" s="77">
        <v>0</v>
      </c>
      <c r="L255" s="77">
        <v>595.42464701250003</v>
      </c>
      <c r="M255" s="78">
        <v>0</v>
      </c>
      <c r="N255" s="78">
        <v>1.2699999999999999E-2</v>
      </c>
      <c r="O255" s="78">
        <v>2.7000000000000001E-3</v>
      </c>
    </row>
    <row r="256" spans="2:15">
      <c r="B256" t="s">
        <v>1866</v>
      </c>
      <c r="C256" t="s">
        <v>1867</v>
      </c>
      <c r="D256" t="s">
        <v>878</v>
      </c>
      <c r="E256" t="s">
        <v>879</v>
      </c>
      <c r="F256" t="s">
        <v>1868</v>
      </c>
      <c r="G256" t="s">
        <v>968</v>
      </c>
      <c r="H256" t="s">
        <v>106</v>
      </c>
      <c r="I256" s="77">
        <v>155.63</v>
      </c>
      <c r="J256" s="77">
        <v>35539</v>
      </c>
      <c r="K256" s="77">
        <v>0</v>
      </c>
      <c r="L256" s="77">
        <v>177.81954642549999</v>
      </c>
      <c r="M256" s="78">
        <v>0</v>
      </c>
      <c r="N256" s="78">
        <v>3.8E-3</v>
      </c>
      <c r="O256" s="78">
        <v>8.0000000000000004E-4</v>
      </c>
    </row>
    <row r="257" spans="2:15">
      <c r="B257" t="s">
        <v>1869</v>
      </c>
      <c r="C257" t="s">
        <v>1870</v>
      </c>
      <c r="D257" t="s">
        <v>1726</v>
      </c>
      <c r="E257" t="s">
        <v>879</v>
      </c>
      <c r="F257" t="s">
        <v>1871</v>
      </c>
      <c r="G257" t="s">
        <v>968</v>
      </c>
      <c r="H257" t="s">
        <v>106</v>
      </c>
      <c r="I257" s="77">
        <v>29.4</v>
      </c>
      <c r="J257" s="77">
        <v>182500</v>
      </c>
      <c r="K257" s="77">
        <v>0</v>
      </c>
      <c r="L257" s="77">
        <v>172.50082499999999</v>
      </c>
      <c r="M257" s="78">
        <v>0</v>
      </c>
      <c r="N257" s="78">
        <v>3.7000000000000002E-3</v>
      </c>
      <c r="O257" s="78">
        <v>8.0000000000000004E-4</v>
      </c>
    </row>
    <row r="258" spans="2:15">
      <c r="B258" t="s">
        <v>1872</v>
      </c>
      <c r="C258" t="s">
        <v>1873</v>
      </c>
      <c r="D258" t="s">
        <v>123</v>
      </c>
      <c r="E258" t="s">
        <v>879</v>
      </c>
      <c r="F258" t="s">
        <v>1874</v>
      </c>
      <c r="G258" t="s">
        <v>968</v>
      </c>
      <c r="H258" t="s">
        <v>201</v>
      </c>
      <c r="I258" s="77">
        <v>4265.4799999999996</v>
      </c>
      <c r="J258" s="77">
        <v>9764</v>
      </c>
      <c r="K258" s="77">
        <v>0</v>
      </c>
      <c r="L258" s="77">
        <v>163.76051290304</v>
      </c>
      <c r="M258" s="78">
        <v>0</v>
      </c>
      <c r="N258" s="78">
        <v>3.5000000000000001E-3</v>
      </c>
      <c r="O258" s="78">
        <v>6.9999999999999999E-4</v>
      </c>
    </row>
    <row r="259" spans="2:15">
      <c r="B259" t="s">
        <v>1875</v>
      </c>
      <c r="C259" t="s">
        <v>1876</v>
      </c>
      <c r="D259" t="s">
        <v>123</v>
      </c>
      <c r="E259" t="s">
        <v>879</v>
      </c>
      <c r="F259" t="s">
        <v>1877</v>
      </c>
      <c r="G259" t="s">
        <v>935</v>
      </c>
      <c r="H259" t="s">
        <v>110</v>
      </c>
      <c r="I259" s="77">
        <v>545.87</v>
      </c>
      <c r="J259" s="77">
        <v>4912</v>
      </c>
      <c r="K259" s="77">
        <v>0</v>
      </c>
      <c r="L259" s="77">
        <v>105.75368338704</v>
      </c>
      <c r="M259" s="78">
        <v>0</v>
      </c>
      <c r="N259" s="78">
        <v>2.3E-3</v>
      </c>
      <c r="O259" s="78">
        <v>5.0000000000000001E-4</v>
      </c>
    </row>
    <row r="260" spans="2:15">
      <c r="B260" t="s">
        <v>1878</v>
      </c>
      <c r="C260" t="s">
        <v>1879</v>
      </c>
      <c r="D260" t="s">
        <v>912</v>
      </c>
      <c r="E260" t="s">
        <v>879</v>
      </c>
      <c r="F260" t="s">
        <v>1880</v>
      </c>
      <c r="G260" t="s">
        <v>908</v>
      </c>
      <c r="H260" t="s">
        <v>110</v>
      </c>
      <c r="I260" s="77">
        <v>916.79</v>
      </c>
      <c r="J260" s="77">
        <v>4050</v>
      </c>
      <c r="K260" s="77">
        <v>0</v>
      </c>
      <c r="L260" s="77">
        <v>146.4444132795</v>
      </c>
      <c r="M260" s="78">
        <v>0</v>
      </c>
      <c r="N260" s="78">
        <v>3.0999999999999999E-3</v>
      </c>
      <c r="O260" s="78">
        <v>6.9999999999999999E-4</v>
      </c>
    </row>
    <row r="261" spans="2:15">
      <c r="B261" t="s">
        <v>1881</v>
      </c>
      <c r="C261" t="s">
        <v>1882</v>
      </c>
      <c r="D261" t="s">
        <v>878</v>
      </c>
      <c r="E261" t="s">
        <v>879</v>
      </c>
      <c r="F261" t="s">
        <v>1883</v>
      </c>
      <c r="G261" t="s">
        <v>908</v>
      </c>
      <c r="H261" t="s">
        <v>106</v>
      </c>
      <c r="I261" s="77">
        <v>93.34</v>
      </c>
      <c r="J261" s="77">
        <v>25962</v>
      </c>
      <c r="K261" s="77">
        <v>0</v>
      </c>
      <c r="L261" s="77">
        <v>77.908872521999996</v>
      </c>
      <c r="M261" s="78">
        <v>0</v>
      </c>
      <c r="N261" s="78">
        <v>1.6999999999999999E-3</v>
      </c>
      <c r="O261" s="78">
        <v>2.9999999999999997E-4</v>
      </c>
    </row>
    <row r="262" spans="2:15">
      <c r="B262" t="s">
        <v>1884</v>
      </c>
      <c r="C262" t="s">
        <v>1885</v>
      </c>
      <c r="D262" t="s">
        <v>878</v>
      </c>
      <c r="E262" t="s">
        <v>879</v>
      </c>
      <c r="F262" t="s">
        <v>1886</v>
      </c>
      <c r="G262" t="s">
        <v>908</v>
      </c>
      <c r="H262" t="s">
        <v>106</v>
      </c>
      <c r="I262" s="77">
        <v>68.849999999999994</v>
      </c>
      <c r="J262" s="77">
        <v>16840</v>
      </c>
      <c r="K262" s="77">
        <v>0</v>
      </c>
      <c r="L262" s="77">
        <v>37.275803099999997</v>
      </c>
      <c r="M262" s="78">
        <v>0</v>
      </c>
      <c r="N262" s="78">
        <v>8.0000000000000004E-4</v>
      </c>
      <c r="O262" s="78">
        <v>2.0000000000000001E-4</v>
      </c>
    </row>
    <row r="263" spans="2:15">
      <c r="B263" t="s">
        <v>226</v>
      </c>
      <c r="E263" s="16"/>
      <c r="F263" s="16"/>
      <c r="G263" s="16"/>
    </row>
    <row r="264" spans="2:15">
      <c r="B264" t="s">
        <v>300</v>
      </c>
      <c r="E264" s="16"/>
      <c r="F264" s="16"/>
      <c r="G264" s="16"/>
    </row>
    <row r="265" spans="2:15">
      <c r="B265" t="s">
        <v>301</v>
      </c>
      <c r="E265" s="16"/>
      <c r="F265" s="16"/>
      <c r="G265" s="16"/>
    </row>
    <row r="266" spans="2:15">
      <c r="B266" t="s">
        <v>302</v>
      </c>
      <c r="E266" s="16"/>
      <c r="F266" s="16"/>
      <c r="G266" s="16"/>
    </row>
    <row r="267" spans="2:15">
      <c r="B267" t="s">
        <v>303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44196</v>
      </c>
    </row>
    <row r="2" spans="2:63" s="1" customFormat="1">
      <c r="B2" s="2" t="s">
        <v>1</v>
      </c>
      <c r="C2" s="12" t="s">
        <v>3184</v>
      </c>
    </row>
    <row r="3" spans="2:63" s="1" customFormat="1">
      <c r="B3" s="2" t="s">
        <v>2</v>
      </c>
      <c r="C3" s="26" t="s">
        <v>3185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666389.98</v>
      </c>
      <c r="I11" s="7"/>
      <c r="J11" s="75">
        <v>3.1186600000000002</v>
      </c>
      <c r="K11" s="75">
        <v>28313.827174938633</v>
      </c>
      <c r="L11" s="7"/>
      <c r="M11" s="76">
        <v>1</v>
      </c>
      <c r="N11" s="76">
        <v>0.12620000000000001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415431.64</v>
      </c>
      <c r="J12" s="81">
        <v>0</v>
      </c>
      <c r="K12" s="81">
        <v>3606.1577477199999</v>
      </c>
      <c r="M12" s="80">
        <v>0.12740000000000001</v>
      </c>
      <c r="N12" s="80">
        <v>1.61E-2</v>
      </c>
    </row>
    <row r="13" spans="2:63">
      <c r="B13" s="79" t="s">
        <v>1887</v>
      </c>
      <c r="D13" s="16"/>
      <c r="E13" s="16"/>
      <c r="F13" s="16"/>
      <c r="G13" s="16"/>
      <c r="H13" s="81">
        <v>101073.59</v>
      </c>
      <c r="J13" s="81">
        <v>0</v>
      </c>
      <c r="K13" s="81">
        <v>2213.8792709999998</v>
      </c>
      <c r="M13" s="80">
        <v>7.8200000000000006E-2</v>
      </c>
      <c r="N13" s="80">
        <v>9.9000000000000008E-3</v>
      </c>
    </row>
    <row r="14" spans="2:63">
      <c r="B14" t="s">
        <v>1888</v>
      </c>
      <c r="C14" t="s">
        <v>1889</v>
      </c>
      <c r="D14" t="s">
        <v>100</v>
      </c>
      <c r="E14" t="s">
        <v>1890</v>
      </c>
      <c r="F14" t="s">
        <v>1891</v>
      </c>
      <c r="G14" t="s">
        <v>102</v>
      </c>
      <c r="H14" s="77">
        <v>16355.77</v>
      </c>
      <c r="I14" s="77">
        <v>1551</v>
      </c>
      <c r="J14" s="77">
        <v>0</v>
      </c>
      <c r="K14" s="77">
        <v>253.6779927</v>
      </c>
      <c r="L14" s="78">
        <v>2.9999999999999997E-4</v>
      </c>
      <c r="M14" s="78">
        <v>8.9999999999999993E-3</v>
      </c>
      <c r="N14" s="78">
        <v>1.1000000000000001E-3</v>
      </c>
    </row>
    <row r="15" spans="2:63">
      <c r="B15" t="s">
        <v>1892</v>
      </c>
      <c r="C15" t="s">
        <v>1893</v>
      </c>
      <c r="D15" t="s">
        <v>100</v>
      </c>
      <c r="E15" t="s">
        <v>1890</v>
      </c>
      <c r="F15" t="s">
        <v>1891</v>
      </c>
      <c r="G15" t="s">
        <v>102</v>
      </c>
      <c r="H15" s="77">
        <v>12068.6</v>
      </c>
      <c r="I15" s="77">
        <v>1922</v>
      </c>
      <c r="J15" s="77">
        <v>0</v>
      </c>
      <c r="K15" s="77">
        <v>231.95849200000001</v>
      </c>
      <c r="L15" s="78">
        <v>2.0000000000000001E-4</v>
      </c>
      <c r="M15" s="78">
        <v>8.2000000000000007E-3</v>
      </c>
      <c r="N15" s="78">
        <v>1E-3</v>
      </c>
    </row>
    <row r="16" spans="2:63">
      <c r="B16" t="s">
        <v>1894</v>
      </c>
      <c r="C16" t="s">
        <v>1895</v>
      </c>
      <c r="D16" t="s">
        <v>100</v>
      </c>
      <c r="E16" t="s">
        <v>1896</v>
      </c>
      <c r="F16" t="s">
        <v>1891</v>
      </c>
      <c r="G16" t="s">
        <v>102</v>
      </c>
      <c r="H16" s="77">
        <v>22551.99</v>
      </c>
      <c r="I16" s="77">
        <v>1557</v>
      </c>
      <c r="J16" s="77">
        <v>0</v>
      </c>
      <c r="K16" s="77">
        <v>351.1344843</v>
      </c>
      <c r="L16" s="78">
        <v>1E-4</v>
      </c>
      <c r="M16" s="78">
        <v>1.24E-2</v>
      </c>
      <c r="N16" s="78">
        <v>1.6000000000000001E-3</v>
      </c>
    </row>
    <row r="17" spans="2:14">
      <c r="B17" t="s">
        <v>1897</v>
      </c>
      <c r="C17" t="s">
        <v>1898</v>
      </c>
      <c r="D17" t="s">
        <v>100</v>
      </c>
      <c r="E17" t="s">
        <v>1896</v>
      </c>
      <c r="F17" t="s">
        <v>1891</v>
      </c>
      <c r="G17" t="s">
        <v>102</v>
      </c>
      <c r="H17" s="77">
        <v>17941.11</v>
      </c>
      <c r="I17" s="77">
        <v>1899</v>
      </c>
      <c r="J17" s="77">
        <v>0</v>
      </c>
      <c r="K17" s="77">
        <v>340.70167889999999</v>
      </c>
      <c r="L17" s="78">
        <v>1E-4</v>
      </c>
      <c r="M17" s="78">
        <v>1.2E-2</v>
      </c>
      <c r="N17" s="78">
        <v>1.5E-3</v>
      </c>
    </row>
    <row r="18" spans="2:14">
      <c r="B18" t="s">
        <v>1899</v>
      </c>
      <c r="C18" t="s">
        <v>1900</v>
      </c>
      <c r="D18" t="s">
        <v>100</v>
      </c>
      <c r="E18" t="s">
        <v>1901</v>
      </c>
      <c r="F18" t="s">
        <v>1891</v>
      </c>
      <c r="G18" t="s">
        <v>102</v>
      </c>
      <c r="H18" s="77">
        <v>23411.64</v>
      </c>
      <c r="I18" s="77">
        <v>1547</v>
      </c>
      <c r="J18" s="77">
        <v>0</v>
      </c>
      <c r="K18" s="77">
        <v>362.1780708</v>
      </c>
      <c r="L18" s="78">
        <v>2.9999999999999997E-4</v>
      </c>
      <c r="M18" s="78">
        <v>1.2800000000000001E-2</v>
      </c>
      <c r="N18" s="78">
        <v>1.6000000000000001E-3</v>
      </c>
    </row>
    <row r="19" spans="2:14">
      <c r="B19" t="s">
        <v>1902</v>
      </c>
      <c r="C19" t="s">
        <v>1903</v>
      </c>
      <c r="D19" t="s">
        <v>100</v>
      </c>
      <c r="E19" t="s">
        <v>1901</v>
      </c>
      <c r="F19" t="s">
        <v>1891</v>
      </c>
      <c r="G19" t="s">
        <v>102</v>
      </c>
      <c r="H19" s="77">
        <v>8.93</v>
      </c>
      <c r="I19" s="77">
        <v>1601</v>
      </c>
      <c r="J19" s="77">
        <v>0</v>
      </c>
      <c r="K19" s="77">
        <v>0.14296929999999999</v>
      </c>
      <c r="L19" s="78">
        <v>0</v>
      </c>
      <c r="M19" s="78">
        <v>0</v>
      </c>
      <c r="N19" s="78">
        <v>0</v>
      </c>
    </row>
    <row r="20" spans="2:14">
      <c r="B20" t="s">
        <v>1904</v>
      </c>
      <c r="C20" t="s">
        <v>1905</v>
      </c>
      <c r="D20" t="s">
        <v>100</v>
      </c>
      <c r="E20" t="s">
        <v>1901</v>
      </c>
      <c r="F20" t="s">
        <v>1891</v>
      </c>
      <c r="G20" t="s">
        <v>102</v>
      </c>
      <c r="H20" s="77">
        <v>5135.6000000000004</v>
      </c>
      <c r="I20" s="77">
        <v>1906</v>
      </c>
      <c r="J20" s="77">
        <v>0</v>
      </c>
      <c r="K20" s="77">
        <v>97.884535999999997</v>
      </c>
      <c r="L20" s="78">
        <v>1E-4</v>
      </c>
      <c r="M20" s="78">
        <v>3.5000000000000001E-3</v>
      </c>
      <c r="N20" s="78">
        <v>4.0000000000000002E-4</v>
      </c>
    </row>
    <row r="21" spans="2:14">
      <c r="B21" t="s">
        <v>1906</v>
      </c>
      <c r="C21" t="s">
        <v>1907</v>
      </c>
      <c r="D21" t="s">
        <v>100</v>
      </c>
      <c r="E21" t="s">
        <v>1908</v>
      </c>
      <c r="F21" t="s">
        <v>1891</v>
      </c>
      <c r="G21" t="s">
        <v>102</v>
      </c>
      <c r="H21" s="77">
        <v>3025.54</v>
      </c>
      <c r="I21" s="77">
        <v>15500</v>
      </c>
      <c r="J21" s="77">
        <v>0</v>
      </c>
      <c r="K21" s="77">
        <v>468.95870000000002</v>
      </c>
      <c r="L21" s="78">
        <v>2.0000000000000001E-4</v>
      </c>
      <c r="M21" s="78">
        <v>1.66E-2</v>
      </c>
      <c r="N21" s="78">
        <v>2.0999999999999999E-3</v>
      </c>
    </row>
    <row r="22" spans="2:14">
      <c r="B22" t="s">
        <v>1909</v>
      </c>
      <c r="C22" t="s">
        <v>1910</v>
      </c>
      <c r="D22" t="s">
        <v>100</v>
      </c>
      <c r="E22" t="s">
        <v>1908</v>
      </c>
      <c r="F22" t="s">
        <v>1891</v>
      </c>
      <c r="G22" t="s">
        <v>102</v>
      </c>
      <c r="H22" s="77">
        <v>574.41</v>
      </c>
      <c r="I22" s="77">
        <v>18670</v>
      </c>
      <c r="J22" s="77">
        <v>0</v>
      </c>
      <c r="K22" s="77">
        <v>107.242347</v>
      </c>
      <c r="L22" s="78">
        <v>1E-4</v>
      </c>
      <c r="M22" s="78">
        <v>3.8E-3</v>
      </c>
      <c r="N22" s="78">
        <v>5.0000000000000001E-4</v>
      </c>
    </row>
    <row r="23" spans="2:14">
      <c r="B23" s="79" t="s">
        <v>1911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1912</v>
      </c>
      <c r="D25" s="16"/>
      <c r="E25" s="16"/>
      <c r="F25" s="16"/>
      <c r="G25" s="16"/>
      <c r="H25" s="81">
        <v>314358.05</v>
      </c>
      <c r="J25" s="81">
        <v>0</v>
      </c>
      <c r="K25" s="81">
        <v>1392.2784767200001</v>
      </c>
      <c r="M25" s="80">
        <v>4.9200000000000001E-2</v>
      </c>
      <c r="N25" s="80">
        <v>6.1999999999999998E-3</v>
      </c>
    </row>
    <row r="26" spans="2:14">
      <c r="B26" t="s">
        <v>1913</v>
      </c>
      <c r="C26" t="s">
        <v>1914</v>
      </c>
      <c r="D26" t="s">
        <v>100</v>
      </c>
      <c r="E26" t="s">
        <v>1890</v>
      </c>
      <c r="F26" t="s">
        <v>1915</v>
      </c>
      <c r="G26" t="s">
        <v>102</v>
      </c>
      <c r="H26" s="77">
        <v>86430.44</v>
      </c>
      <c r="I26" s="77">
        <v>344.07</v>
      </c>
      <c r="J26" s="77">
        <v>0</v>
      </c>
      <c r="K26" s="77">
        <v>297.381214908</v>
      </c>
      <c r="L26" s="78">
        <v>2.9999999999999997E-4</v>
      </c>
      <c r="M26" s="78">
        <v>1.0500000000000001E-2</v>
      </c>
      <c r="N26" s="78">
        <v>1.2999999999999999E-3</v>
      </c>
    </row>
    <row r="27" spans="2:14">
      <c r="B27" t="s">
        <v>1916</v>
      </c>
      <c r="C27" t="s">
        <v>1917</v>
      </c>
      <c r="D27" t="s">
        <v>100</v>
      </c>
      <c r="E27" t="s">
        <v>1890</v>
      </c>
      <c r="F27" t="s">
        <v>1915</v>
      </c>
      <c r="G27" t="s">
        <v>102</v>
      </c>
      <c r="H27" s="77">
        <v>11618.31</v>
      </c>
      <c r="I27" s="77">
        <v>330.07</v>
      </c>
      <c r="J27" s="77">
        <v>0</v>
      </c>
      <c r="K27" s="77">
        <v>38.348555816999998</v>
      </c>
      <c r="L27" s="78">
        <v>4.0000000000000002E-4</v>
      </c>
      <c r="M27" s="78">
        <v>1.4E-3</v>
      </c>
      <c r="N27" s="78">
        <v>2.0000000000000001E-4</v>
      </c>
    </row>
    <row r="28" spans="2:14">
      <c r="B28" t="s">
        <v>1918</v>
      </c>
      <c r="C28" t="s">
        <v>1919</v>
      </c>
      <c r="D28" t="s">
        <v>100</v>
      </c>
      <c r="E28" t="s">
        <v>1896</v>
      </c>
      <c r="F28" t="s">
        <v>1915</v>
      </c>
      <c r="G28" t="s">
        <v>102</v>
      </c>
      <c r="H28" s="77">
        <v>71267.14</v>
      </c>
      <c r="I28" s="77">
        <v>344.12</v>
      </c>
      <c r="J28" s="77">
        <v>0</v>
      </c>
      <c r="K28" s="77">
        <v>245.24448216799999</v>
      </c>
      <c r="L28" s="78">
        <v>2.0000000000000001E-4</v>
      </c>
      <c r="M28" s="78">
        <v>8.6999999999999994E-3</v>
      </c>
      <c r="N28" s="78">
        <v>1.1000000000000001E-3</v>
      </c>
    </row>
    <row r="29" spans="2:14">
      <c r="B29" t="s">
        <v>1920</v>
      </c>
      <c r="C29" t="s">
        <v>1921</v>
      </c>
      <c r="D29" t="s">
        <v>100</v>
      </c>
      <c r="E29" t="s">
        <v>1896</v>
      </c>
      <c r="F29" t="s">
        <v>1915</v>
      </c>
      <c r="G29" t="s">
        <v>102</v>
      </c>
      <c r="H29" s="77">
        <v>52116</v>
      </c>
      <c r="I29" s="77">
        <v>382.04</v>
      </c>
      <c r="J29" s="77">
        <v>0</v>
      </c>
      <c r="K29" s="77">
        <v>199.10396639999999</v>
      </c>
      <c r="L29" s="78">
        <v>2.0000000000000001E-4</v>
      </c>
      <c r="M29" s="78">
        <v>7.0000000000000001E-3</v>
      </c>
      <c r="N29" s="78">
        <v>8.9999999999999998E-4</v>
      </c>
    </row>
    <row r="30" spans="2:14">
      <c r="B30" t="s">
        <v>1922</v>
      </c>
      <c r="C30" t="s">
        <v>1923</v>
      </c>
      <c r="D30" t="s">
        <v>100</v>
      </c>
      <c r="E30" t="s">
        <v>1901</v>
      </c>
      <c r="F30" t="s">
        <v>1915</v>
      </c>
      <c r="G30" t="s">
        <v>102</v>
      </c>
      <c r="H30" s="77">
        <v>56301.68</v>
      </c>
      <c r="I30" s="77">
        <v>344.83</v>
      </c>
      <c r="J30" s="77">
        <v>0</v>
      </c>
      <c r="K30" s="77">
        <v>194.14508314400001</v>
      </c>
      <c r="L30" s="78">
        <v>1E-4</v>
      </c>
      <c r="M30" s="78">
        <v>6.8999999999999999E-3</v>
      </c>
      <c r="N30" s="78">
        <v>8.9999999999999998E-4</v>
      </c>
    </row>
    <row r="31" spans="2:14">
      <c r="B31" t="s">
        <v>1924</v>
      </c>
      <c r="C31" t="s">
        <v>1925</v>
      </c>
      <c r="D31" t="s">
        <v>100</v>
      </c>
      <c r="E31" t="s">
        <v>1901</v>
      </c>
      <c r="F31" t="s">
        <v>1915</v>
      </c>
      <c r="G31" t="s">
        <v>102</v>
      </c>
      <c r="H31" s="77">
        <v>27846.98</v>
      </c>
      <c r="I31" s="77">
        <v>378.45</v>
      </c>
      <c r="J31" s="77">
        <v>0</v>
      </c>
      <c r="K31" s="77">
        <v>105.38689581</v>
      </c>
      <c r="L31" s="78">
        <v>1E-4</v>
      </c>
      <c r="M31" s="78">
        <v>3.7000000000000002E-3</v>
      </c>
      <c r="N31" s="78">
        <v>5.0000000000000001E-4</v>
      </c>
    </row>
    <row r="32" spans="2:14">
      <c r="B32" t="s">
        <v>1926</v>
      </c>
      <c r="C32" t="s">
        <v>1927</v>
      </c>
      <c r="D32" t="s">
        <v>100</v>
      </c>
      <c r="E32" t="s">
        <v>1908</v>
      </c>
      <c r="F32" t="s">
        <v>1915</v>
      </c>
      <c r="G32" t="s">
        <v>102</v>
      </c>
      <c r="H32" s="77">
        <v>58.48</v>
      </c>
      <c r="I32" s="77">
        <v>3545.21</v>
      </c>
      <c r="J32" s="77">
        <v>0</v>
      </c>
      <c r="K32" s="77">
        <v>2.0732388080000002</v>
      </c>
      <c r="L32" s="78">
        <v>0</v>
      </c>
      <c r="M32" s="78">
        <v>1E-4</v>
      </c>
      <c r="N32" s="78">
        <v>0</v>
      </c>
    </row>
    <row r="33" spans="2:14">
      <c r="B33" t="s">
        <v>1928</v>
      </c>
      <c r="C33" t="s">
        <v>1929</v>
      </c>
      <c r="D33" t="s">
        <v>100</v>
      </c>
      <c r="E33" t="s">
        <v>1908</v>
      </c>
      <c r="F33" t="s">
        <v>1915</v>
      </c>
      <c r="G33" t="s">
        <v>102</v>
      </c>
      <c r="H33" s="77">
        <v>259.13</v>
      </c>
      <c r="I33" s="77">
        <v>3285.48</v>
      </c>
      <c r="J33" s="77">
        <v>0</v>
      </c>
      <c r="K33" s="77">
        <v>8.5136643240000005</v>
      </c>
      <c r="L33" s="78">
        <v>1E-4</v>
      </c>
      <c r="M33" s="78">
        <v>2.9999999999999997E-4</v>
      </c>
      <c r="N33" s="78">
        <v>0</v>
      </c>
    </row>
    <row r="34" spans="2:14">
      <c r="B34" t="s">
        <v>1930</v>
      </c>
      <c r="C34" t="s">
        <v>1931</v>
      </c>
      <c r="D34" t="s">
        <v>100</v>
      </c>
      <c r="E34" t="s">
        <v>1908</v>
      </c>
      <c r="F34" t="s">
        <v>1915</v>
      </c>
      <c r="G34" t="s">
        <v>102</v>
      </c>
      <c r="H34" s="77">
        <v>5249.99</v>
      </c>
      <c r="I34" s="77">
        <v>3430.19</v>
      </c>
      <c r="J34" s="77">
        <v>0</v>
      </c>
      <c r="K34" s="77">
        <v>180.084631981</v>
      </c>
      <c r="L34" s="78">
        <v>1E-4</v>
      </c>
      <c r="M34" s="78">
        <v>6.4000000000000003E-3</v>
      </c>
      <c r="N34" s="78">
        <v>8.0000000000000004E-4</v>
      </c>
    </row>
    <row r="35" spans="2:14">
      <c r="B35" t="s">
        <v>1932</v>
      </c>
      <c r="C35" t="s">
        <v>1933</v>
      </c>
      <c r="D35" t="s">
        <v>100</v>
      </c>
      <c r="E35" t="s">
        <v>1908</v>
      </c>
      <c r="F35" t="s">
        <v>1915</v>
      </c>
      <c r="G35" t="s">
        <v>102</v>
      </c>
      <c r="H35" s="77">
        <v>3209.9</v>
      </c>
      <c r="I35" s="77">
        <v>3800.64</v>
      </c>
      <c r="J35" s="77">
        <v>0</v>
      </c>
      <c r="K35" s="77">
        <v>121.99674336</v>
      </c>
      <c r="L35" s="78">
        <v>2.0000000000000001E-4</v>
      </c>
      <c r="M35" s="78">
        <v>4.3E-3</v>
      </c>
      <c r="N35" s="78">
        <v>5.0000000000000001E-4</v>
      </c>
    </row>
    <row r="36" spans="2:14">
      <c r="B36" s="79" t="s">
        <v>1934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869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1935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210</v>
      </c>
      <c r="C41" t="s">
        <v>210</v>
      </c>
      <c r="D41" s="16"/>
      <c r="E41" s="16"/>
      <c r="F41" t="s">
        <v>210</v>
      </c>
      <c r="G41" t="s">
        <v>210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224</v>
      </c>
      <c r="D42" s="16"/>
      <c r="E42" s="16"/>
      <c r="F42" s="16"/>
      <c r="G42" s="16"/>
      <c r="H42" s="81">
        <v>250958.34</v>
      </c>
      <c r="J42" s="81">
        <v>3.1186600000000002</v>
      </c>
      <c r="K42" s="81">
        <v>24707.669427218632</v>
      </c>
      <c r="M42" s="80">
        <v>0.87260000000000004</v>
      </c>
      <c r="N42" s="80">
        <v>0.1101</v>
      </c>
    </row>
    <row r="43" spans="2:14">
      <c r="B43" s="79" t="s">
        <v>1936</v>
      </c>
      <c r="D43" s="16"/>
      <c r="E43" s="16"/>
      <c r="F43" s="16"/>
      <c r="G43" s="16"/>
      <c r="H43" s="81">
        <v>219915.24</v>
      </c>
      <c r="J43" s="81">
        <v>0</v>
      </c>
      <c r="K43" s="81">
        <v>22807.446054593212</v>
      </c>
      <c r="M43" s="80">
        <v>0.80549999999999999</v>
      </c>
      <c r="N43" s="80">
        <v>0.1017</v>
      </c>
    </row>
    <row r="44" spans="2:14">
      <c r="B44" t="s">
        <v>1937</v>
      </c>
      <c r="C44" t="s">
        <v>1938</v>
      </c>
      <c r="D44" t="s">
        <v>878</v>
      </c>
      <c r="E44" t="s">
        <v>1701</v>
      </c>
      <c r="F44" t="s">
        <v>1891</v>
      </c>
      <c r="G44" t="s">
        <v>106</v>
      </c>
      <c r="H44" s="77">
        <v>248.55</v>
      </c>
      <c r="I44" s="77">
        <v>13002</v>
      </c>
      <c r="J44" s="77">
        <v>0</v>
      </c>
      <c r="K44" s="77">
        <v>103.89745426499999</v>
      </c>
      <c r="L44" s="78">
        <v>0</v>
      </c>
      <c r="M44" s="78">
        <v>3.7000000000000002E-3</v>
      </c>
      <c r="N44" s="78">
        <v>5.0000000000000001E-4</v>
      </c>
    </row>
    <row r="45" spans="2:14">
      <c r="B45" t="s">
        <v>1939</v>
      </c>
      <c r="C45" t="s">
        <v>1940</v>
      </c>
      <c r="D45" t="s">
        <v>1008</v>
      </c>
      <c r="E45" t="s">
        <v>1941</v>
      </c>
      <c r="F45" t="s">
        <v>1891</v>
      </c>
      <c r="G45" t="s">
        <v>106</v>
      </c>
      <c r="H45" s="77">
        <v>4895.46</v>
      </c>
      <c r="I45" s="77">
        <v>4496.96</v>
      </c>
      <c r="J45" s="77">
        <v>0</v>
      </c>
      <c r="K45" s="77">
        <v>707.77221282144001</v>
      </c>
      <c r="L45" s="78">
        <v>1E-4</v>
      </c>
      <c r="M45" s="78">
        <v>2.5000000000000001E-2</v>
      </c>
      <c r="N45" s="78">
        <v>3.2000000000000002E-3</v>
      </c>
    </row>
    <row r="46" spans="2:14">
      <c r="B46" t="s">
        <v>1942</v>
      </c>
      <c r="C46" t="s">
        <v>1943</v>
      </c>
      <c r="D46" t="s">
        <v>123</v>
      </c>
      <c r="E46" t="s">
        <v>1941</v>
      </c>
      <c r="F46" t="s">
        <v>1891</v>
      </c>
      <c r="G46" t="s">
        <v>106</v>
      </c>
      <c r="H46" s="77">
        <v>5792.03</v>
      </c>
      <c r="I46" s="77">
        <v>7834.6</v>
      </c>
      <c r="J46" s="77">
        <v>0</v>
      </c>
      <c r="K46" s="77">
        <v>1458.9103593517</v>
      </c>
      <c r="L46" s="78">
        <v>1E-4</v>
      </c>
      <c r="M46" s="78">
        <v>5.1499999999999997E-2</v>
      </c>
      <c r="N46" s="78">
        <v>6.4999999999999997E-3</v>
      </c>
    </row>
    <row r="47" spans="2:14">
      <c r="B47" t="s">
        <v>1944</v>
      </c>
      <c r="C47" t="s">
        <v>1945</v>
      </c>
      <c r="D47" t="s">
        <v>1008</v>
      </c>
      <c r="E47" t="s">
        <v>1941</v>
      </c>
      <c r="F47" t="s">
        <v>1891</v>
      </c>
      <c r="G47" t="s">
        <v>110</v>
      </c>
      <c r="H47" s="77">
        <v>653.35</v>
      </c>
      <c r="I47" s="77">
        <v>6091.6</v>
      </c>
      <c r="J47" s="77">
        <v>0</v>
      </c>
      <c r="K47" s="77">
        <v>156.97308410526</v>
      </c>
      <c r="L47" s="78">
        <v>0</v>
      </c>
      <c r="M47" s="78">
        <v>5.4999999999999997E-3</v>
      </c>
      <c r="N47" s="78">
        <v>6.9999999999999999E-4</v>
      </c>
    </row>
    <row r="48" spans="2:14">
      <c r="B48" t="s">
        <v>1946</v>
      </c>
      <c r="C48" t="s">
        <v>1947</v>
      </c>
      <c r="D48" t="s">
        <v>878</v>
      </c>
      <c r="E48" t="s">
        <v>1941</v>
      </c>
      <c r="F48" t="s">
        <v>1891</v>
      </c>
      <c r="G48" t="s">
        <v>106</v>
      </c>
      <c r="H48" s="77">
        <v>74.63</v>
      </c>
      <c r="I48" s="77">
        <v>592.78</v>
      </c>
      <c r="J48" s="77">
        <v>0</v>
      </c>
      <c r="K48" s="77">
        <v>1.42228936051</v>
      </c>
      <c r="L48" s="78">
        <v>0</v>
      </c>
      <c r="M48" s="78">
        <v>1E-4</v>
      </c>
      <c r="N48" s="78">
        <v>0</v>
      </c>
    </row>
    <row r="49" spans="2:14">
      <c r="B49" t="s">
        <v>1948</v>
      </c>
      <c r="C49" t="s">
        <v>1949</v>
      </c>
      <c r="D49" t="s">
        <v>878</v>
      </c>
      <c r="E49" t="s">
        <v>1950</v>
      </c>
      <c r="F49" t="s">
        <v>1891</v>
      </c>
      <c r="G49" t="s">
        <v>106</v>
      </c>
      <c r="H49" s="77">
        <v>773.42</v>
      </c>
      <c r="I49" s="77">
        <v>35410</v>
      </c>
      <c r="J49" s="77">
        <v>0</v>
      </c>
      <c r="K49" s="77">
        <v>880.48569072999999</v>
      </c>
      <c r="L49" s="78">
        <v>0</v>
      </c>
      <c r="M49" s="78">
        <v>3.1099999999999999E-2</v>
      </c>
      <c r="N49" s="78">
        <v>3.8999999999999998E-3</v>
      </c>
    </row>
    <row r="50" spans="2:14">
      <c r="B50" t="s">
        <v>1951</v>
      </c>
      <c r="C50" t="s">
        <v>1952</v>
      </c>
      <c r="D50" t="s">
        <v>123</v>
      </c>
      <c r="E50" t="s">
        <v>1950</v>
      </c>
      <c r="F50" t="s">
        <v>1891</v>
      </c>
      <c r="G50" t="s">
        <v>202</v>
      </c>
      <c r="H50" s="77">
        <v>16425.71</v>
      </c>
      <c r="I50" s="77">
        <v>3451.2506159999994</v>
      </c>
      <c r="J50" s="77">
        <v>0</v>
      </c>
      <c r="K50" s="77">
        <v>235.26035328630999</v>
      </c>
      <c r="L50" s="78">
        <v>1E-4</v>
      </c>
      <c r="M50" s="78">
        <v>8.3000000000000001E-3</v>
      </c>
      <c r="N50" s="78">
        <v>1E-3</v>
      </c>
    </row>
    <row r="51" spans="2:14">
      <c r="B51" t="s">
        <v>1953</v>
      </c>
      <c r="C51" t="s">
        <v>1954</v>
      </c>
      <c r="D51" t="s">
        <v>872</v>
      </c>
      <c r="E51" t="s">
        <v>1950</v>
      </c>
      <c r="F51" t="s">
        <v>1891</v>
      </c>
      <c r="G51" t="s">
        <v>200</v>
      </c>
      <c r="H51" s="77">
        <v>859.63</v>
      </c>
      <c r="I51" s="77">
        <v>2845000</v>
      </c>
      <c r="J51" s="77">
        <v>0</v>
      </c>
      <c r="K51" s="77">
        <v>762.82186493849997</v>
      </c>
      <c r="L51" s="78">
        <v>0</v>
      </c>
      <c r="M51" s="78">
        <v>2.69E-2</v>
      </c>
      <c r="N51" s="78">
        <v>3.3999999999999998E-3</v>
      </c>
    </row>
    <row r="52" spans="2:14">
      <c r="B52" t="s">
        <v>1955</v>
      </c>
      <c r="C52" t="s">
        <v>1956</v>
      </c>
      <c r="D52" t="s">
        <v>878</v>
      </c>
      <c r="E52" t="s">
        <v>1950</v>
      </c>
      <c r="F52" t="s">
        <v>1891</v>
      </c>
      <c r="G52" t="s">
        <v>106</v>
      </c>
      <c r="H52" s="77">
        <v>994.03</v>
      </c>
      <c r="I52" s="77">
        <v>5580</v>
      </c>
      <c r="J52" s="77">
        <v>0</v>
      </c>
      <c r="K52" s="77">
        <v>178.32599991000001</v>
      </c>
      <c r="L52" s="78">
        <v>0</v>
      </c>
      <c r="M52" s="78">
        <v>6.3E-3</v>
      </c>
      <c r="N52" s="78">
        <v>8.0000000000000004E-4</v>
      </c>
    </row>
    <row r="53" spans="2:14">
      <c r="B53" t="s">
        <v>1957</v>
      </c>
      <c r="C53" t="s">
        <v>1958</v>
      </c>
      <c r="D53" t="s">
        <v>878</v>
      </c>
      <c r="E53" t="s">
        <v>1950</v>
      </c>
      <c r="F53" t="s">
        <v>1891</v>
      </c>
      <c r="G53" t="s">
        <v>106</v>
      </c>
      <c r="H53" s="77">
        <v>338.81</v>
      </c>
      <c r="I53" s="77">
        <v>22054</v>
      </c>
      <c r="J53" s="77">
        <v>0</v>
      </c>
      <c r="K53" s="77">
        <v>240.22852104099999</v>
      </c>
      <c r="L53" s="78">
        <v>0</v>
      </c>
      <c r="M53" s="78">
        <v>8.5000000000000006E-3</v>
      </c>
      <c r="N53" s="78">
        <v>1.1000000000000001E-3</v>
      </c>
    </row>
    <row r="54" spans="2:14">
      <c r="B54" t="s">
        <v>1959</v>
      </c>
      <c r="C54" t="s">
        <v>1960</v>
      </c>
      <c r="D54" t="s">
        <v>878</v>
      </c>
      <c r="E54" t="s">
        <v>1950</v>
      </c>
      <c r="F54" t="s">
        <v>1891</v>
      </c>
      <c r="G54" t="s">
        <v>106</v>
      </c>
      <c r="H54" s="77">
        <v>132.91</v>
      </c>
      <c r="I54" s="77">
        <v>23468</v>
      </c>
      <c r="J54" s="77">
        <v>0</v>
      </c>
      <c r="K54" s="77">
        <v>100.280089942</v>
      </c>
      <c r="L54" s="78">
        <v>0</v>
      </c>
      <c r="M54" s="78">
        <v>3.5000000000000001E-3</v>
      </c>
      <c r="N54" s="78">
        <v>4.0000000000000002E-4</v>
      </c>
    </row>
    <row r="55" spans="2:14">
      <c r="B55" t="s">
        <v>1961</v>
      </c>
      <c r="C55" t="s">
        <v>1962</v>
      </c>
      <c r="D55" t="s">
        <v>878</v>
      </c>
      <c r="E55" t="s">
        <v>1950</v>
      </c>
      <c r="F55" t="s">
        <v>1891</v>
      </c>
      <c r="G55" t="s">
        <v>106</v>
      </c>
      <c r="H55" s="77">
        <v>2633.83</v>
      </c>
      <c r="I55" s="77">
        <v>19606</v>
      </c>
      <c r="J55" s="77">
        <v>0</v>
      </c>
      <c r="K55" s="77">
        <v>1660.1897020070001</v>
      </c>
      <c r="L55" s="78">
        <v>0</v>
      </c>
      <c r="M55" s="78">
        <v>5.8599999999999999E-2</v>
      </c>
      <c r="N55" s="78">
        <v>7.4000000000000003E-3</v>
      </c>
    </row>
    <row r="56" spans="2:14">
      <c r="B56" t="s">
        <v>1963</v>
      </c>
      <c r="C56" t="s">
        <v>1964</v>
      </c>
      <c r="D56" t="s">
        <v>912</v>
      </c>
      <c r="E56" t="s">
        <v>1950</v>
      </c>
      <c r="F56" t="s">
        <v>1891</v>
      </c>
      <c r="G56" t="s">
        <v>110</v>
      </c>
      <c r="H56" s="77">
        <v>1101.3699999999999</v>
      </c>
      <c r="I56" s="77">
        <v>3852</v>
      </c>
      <c r="J56" s="77">
        <v>0</v>
      </c>
      <c r="K56" s="77">
        <v>167.32754482284</v>
      </c>
      <c r="L56" s="78">
        <v>1E-4</v>
      </c>
      <c r="M56" s="78">
        <v>5.8999999999999999E-3</v>
      </c>
      <c r="N56" s="78">
        <v>6.9999999999999999E-4</v>
      </c>
    </row>
    <row r="57" spans="2:14">
      <c r="B57" t="s">
        <v>1965</v>
      </c>
      <c r="C57" t="s">
        <v>1966</v>
      </c>
      <c r="D57" t="s">
        <v>912</v>
      </c>
      <c r="E57" t="s">
        <v>1950</v>
      </c>
      <c r="F57" t="s">
        <v>1891</v>
      </c>
      <c r="G57" t="s">
        <v>110</v>
      </c>
      <c r="H57" s="77">
        <v>3565.44</v>
      </c>
      <c r="I57" s="77">
        <v>4980.5</v>
      </c>
      <c r="J57" s="77">
        <v>0</v>
      </c>
      <c r="K57" s="77">
        <v>700.38041707872003</v>
      </c>
      <c r="L57" s="78">
        <v>2.9999999999999997E-4</v>
      </c>
      <c r="M57" s="78">
        <v>2.47E-2</v>
      </c>
      <c r="N57" s="78">
        <v>3.0999999999999999E-3</v>
      </c>
    </row>
    <row r="58" spans="2:14">
      <c r="B58" t="s">
        <v>1967</v>
      </c>
      <c r="C58" t="s">
        <v>1968</v>
      </c>
      <c r="D58" t="s">
        <v>872</v>
      </c>
      <c r="E58" t="s">
        <v>1950</v>
      </c>
      <c r="F58" t="s">
        <v>1891</v>
      </c>
      <c r="G58" t="s">
        <v>110</v>
      </c>
      <c r="H58" s="77">
        <v>2426.7399999999998</v>
      </c>
      <c r="I58" s="77">
        <v>2801</v>
      </c>
      <c r="J58" s="77">
        <v>0</v>
      </c>
      <c r="K58" s="77">
        <v>268.09225960433997</v>
      </c>
      <c r="L58" s="78">
        <v>2.9999999999999997E-4</v>
      </c>
      <c r="M58" s="78">
        <v>9.4999999999999998E-3</v>
      </c>
      <c r="N58" s="78">
        <v>1.1999999999999999E-3</v>
      </c>
    </row>
    <row r="59" spans="2:14">
      <c r="B59" t="s">
        <v>1969</v>
      </c>
      <c r="C59" t="s">
        <v>1970</v>
      </c>
      <c r="D59" t="s">
        <v>912</v>
      </c>
      <c r="E59" t="s">
        <v>1950</v>
      </c>
      <c r="F59" t="s">
        <v>1891</v>
      </c>
      <c r="G59" t="s">
        <v>110</v>
      </c>
      <c r="H59" s="77">
        <v>373.34</v>
      </c>
      <c r="I59" s="77">
        <v>7180</v>
      </c>
      <c r="J59" s="77">
        <v>0</v>
      </c>
      <c r="K59" s="77">
        <v>105.7248031092</v>
      </c>
      <c r="L59" s="78">
        <v>1E-4</v>
      </c>
      <c r="M59" s="78">
        <v>3.7000000000000002E-3</v>
      </c>
      <c r="N59" s="78">
        <v>5.0000000000000001E-4</v>
      </c>
    </row>
    <row r="60" spans="2:14">
      <c r="B60" t="s">
        <v>1971</v>
      </c>
      <c r="C60" t="s">
        <v>1972</v>
      </c>
      <c r="D60" t="s">
        <v>878</v>
      </c>
      <c r="E60" t="s">
        <v>1950</v>
      </c>
      <c r="F60" t="s">
        <v>1891</v>
      </c>
      <c r="G60" t="s">
        <v>106</v>
      </c>
      <c r="H60" s="77">
        <v>380.81</v>
      </c>
      <c r="I60" s="77">
        <v>9472</v>
      </c>
      <c r="J60" s="77">
        <v>0</v>
      </c>
      <c r="K60" s="77">
        <v>115.966089088</v>
      </c>
      <c r="L60" s="78">
        <v>0</v>
      </c>
      <c r="M60" s="78">
        <v>4.1000000000000003E-3</v>
      </c>
      <c r="N60" s="78">
        <v>5.0000000000000001E-4</v>
      </c>
    </row>
    <row r="61" spans="2:14">
      <c r="B61" t="s">
        <v>1973</v>
      </c>
      <c r="C61" t="s">
        <v>1974</v>
      </c>
      <c r="D61" t="s">
        <v>912</v>
      </c>
      <c r="E61" t="s">
        <v>1950</v>
      </c>
      <c r="F61" t="s">
        <v>1891</v>
      </c>
      <c r="G61" t="s">
        <v>110</v>
      </c>
      <c r="H61" s="77">
        <v>1948.27</v>
      </c>
      <c r="I61" s="77">
        <v>6386</v>
      </c>
      <c r="J61" s="77">
        <v>0</v>
      </c>
      <c r="K61" s="77">
        <v>490.71120520902002</v>
      </c>
      <c r="L61" s="78">
        <v>2.0000000000000001E-4</v>
      </c>
      <c r="M61" s="78">
        <v>1.7299999999999999E-2</v>
      </c>
      <c r="N61" s="78">
        <v>2.2000000000000001E-3</v>
      </c>
    </row>
    <row r="62" spans="2:14">
      <c r="B62" t="s">
        <v>1975</v>
      </c>
      <c r="C62" t="s">
        <v>1976</v>
      </c>
      <c r="D62" t="s">
        <v>123</v>
      </c>
      <c r="E62" t="s">
        <v>1950</v>
      </c>
      <c r="F62" t="s">
        <v>1891</v>
      </c>
      <c r="G62" t="s">
        <v>110</v>
      </c>
      <c r="H62" s="77">
        <v>10809.63</v>
      </c>
      <c r="I62" s="77">
        <v>2442</v>
      </c>
      <c r="J62" s="77">
        <v>0</v>
      </c>
      <c r="K62" s="77">
        <v>1041.12867029886</v>
      </c>
      <c r="L62" s="78">
        <v>0</v>
      </c>
      <c r="M62" s="78">
        <v>3.6799999999999999E-2</v>
      </c>
      <c r="N62" s="78">
        <v>4.5999999999999999E-3</v>
      </c>
    </row>
    <row r="63" spans="2:14">
      <c r="B63" t="s">
        <v>1977</v>
      </c>
      <c r="C63" t="s">
        <v>1978</v>
      </c>
      <c r="D63" t="s">
        <v>1855</v>
      </c>
      <c r="E63" t="s">
        <v>1979</v>
      </c>
      <c r="F63" t="s">
        <v>1891</v>
      </c>
      <c r="G63" t="s">
        <v>106</v>
      </c>
      <c r="H63" s="77">
        <v>36108.94</v>
      </c>
      <c r="I63" s="77">
        <v>226</v>
      </c>
      <c r="J63" s="77">
        <v>0</v>
      </c>
      <c r="K63" s="77">
        <v>262.36394714599999</v>
      </c>
      <c r="L63" s="78">
        <v>2.0000000000000001E-4</v>
      </c>
      <c r="M63" s="78">
        <v>9.2999999999999992E-3</v>
      </c>
      <c r="N63" s="78">
        <v>1.1999999999999999E-3</v>
      </c>
    </row>
    <row r="64" spans="2:14">
      <c r="B64" t="s">
        <v>1980</v>
      </c>
      <c r="C64" t="s">
        <v>1981</v>
      </c>
      <c r="D64" t="s">
        <v>878</v>
      </c>
      <c r="E64" t="s">
        <v>1982</v>
      </c>
      <c r="F64" t="s">
        <v>1891</v>
      </c>
      <c r="G64" t="s">
        <v>106</v>
      </c>
      <c r="H64" s="77">
        <v>981.12</v>
      </c>
      <c r="I64" s="77">
        <v>6748</v>
      </c>
      <c r="J64" s="77">
        <v>0</v>
      </c>
      <c r="K64" s="77">
        <v>212.85221798399999</v>
      </c>
      <c r="L64" s="78">
        <v>0</v>
      </c>
      <c r="M64" s="78">
        <v>7.4999999999999997E-3</v>
      </c>
      <c r="N64" s="78">
        <v>8.9999999999999998E-4</v>
      </c>
    </row>
    <row r="65" spans="2:14">
      <c r="B65" t="s">
        <v>1983</v>
      </c>
      <c r="C65" t="s">
        <v>1984</v>
      </c>
      <c r="D65" t="s">
        <v>878</v>
      </c>
      <c r="E65" t="s">
        <v>1985</v>
      </c>
      <c r="F65" t="s">
        <v>1891</v>
      </c>
      <c r="G65" t="s">
        <v>106</v>
      </c>
      <c r="H65" s="77">
        <v>604.02</v>
      </c>
      <c r="I65" s="77">
        <v>16078</v>
      </c>
      <c r="J65" s="77">
        <v>0</v>
      </c>
      <c r="K65" s="77">
        <v>312.222588954</v>
      </c>
      <c r="L65" s="78">
        <v>0</v>
      </c>
      <c r="M65" s="78">
        <v>1.0999999999999999E-2</v>
      </c>
      <c r="N65" s="78">
        <v>1.4E-3</v>
      </c>
    </row>
    <row r="66" spans="2:14">
      <c r="B66" t="s">
        <v>1986</v>
      </c>
      <c r="C66" t="s">
        <v>1987</v>
      </c>
      <c r="D66" t="s">
        <v>878</v>
      </c>
      <c r="E66" t="s">
        <v>1985</v>
      </c>
      <c r="F66" t="s">
        <v>1891</v>
      </c>
      <c r="G66" t="s">
        <v>106</v>
      </c>
      <c r="H66" s="77">
        <v>1278.5</v>
      </c>
      <c r="I66" s="77">
        <v>6745</v>
      </c>
      <c r="J66" s="77">
        <v>0</v>
      </c>
      <c r="K66" s="77">
        <v>277.244962375</v>
      </c>
      <c r="L66" s="78">
        <v>0</v>
      </c>
      <c r="M66" s="78">
        <v>9.7999999999999997E-3</v>
      </c>
      <c r="N66" s="78">
        <v>1.1999999999999999E-3</v>
      </c>
    </row>
    <row r="67" spans="2:14">
      <c r="B67" t="s">
        <v>1988</v>
      </c>
      <c r="C67" t="s">
        <v>1989</v>
      </c>
      <c r="D67" t="s">
        <v>1719</v>
      </c>
      <c r="E67" t="s">
        <v>1990</v>
      </c>
      <c r="F67" t="s">
        <v>1891</v>
      </c>
      <c r="G67" t="s">
        <v>200</v>
      </c>
      <c r="H67" s="77">
        <v>14961.32</v>
      </c>
      <c r="I67" s="77">
        <v>189700</v>
      </c>
      <c r="J67" s="77">
        <v>0</v>
      </c>
      <c r="K67" s="77">
        <v>885.25123543164</v>
      </c>
      <c r="L67" s="78">
        <v>0</v>
      </c>
      <c r="M67" s="78">
        <v>3.1300000000000001E-2</v>
      </c>
      <c r="N67" s="78">
        <v>3.8999999999999998E-3</v>
      </c>
    </row>
    <row r="68" spans="2:14">
      <c r="B68" t="s">
        <v>1991</v>
      </c>
      <c r="C68" t="s">
        <v>1992</v>
      </c>
      <c r="D68" t="s">
        <v>872</v>
      </c>
      <c r="E68" t="s">
        <v>1993</v>
      </c>
      <c r="F68" t="s">
        <v>1891</v>
      </c>
      <c r="G68" t="s">
        <v>116</v>
      </c>
      <c r="H68" s="77">
        <v>3995.14</v>
      </c>
      <c r="I68" s="77">
        <v>3970</v>
      </c>
      <c r="J68" s="77">
        <v>0</v>
      </c>
      <c r="K68" s="77">
        <v>399.95941815859999</v>
      </c>
      <c r="L68" s="78">
        <v>1E-4</v>
      </c>
      <c r="M68" s="78">
        <v>1.41E-2</v>
      </c>
      <c r="N68" s="78">
        <v>1.8E-3</v>
      </c>
    </row>
    <row r="69" spans="2:14">
      <c r="B69" t="s">
        <v>1994</v>
      </c>
      <c r="C69" t="s">
        <v>1995</v>
      </c>
      <c r="D69" t="s">
        <v>1726</v>
      </c>
      <c r="E69" t="s">
        <v>1996</v>
      </c>
      <c r="F69" t="s">
        <v>1891</v>
      </c>
      <c r="G69" t="s">
        <v>106</v>
      </c>
      <c r="H69" s="77">
        <v>208.38</v>
      </c>
      <c r="I69" s="77">
        <v>69431</v>
      </c>
      <c r="J69" s="77">
        <v>0</v>
      </c>
      <c r="K69" s="77">
        <v>465.14722172699999</v>
      </c>
      <c r="L69" s="78">
        <v>0</v>
      </c>
      <c r="M69" s="78">
        <v>1.6400000000000001E-2</v>
      </c>
      <c r="N69" s="78">
        <v>2.0999999999999999E-3</v>
      </c>
    </row>
    <row r="70" spans="2:14">
      <c r="B70" t="s">
        <v>1997</v>
      </c>
      <c r="C70" t="s">
        <v>1998</v>
      </c>
      <c r="D70" t="s">
        <v>1726</v>
      </c>
      <c r="E70" t="s">
        <v>1999</v>
      </c>
      <c r="F70" t="s">
        <v>1891</v>
      </c>
      <c r="G70" t="s">
        <v>113</v>
      </c>
      <c r="H70" s="77">
        <v>13067.05</v>
      </c>
      <c r="I70" s="77">
        <v>636.20000000000005</v>
      </c>
      <c r="J70" s="77">
        <v>0</v>
      </c>
      <c r="K70" s="77">
        <v>365.10994340599001</v>
      </c>
      <c r="L70" s="78">
        <v>0</v>
      </c>
      <c r="M70" s="78">
        <v>1.29E-2</v>
      </c>
      <c r="N70" s="78">
        <v>1.6000000000000001E-3</v>
      </c>
    </row>
    <row r="71" spans="2:14">
      <c r="B71" t="s">
        <v>2000</v>
      </c>
      <c r="C71" t="s">
        <v>2001</v>
      </c>
      <c r="D71" t="s">
        <v>1726</v>
      </c>
      <c r="E71" t="s">
        <v>2002</v>
      </c>
      <c r="F71" t="s">
        <v>1891</v>
      </c>
      <c r="G71" t="s">
        <v>106</v>
      </c>
      <c r="H71" s="77">
        <v>54421.2</v>
      </c>
      <c r="I71" s="77">
        <v>842</v>
      </c>
      <c r="J71" s="77">
        <v>0</v>
      </c>
      <c r="K71" s="77">
        <v>1473.1982103600001</v>
      </c>
      <c r="L71" s="78">
        <v>2.9999999999999997E-4</v>
      </c>
      <c r="M71" s="78">
        <v>5.1999999999999998E-2</v>
      </c>
      <c r="N71" s="78">
        <v>6.6E-3</v>
      </c>
    </row>
    <row r="72" spans="2:14">
      <c r="B72" t="s">
        <v>2003</v>
      </c>
      <c r="C72" t="s">
        <v>2004</v>
      </c>
      <c r="D72" t="s">
        <v>878</v>
      </c>
      <c r="E72" t="s">
        <v>2005</v>
      </c>
      <c r="F72" t="s">
        <v>1891</v>
      </c>
      <c r="G72" t="s">
        <v>106</v>
      </c>
      <c r="H72" s="77">
        <v>508.68</v>
      </c>
      <c r="I72" s="77">
        <v>8233</v>
      </c>
      <c r="J72" s="77">
        <v>0</v>
      </c>
      <c r="K72" s="77">
        <v>134.64299244599999</v>
      </c>
      <c r="L72" s="78">
        <v>0</v>
      </c>
      <c r="M72" s="78">
        <v>4.7999999999999996E-3</v>
      </c>
      <c r="N72" s="78">
        <v>5.9999999999999995E-4</v>
      </c>
    </row>
    <row r="73" spans="2:14">
      <c r="B73" t="s">
        <v>2006</v>
      </c>
      <c r="C73" t="s">
        <v>2007</v>
      </c>
      <c r="D73" t="s">
        <v>1726</v>
      </c>
      <c r="E73" t="s">
        <v>2005</v>
      </c>
      <c r="F73" t="s">
        <v>1891</v>
      </c>
      <c r="G73" t="s">
        <v>106</v>
      </c>
      <c r="H73" s="77">
        <v>8866.93</v>
      </c>
      <c r="I73" s="77">
        <v>702.25</v>
      </c>
      <c r="J73" s="77">
        <v>0</v>
      </c>
      <c r="K73" s="77">
        <v>200.19167119887501</v>
      </c>
      <c r="L73" s="78">
        <v>2.0000000000000001E-4</v>
      </c>
      <c r="M73" s="78">
        <v>7.1000000000000004E-3</v>
      </c>
      <c r="N73" s="78">
        <v>8.9999999999999998E-4</v>
      </c>
    </row>
    <row r="74" spans="2:14">
      <c r="B74" t="s">
        <v>2008</v>
      </c>
      <c r="C74" t="s">
        <v>2009</v>
      </c>
      <c r="D74" t="s">
        <v>878</v>
      </c>
      <c r="E74" t="s">
        <v>2010</v>
      </c>
      <c r="F74" t="s">
        <v>1891</v>
      </c>
      <c r="G74" t="s">
        <v>106</v>
      </c>
      <c r="H74" s="77">
        <v>109.3</v>
      </c>
      <c r="I74" s="77">
        <v>22983</v>
      </c>
      <c r="J74" s="77">
        <v>0</v>
      </c>
      <c r="K74" s="77">
        <v>80.762147084999995</v>
      </c>
      <c r="L74" s="78">
        <v>0</v>
      </c>
      <c r="M74" s="78">
        <v>2.8999999999999998E-3</v>
      </c>
      <c r="N74" s="78">
        <v>4.0000000000000002E-4</v>
      </c>
    </row>
    <row r="75" spans="2:14">
      <c r="B75" t="s">
        <v>2011</v>
      </c>
      <c r="C75" t="s">
        <v>2012</v>
      </c>
      <c r="D75" t="s">
        <v>1008</v>
      </c>
      <c r="E75" t="s">
        <v>2013</v>
      </c>
      <c r="F75" t="s">
        <v>1891</v>
      </c>
      <c r="G75" t="s">
        <v>110</v>
      </c>
      <c r="H75" s="77">
        <v>2673.96</v>
      </c>
      <c r="I75" s="77">
        <v>6703.4</v>
      </c>
      <c r="J75" s="77">
        <v>0</v>
      </c>
      <c r="K75" s="77">
        <v>706.96507404362399</v>
      </c>
      <c r="L75" s="78">
        <v>2.9999999999999997E-4</v>
      </c>
      <c r="M75" s="78">
        <v>2.5000000000000001E-2</v>
      </c>
      <c r="N75" s="78">
        <v>3.2000000000000002E-3</v>
      </c>
    </row>
    <row r="76" spans="2:14">
      <c r="B76" t="s">
        <v>2014</v>
      </c>
      <c r="C76" t="s">
        <v>2015</v>
      </c>
      <c r="D76" t="s">
        <v>1008</v>
      </c>
      <c r="E76" t="s">
        <v>2013</v>
      </c>
      <c r="F76" t="s">
        <v>1891</v>
      </c>
      <c r="G76" t="s">
        <v>110</v>
      </c>
      <c r="H76" s="77">
        <v>4200.12</v>
      </c>
      <c r="I76" s="77">
        <v>1430.4</v>
      </c>
      <c r="J76" s="77">
        <v>0</v>
      </c>
      <c r="K76" s="77">
        <v>236.95567684876801</v>
      </c>
      <c r="L76" s="78">
        <v>1E-4</v>
      </c>
      <c r="M76" s="78">
        <v>8.3999999999999995E-3</v>
      </c>
      <c r="N76" s="78">
        <v>1.1000000000000001E-3</v>
      </c>
    </row>
    <row r="77" spans="2:14">
      <c r="B77" t="s">
        <v>2016</v>
      </c>
      <c r="C77" t="s">
        <v>2017</v>
      </c>
      <c r="D77" t="s">
        <v>1008</v>
      </c>
      <c r="E77" t="s">
        <v>2013</v>
      </c>
      <c r="F77" t="s">
        <v>1891</v>
      </c>
      <c r="G77" t="s">
        <v>110</v>
      </c>
      <c r="H77" s="77">
        <v>530.15</v>
      </c>
      <c r="I77" s="77">
        <v>10719.3</v>
      </c>
      <c r="J77" s="77">
        <v>0</v>
      </c>
      <c r="K77" s="77">
        <v>224.13676997569499</v>
      </c>
      <c r="L77" s="78">
        <v>1E-4</v>
      </c>
      <c r="M77" s="78">
        <v>7.9000000000000008E-3</v>
      </c>
      <c r="N77" s="78">
        <v>1E-3</v>
      </c>
    </row>
    <row r="78" spans="2:14">
      <c r="B78" t="s">
        <v>2018</v>
      </c>
      <c r="C78" t="s">
        <v>2019</v>
      </c>
      <c r="D78" t="s">
        <v>878</v>
      </c>
      <c r="E78" t="s">
        <v>2020</v>
      </c>
      <c r="F78" t="s">
        <v>1891</v>
      </c>
      <c r="G78" t="s">
        <v>106</v>
      </c>
      <c r="H78" s="77">
        <v>2502.69</v>
      </c>
      <c r="I78" s="77">
        <v>8855</v>
      </c>
      <c r="J78" s="77">
        <v>0</v>
      </c>
      <c r="K78" s="77">
        <v>712.48643639249997</v>
      </c>
      <c r="L78" s="78">
        <v>0</v>
      </c>
      <c r="M78" s="78">
        <v>2.52E-2</v>
      </c>
      <c r="N78" s="78">
        <v>3.2000000000000002E-3</v>
      </c>
    </row>
    <row r="79" spans="2:14">
      <c r="B79" t="s">
        <v>2021</v>
      </c>
      <c r="C79" t="s">
        <v>2022</v>
      </c>
      <c r="D79" t="s">
        <v>872</v>
      </c>
      <c r="E79" t="s">
        <v>2023</v>
      </c>
      <c r="F79" t="s">
        <v>1891</v>
      </c>
      <c r="G79" t="s">
        <v>106</v>
      </c>
      <c r="H79" s="77">
        <v>1120.03</v>
      </c>
      <c r="I79" s="77">
        <v>2948</v>
      </c>
      <c r="J79" s="77">
        <v>0</v>
      </c>
      <c r="K79" s="77">
        <v>106.15442734600001</v>
      </c>
      <c r="L79" s="78">
        <v>0</v>
      </c>
      <c r="M79" s="78">
        <v>3.7000000000000002E-3</v>
      </c>
      <c r="N79" s="78">
        <v>5.0000000000000001E-4</v>
      </c>
    </row>
    <row r="80" spans="2:14">
      <c r="B80" t="s">
        <v>2024</v>
      </c>
      <c r="C80" t="s">
        <v>2025</v>
      </c>
      <c r="D80" t="s">
        <v>878</v>
      </c>
      <c r="E80" t="s">
        <v>2023</v>
      </c>
      <c r="F80" t="s">
        <v>1891</v>
      </c>
      <c r="G80" t="s">
        <v>106</v>
      </c>
      <c r="H80" s="77">
        <v>975.36</v>
      </c>
      <c r="I80" s="77">
        <v>11344</v>
      </c>
      <c r="J80" s="77">
        <v>0</v>
      </c>
      <c r="K80" s="77">
        <v>355.72315545599997</v>
      </c>
      <c r="L80" s="78">
        <v>0</v>
      </c>
      <c r="M80" s="78">
        <v>1.26E-2</v>
      </c>
      <c r="N80" s="78">
        <v>1.6000000000000001E-3</v>
      </c>
    </row>
    <row r="81" spans="2:14">
      <c r="B81" t="s">
        <v>2026</v>
      </c>
      <c r="C81" t="s">
        <v>2027</v>
      </c>
      <c r="D81" t="s">
        <v>878</v>
      </c>
      <c r="E81" t="s">
        <v>2023</v>
      </c>
      <c r="F81" t="s">
        <v>1891</v>
      </c>
      <c r="G81" t="s">
        <v>106</v>
      </c>
      <c r="H81" s="77">
        <v>3953.59</v>
      </c>
      <c r="I81" s="77">
        <v>4182</v>
      </c>
      <c r="J81" s="77">
        <v>0</v>
      </c>
      <c r="K81" s="77">
        <v>531.56531516699999</v>
      </c>
      <c r="L81" s="78">
        <v>1E-4</v>
      </c>
      <c r="M81" s="78">
        <v>1.8800000000000001E-2</v>
      </c>
      <c r="N81" s="78">
        <v>2.3999999999999998E-3</v>
      </c>
    </row>
    <row r="82" spans="2:14">
      <c r="B82" t="s">
        <v>2028</v>
      </c>
      <c r="C82" t="s">
        <v>2029</v>
      </c>
      <c r="D82" t="s">
        <v>123</v>
      </c>
      <c r="E82" t="s">
        <v>2023</v>
      </c>
      <c r="F82" t="s">
        <v>1891</v>
      </c>
      <c r="G82" t="s">
        <v>110</v>
      </c>
      <c r="H82" s="77">
        <v>355.44</v>
      </c>
      <c r="I82" s="77">
        <v>19448</v>
      </c>
      <c r="J82" s="77">
        <v>0</v>
      </c>
      <c r="K82" s="77">
        <v>272.63974300991998</v>
      </c>
      <c r="L82" s="78">
        <v>4.0000000000000002E-4</v>
      </c>
      <c r="M82" s="78">
        <v>9.5999999999999992E-3</v>
      </c>
      <c r="N82" s="78">
        <v>1.1999999999999999E-3</v>
      </c>
    </row>
    <row r="83" spans="2:14">
      <c r="B83" t="s">
        <v>2030</v>
      </c>
      <c r="C83" t="s">
        <v>2031</v>
      </c>
      <c r="D83" t="s">
        <v>123</v>
      </c>
      <c r="E83" t="s">
        <v>2023</v>
      </c>
      <c r="F83" t="s">
        <v>1891</v>
      </c>
      <c r="G83" t="s">
        <v>106</v>
      </c>
      <c r="H83" s="77">
        <v>1703.54</v>
      </c>
      <c r="I83" s="77">
        <v>3155.5</v>
      </c>
      <c r="J83" s="77">
        <v>0</v>
      </c>
      <c r="K83" s="77">
        <v>172.82298311049999</v>
      </c>
      <c r="L83" s="78">
        <v>2.0000000000000001E-4</v>
      </c>
      <c r="M83" s="78">
        <v>6.1000000000000004E-3</v>
      </c>
      <c r="N83" s="78">
        <v>8.0000000000000004E-4</v>
      </c>
    </row>
    <row r="84" spans="2:14">
      <c r="B84" t="s">
        <v>2032</v>
      </c>
      <c r="C84" t="s">
        <v>2033</v>
      </c>
      <c r="D84" t="s">
        <v>1735</v>
      </c>
      <c r="E84" t="s">
        <v>2034</v>
      </c>
      <c r="F84" t="s">
        <v>1891</v>
      </c>
      <c r="G84" t="s">
        <v>106</v>
      </c>
      <c r="H84" s="77">
        <v>3345.92</v>
      </c>
      <c r="I84" s="77">
        <v>12792</v>
      </c>
      <c r="J84" s="77">
        <v>0</v>
      </c>
      <c r="K84" s="77">
        <v>1376.0524277760001</v>
      </c>
      <c r="L84" s="78">
        <v>2.0000000000000001E-4</v>
      </c>
      <c r="M84" s="78">
        <v>4.8599999999999997E-2</v>
      </c>
      <c r="N84" s="78">
        <v>6.1000000000000004E-3</v>
      </c>
    </row>
    <row r="85" spans="2:14">
      <c r="B85" t="s">
        <v>2035</v>
      </c>
      <c r="C85" t="s">
        <v>2036</v>
      </c>
      <c r="D85" t="s">
        <v>878</v>
      </c>
      <c r="E85" t="s">
        <v>2037</v>
      </c>
      <c r="F85" t="s">
        <v>1891</v>
      </c>
      <c r="G85" t="s">
        <v>106</v>
      </c>
      <c r="H85" s="77">
        <v>1512.51</v>
      </c>
      <c r="I85" s="77">
        <v>2238</v>
      </c>
      <c r="J85" s="77">
        <v>0</v>
      </c>
      <c r="K85" s="77">
        <v>108.827665767</v>
      </c>
      <c r="L85" s="78">
        <v>0</v>
      </c>
      <c r="M85" s="78">
        <v>3.8E-3</v>
      </c>
      <c r="N85" s="78">
        <v>5.0000000000000001E-4</v>
      </c>
    </row>
    <row r="86" spans="2:14">
      <c r="B86" t="s">
        <v>2038</v>
      </c>
      <c r="C86" t="s">
        <v>2039</v>
      </c>
      <c r="D86" t="s">
        <v>872</v>
      </c>
      <c r="E86" t="s">
        <v>2040</v>
      </c>
      <c r="F86" t="s">
        <v>1891</v>
      </c>
      <c r="G86" t="s">
        <v>106</v>
      </c>
      <c r="H86" s="77">
        <v>805.35</v>
      </c>
      <c r="I86" s="77">
        <v>21842</v>
      </c>
      <c r="J86" s="77">
        <v>0</v>
      </c>
      <c r="K86" s="77">
        <v>565.53311860500003</v>
      </c>
      <c r="L86" s="78">
        <v>0</v>
      </c>
      <c r="M86" s="78">
        <v>0.02</v>
      </c>
      <c r="N86" s="78">
        <v>2.5000000000000001E-3</v>
      </c>
    </row>
    <row r="87" spans="2:14">
      <c r="B87" t="s">
        <v>2041</v>
      </c>
      <c r="C87" t="s">
        <v>2042</v>
      </c>
      <c r="D87" t="s">
        <v>878</v>
      </c>
      <c r="E87" t="s">
        <v>2043</v>
      </c>
      <c r="F87" t="s">
        <v>1891</v>
      </c>
      <c r="G87" t="s">
        <v>106</v>
      </c>
      <c r="H87" s="77">
        <v>1883.26</v>
      </c>
      <c r="I87" s="77">
        <v>35379</v>
      </c>
      <c r="J87" s="77">
        <v>0</v>
      </c>
      <c r="K87" s="77">
        <v>2142.085555611</v>
      </c>
      <c r="L87" s="78">
        <v>0</v>
      </c>
      <c r="M87" s="78">
        <v>7.5700000000000003E-2</v>
      </c>
      <c r="N87" s="78">
        <v>9.4999999999999998E-3</v>
      </c>
    </row>
    <row r="88" spans="2:14">
      <c r="B88" t="s">
        <v>2044</v>
      </c>
      <c r="C88" t="s">
        <v>2045</v>
      </c>
      <c r="D88" t="s">
        <v>107</v>
      </c>
      <c r="E88" t="s">
        <v>2046</v>
      </c>
      <c r="F88" t="s">
        <v>1891</v>
      </c>
      <c r="G88" t="s">
        <v>120</v>
      </c>
      <c r="H88" s="77">
        <v>1731.75</v>
      </c>
      <c r="I88" s="77">
        <v>8456</v>
      </c>
      <c r="J88" s="77">
        <v>0</v>
      </c>
      <c r="K88" s="77">
        <v>363.66109945199997</v>
      </c>
      <c r="L88" s="78">
        <v>0</v>
      </c>
      <c r="M88" s="78">
        <v>1.2800000000000001E-2</v>
      </c>
      <c r="N88" s="78">
        <v>1.6000000000000001E-3</v>
      </c>
    </row>
    <row r="89" spans="2:14">
      <c r="B89" t="s">
        <v>2047</v>
      </c>
      <c r="C89" t="s">
        <v>2048</v>
      </c>
      <c r="D89" t="s">
        <v>1726</v>
      </c>
      <c r="E89" t="s">
        <v>2049</v>
      </c>
      <c r="F89" t="s">
        <v>1891</v>
      </c>
      <c r="G89" t="s">
        <v>113</v>
      </c>
      <c r="H89" s="77">
        <v>2347.54</v>
      </c>
      <c r="I89" s="77">
        <v>3215</v>
      </c>
      <c r="J89" s="77">
        <v>0</v>
      </c>
      <c r="K89" s="77">
        <v>331.4716737709</v>
      </c>
      <c r="L89" s="78">
        <v>0</v>
      </c>
      <c r="M89" s="78">
        <v>1.17E-2</v>
      </c>
      <c r="N89" s="78">
        <v>1.5E-3</v>
      </c>
    </row>
    <row r="90" spans="2:14">
      <c r="B90" t="s">
        <v>2050</v>
      </c>
      <c r="C90" t="s">
        <v>2051</v>
      </c>
      <c r="D90" t="s">
        <v>872</v>
      </c>
      <c r="E90" t="s">
        <v>2052</v>
      </c>
      <c r="F90" t="s">
        <v>1891</v>
      </c>
      <c r="G90" t="s">
        <v>106</v>
      </c>
      <c r="H90" s="77">
        <v>735.49</v>
      </c>
      <c r="I90" s="77">
        <v>6577</v>
      </c>
      <c r="J90" s="77">
        <v>0</v>
      </c>
      <c r="K90" s="77">
        <v>155.5197650195</v>
      </c>
      <c r="L90" s="78">
        <v>1E-4</v>
      </c>
      <c r="M90" s="78">
        <v>5.4999999999999997E-3</v>
      </c>
      <c r="N90" s="78">
        <v>6.9999999999999999E-4</v>
      </c>
    </row>
    <row r="91" spans="2:14">
      <c r="B91" s="79" t="s">
        <v>2053</v>
      </c>
      <c r="D91" s="16"/>
      <c r="E91" s="16"/>
      <c r="F91" s="16"/>
      <c r="G91" s="16"/>
      <c r="H91" s="81">
        <v>31043.1</v>
      </c>
      <c r="J91" s="81">
        <v>3.1186600000000002</v>
      </c>
      <c r="K91" s="81">
        <v>1900.2233726254201</v>
      </c>
      <c r="M91" s="80">
        <v>6.7100000000000007E-2</v>
      </c>
      <c r="N91" s="80">
        <v>8.5000000000000006E-3</v>
      </c>
    </row>
    <row r="92" spans="2:14">
      <c r="B92" t="s">
        <v>2054</v>
      </c>
      <c r="C92" t="s">
        <v>2055</v>
      </c>
      <c r="D92" t="s">
        <v>1726</v>
      </c>
      <c r="E92" t="s">
        <v>1950</v>
      </c>
      <c r="F92" t="s">
        <v>1915</v>
      </c>
      <c r="G92" t="s">
        <v>106</v>
      </c>
      <c r="H92" s="77">
        <v>156.72</v>
      </c>
      <c r="I92" s="77">
        <v>10595</v>
      </c>
      <c r="J92" s="77">
        <v>0</v>
      </c>
      <c r="K92" s="77">
        <v>53.383416060000002</v>
      </c>
      <c r="L92" s="78">
        <v>0</v>
      </c>
      <c r="M92" s="78">
        <v>1.9E-3</v>
      </c>
      <c r="N92" s="78">
        <v>2.0000000000000001E-4</v>
      </c>
    </row>
    <row r="93" spans="2:14">
      <c r="B93" t="s">
        <v>2056</v>
      </c>
      <c r="C93" t="s">
        <v>2057</v>
      </c>
      <c r="D93" t="s">
        <v>1726</v>
      </c>
      <c r="E93" t="s">
        <v>1950</v>
      </c>
      <c r="F93" t="s">
        <v>1915</v>
      </c>
      <c r="G93" t="s">
        <v>106</v>
      </c>
      <c r="H93" s="77">
        <v>3045.56</v>
      </c>
      <c r="I93" s="77">
        <v>10305</v>
      </c>
      <c r="J93" s="77">
        <v>0</v>
      </c>
      <c r="K93" s="77">
        <v>1009.0115399699999</v>
      </c>
      <c r="L93" s="78">
        <v>1E-4</v>
      </c>
      <c r="M93" s="78">
        <v>3.56E-2</v>
      </c>
      <c r="N93" s="78">
        <v>4.4999999999999997E-3</v>
      </c>
    </row>
    <row r="94" spans="2:14">
      <c r="B94" t="s">
        <v>2058</v>
      </c>
      <c r="C94" t="s">
        <v>2059</v>
      </c>
      <c r="D94" t="s">
        <v>1726</v>
      </c>
      <c r="E94" t="s">
        <v>2060</v>
      </c>
      <c r="F94" t="s">
        <v>1915</v>
      </c>
      <c r="G94" t="s">
        <v>113</v>
      </c>
      <c r="H94" s="77">
        <v>23703.24</v>
      </c>
      <c r="I94" s="77">
        <v>132</v>
      </c>
      <c r="J94" s="77">
        <v>3.1186600000000002</v>
      </c>
      <c r="K94" s="77">
        <v>140.53364287791999</v>
      </c>
      <c r="L94" s="78">
        <v>1E-4</v>
      </c>
      <c r="M94" s="78">
        <v>5.0000000000000001E-3</v>
      </c>
      <c r="N94" s="78">
        <v>5.9999999999999995E-4</v>
      </c>
    </row>
    <row r="95" spans="2:14">
      <c r="B95" t="s">
        <v>2061</v>
      </c>
      <c r="C95" t="s">
        <v>2062</v>
      </c>
      <c r="D95" t="s">
        <v>1726</v>
      </c>
      <c r="E95" t="s">
        <v>2023</v>
      </c>
      <c r="F95" t="s">
        <v>1915</v>
      </c>
      <c r="G95" t="s">
        <v>106</v>
      </c>
      <c r="H95" s="77">
        <v>1557.66</v>
      </c>
      <c r="I95" s="77">
        <v>7353.5</v>
      </c>
      <c r="J95" s="77">
        <v>0</v>
      </c>
      <c r="K95" s="77">
        <v>368.25422784149998</v>
      </c>
      <c r="L95" s="78">
        <v>0</v>
      </c>
      <c r="M95" s="78">
        <v>1.2999999999999999E-2</v>
      </c>
      <c r="N95" s="78">
        <v>1.6000000000000001E-3</v>
      </c>
    </row>
    <row r="96" spans="2:14">
      <c r="B96" t="s">
        <v>2063</v>
      </c>
      <c r="C96" t="s">
        <v>2064</v>
      </c>
      <c r="D96" t="s">
        <v>878</v>
      </c>
      <c r="E96" t="s">
        <v>2052</v>
      </c>
      <c r="F96" t="s">
        <v>1915</v>
      </c>
      <c r="G96" t="s">
        <v>106</v>
      </c>
      <c r="H96" s="77">
        <v>2579.92</v>
      </c>
      <c r="I96" s="77">
        <v>3967</v>
      </c>
      <c r="J96" s="77">
        <v>0</v>
      </c>
      <c r="K96" s="77">
        <v>329.04054587600001</v>
      </c>
      <c r="L96" s="78">
        <v>0</v>
      </c>
      <c r="M96" s="78">
        <v>1.1599999999999999E-2</v>
      </c>
      <c r="N96" s="78">
        <v>1.5E-3</v>
      </c>
    </row>
    <row r="97" spans="2:14">
      <c r="B97" s="79" t="s">
        <v>869</v>
      </c>
      <c r="D97" s="16"/>
      <c r="E97" s="16"/>
      <c r="F97" s="16"/>
      <c r="G97" s="16"/>
      <c r="H97" s="81">
        <v>0</v>
      </c>
      <c r="J97" s="81">
        <v>0</v>
      </c>
      <c r="K97" s="81">
        <v>0</v>
      </c>
      <c r="M97" s="80">
        <v>0</v>
      </c>
      <c r="N97" s="80">
        <v>0</v>
      </c>
    </row>
    <row r="98" spans="2:14">
      <c r="B98" t="s">
        <v>210</v>
      </c>
      <c r="C98" t="s">
        <v>210</v>
      </c>
      <c r="D98" s="16"/>
      <c r="E98" s="16"/>
      <c r="F98" t="s">
        <v>210</v>
      </c>
      <c r="G98" t="s">
        <v>210</v>
      </c>
      <c r="H98" s="77">
        <v>0</v>
      </c>
      <c r="I98" s="77">
        <v>0</v>
      </c>
      <c r="K98" s="77">
        <v>0</v>
      </c>
      <c r="L98" s="78">
        <v>0</v>
      </c>
      <c r="M98" s="78">
        <v>0</v>
      </c>
      <c r="N98" s="78">
        <v>0</v>
      </c>
    </row>
    <row r="99" spans="2:14">
      <c r="B99" s="79" t="s">
        <v>1935</v>
      </c>
      <c r="D99" s="16"/>
      <c r="E99" s="16"/>
      <c r="F99" s="16"/>
      <c r="G99" s="16"/>
      <c r="H99" s="81">
        <v>0</v>
      </c>
      <c r="J99" s="81">
        <v>0</v>
      </c>
      <c r="K99" s="81">
        <v>0</v>
      </c>
      <c r="M99" s="80">
        <v>0</v>
      </c>
      <c r="N99" s="80">
        <v>0</v>
      </c>
    </row>
    <row r="100" spans="2:14">
      <c r="B100" t="s">
        <v>210</v>
      </c>
      <c r="C100" t="s">
        <v>210</v>
      </c>
      <c r="D100" s="16"/>
      <c r="E100" s="16"/>
      <c r="F100" t="s">
        <v>210</v>
      </c>
      <c r="G100" t="s">
        <v>210</v>
      </c>
      <c r="H100" s="77">
        <v>0</v>
      </c>
      <c r="I100" s="77">
        <v>0</v>
      </c>
      <c r="K100" s="77">
        <v>0</v>
      </c>
      <c r="L100" s="78">
        <v>0</v>
      </c>
      <c r="M100" s="78">
        <v>0</v>
      </c>
      <c r="N100" s="78">
        <v>0</v>
      </c>
    </row>
    <row r="101" spans="2:14">
      <c r="B101" t="s">
        <v>226</v>
      </c>
      <c r="D101" s="16"/>
      <c r="E101" s="16"/>
      <c r="F101" s="16"/>
      <c r="G101" s="16"/>
    </row>
    <row r="102" spans="2:14">
      <c r="B102" t="s">
        <v>300</v>
      </c>
      <c r="D102" s="16"/>
      <c r="E102" s="16"/>
      <c r="F102" s="16"/>
      <c r="G102" s="16"/>
    </row>
    <row r="103" spans="2:14">
      <c r="B103" t="s">
        <v>301</v>
      </c>
      <c r="D103" s="16"/>
      <c r="E103" s="16"/>
      <c r="F103" s="16"/>
      <c r="G103" s="16"/>
    </row>
    <row r="104" spans="2:14">
      <c r="B104" t="s">
        <v>302</v>
      </c>
      <c r="D104" s="16"/>
      <c r="E104" s="16"/>
      <c r="F104" s="16"/>
      <c r="G104" s="16"/>
    </row>
    <row r="105" spans="2:14">
      <c r="B105" t="s">
        <v>303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44196</v>
      </c>
    </row>
    <row r="2" spans="2:65" s="1" customFormat="1">
      <c r="B2" s="2" t="s">
        <v>1</v>
      </c>
      <c r="C2" s="12" t="s">
        <v>3184</v>
      </c>
    </row>
    <row r="3" spans="2:65" s="1" customFormat="1">
      <c r="B3" s="2" t="s">
        <v>2</v>
      </c>
      <c r="C3" s="26" t="s">
        <v>3185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38285.78</v>
      </c>
      <c r="K11" s="7"/>
      <c r="L11" s="75">
        <v>11228.606212278388</v>
      </c>
      <c r="M11" s="7"/>
      <c r="N11" s="76">
        <v>1</v>
      </c>
      <c r="O11" s="76">
        <v>0.05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2065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2066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869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38285.78</v>
      </c>
      <c r="L21" s="81">
        <v>11228.606212278388</v>
      </c>
      <c r="N21" s="80">
        <v>1</v>
      </c>
      <c r="O21" s="80">
        <v>0.05</v>
      </c>
    </row>
    <row r="22" spans="2:15">
      <c r="B22" s="79" t="s">
        <v>2065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2066</v>
      </c>
      <c r="C24" s="16"/>
      <c r="D24" s="16"/>
      <c r="E24" s="16"/>
      <c r="J24" s="81">
        <v>13237.21</v>
      </c>
      <c r="L24" s="81">
        <v>7229.0006172064004</v>
      </c>
      <c r="N24" s="80">
        <v>0.64380000000000004</v>
      </c>
      <c r="O24" s="80">
        <v>3.2199999999999999E-2</v>
      </c>
    </row>
    <row r="25" spans="2:15">
      <c r="B25" t="s">
        <v>2067</v>
      </c>
      <c r="C25" t="s">
        <v>2068</v>
      </c>
      <c r="D25" t="s">
        <v>123</v>
      </c>
      <c r="E25" t="s">
        <v>2069</v>
      </c>
      <c r="F25" t="s">
        <v>1915</v>
      </c>
      <c r="G25" t="s">
        <v>885</v>
      </c>
      <c r="H25" t="s">
        <v>212</v>
      </c>
      <c r="I25" t="s">
        <v>110</v>
      </c>
      <c r="J25" s="77">
        <v>88.09</v>
      </c>
      <c r="K25" s="77">
        <v>96690</v>
      </c>
      <c r="L25" s="77">
        <v>335.93564504609998</v>
      </c>
      <c r="M25" s="78">
        <v>0</v>
      </c>
      <c r="N25" s="78">
        <v>2.9899999999999999E-2</v>
      </c>
      <c r="O25" s="78">
        <v>1.5E-3</v>
      </c>
    </row>
    <row r="26" spans="2:15">
      <c r="B26" t="s">
        <v>2070</v>
      </c>
      <c r="C26" t="s">
        <v>2071</v>
      </c>
      <c r="D26" t="s">
        <v>123</v>
      </c>
      <c r="E26" t="s">
        <v>2069</v>
      </c>
      <c r="F26" t="s">
        <v>1915</v>
      </c>
      <c r="G26" t="s">
        <v>1010</v>
      </c>
      <c r="H26" t="s">
        <v>212</v>
      </c>
      <c r="I26" t="s">
        <v>110</v>
      </c>
      <c r="J26" s="77">
        <v>13.55</v>
      </c>
      <c r="K26" s="77">
        <v>200209</v>
      </c>
      <c r="L26" s="77">
        <v>106.99680493995</v>
      </c>
      <c r="M26" s="78">
        <v>0</v>
      </c>
      <c r="N26" s="78">
        <v>9.4999999999999998E-3</v>
      </c>
      <c r="O26" s="78">
        <v>5.0000000000000001E-4</v>
      </c>
    </row>
    <row r="27" spans="2:15">
      <c r="B27" t="s">
        <v>2072</v>
      </c>
      <c r="C27" t="s">
        <v>2073</v>
      </c>
      <c r="D27" t="s">
        <v>123</v>
      </c>
      <c r="E27" t="s">
        <v>2069</v>
      </c>
      <c r="F27" t="s">
        <v>1915</v>
      </c>
      <c r="G27" t="s">
        <v>1010</v>
      </c>
      <c r="H27" t="s">
        <v>212</v>
      </c>
      <c r="I27" t="s">
        <v>110</v>
      </c>
      <c r="J27" s="77">
        <v>10.01</v>
      </c>
      <c r="K27" s="77">
        <v>200209</v>
      </c>
      <c r="L27" s="77">
        <v>79.043396121689995</v>
      </c>
      <c r="M27" s="78">
        <v>0</v>
      </c>
      <c r="N27" s="78">
        <v>7.0000000000000001E-3</v>
      </c>
      <c r="O27" s="78">
        <v>4.0000000000000002E-4</v>
      </c>
    </row>
    <row r="28" spans="2:15">
      <c r="B28" t="s">
        <v>2074</v>
      </c>
      <c r="C28" t="s">
        <v>2075</v>
      </c>
      <c r="D28" t="s">
        <v>123</v>
      </c>
      <c r="E28" t="s">
        <v>1941</v>
      </c>
      <c r="F28" t="s">
        <v>1915</v>
      </c>
      <c r="G28" t="s">
        <v>210</v>
      </c>
      <c r="H28" t="s">
        <v>211</v>
      </c>
      <c r="I28" t="s">
        <v>106</v>
      </c>
      <c r="J28" s="77">
        <v>6.96</v>
      </c>
      <c r="K28" s="77">
        <v>1076863</v>
      </c>
      <c r="L28" s="77">
        <v>240.963172332</v>
      </c>
      <c r="M28" s="78">
        <v>0</v>
      </c>
      <c r="N28" s="78">
        <v>2.1499999999999998E-2</v>
      </c>
      <c r="O28" s="78">
        <v>1.1000000000000001E-3</v>
      </c>
    </row>
    <row r="29" spans="2:15">
      <c r="B29" t="s">
        <v>2076</v>
      </c>
      <c r="C29" t="s">
        <v>2077</v>
      </c>
      <c r="D29" t="s">
        <v>123</v>
      </c>
      <c r="E29" t="s">
        <v>2078</v>
      </c>
      <c r="F29" t="s">
        <v>1915</v>
      </c>
      <c r="G29" t="s">
        <v>210</v>
      </c>
      <c r="H29" t="s">
        <v>211</v>
      </c>
      <c r="I29" t="s">
        <v>110</v>
      </c>
      <c r="J29" s="77">
        <v>513.96</v>
      </c>
      <c r="K29" s="77">
        <v>15654</v>
      </c>
      <c r="L29" s="77">
        <v>317.32374241944001</v>
      </c>
      <c r="M29" s="78">
        <v>0</v>
      </c>
      <c r="N29" s="78">
        <v>2.8299999999999999E-2</v>
      </c>
      <c r="O29" s="78">
        <v>1.4E-3</v>
      </c>
    </row>
    <row r="30" spans="2:15">
      <c r="B30" t="s">
        <v>2079</v>
      </c>
      <c r="C30" t="s">
        <v>2080</v>
      </c>
      <c r="D30" t="s">
        <v>123</v>
      </c>
      <c r="E30" t="s">
        <v>938</v>
      </c>
      <c r="F30" t="s">
        <v>1915</v>
      </c>
      <c r="G30" t="s">
        <v>210</v>
      </c>
      <c r="H30" t="s">
        <v>211</v>
      </c>
      <c r="I30" t="s">
        <v>106</v>
      </c>
      <c r="J30" s="77">
        <v>237.61</v>
      </c>
      <c r="K30" s="77">
        <v>140510</v>
      </c>
      <c r="L30" s="77">
        <v>1073.3785823650001</v>
      </c>
      <c r="M30" s="78">
        <v>0</v>
      </c>
      <c r="N30" s="78">
        <v>9.5600000000000004E-2</v>
      </c>
      <c r="O30" s="78">
        <v>4.7999999999999996E-3</v>
      </c>
    </row>
    <row r="31" spans="2:15">
      <c r="B31" t="s">
        <v>2081</v>
      </c>
      <c r="C31" t="s">
        <v>2082</v>
      </c>
      <c r="D31" t="s">
        <v>123</v>
      </c>
      <c r="E31" t="s">
        <v>2083</v>
      </c>
      <c r="F31" t="s">
        <v>1915</v>
      </c>
      <c r="G31" t="s">
        <v>210</v>
      </c>
      <c r="H31" t="s">
        <v>211</v>
      </c>
      <c r="I31" t="s">
        <v>106</v>
      </c>
      <c r="J31" s="77">
        <v>7538.88</v>
      </c>
      <c r="K31" s="77">
        <v>1507</v>
      </c>
      <c r="L31" s="77">
        <v>365.25911294399998</v>
      </c>
      <c r="M31" s="78">
        <v>0</v>
      </c>
      <c r="N31" s="78">
        <v>3.2500000000000001E-2</v>
      </c>
      <c r="O31" s="78">
        <v>1.6000000000000001E-3</v>
      </c>
    </row>
    <row r="32" spans="2:15">
      <c r="B32" t="s">
        <v>2084</v>
      </c>
      <c r="C32" t="s">
        <v>2085</v>
      </c>
      <c r="D32" t="s">
        <v>123</v>
      </c>
      <c r="E32" t="s">
        <v>2086</v>
      </c>
      <c r="F32" t="s">
        <v>1915</v>
      </c>
      <c r="G32" t="s">
        <v>210</v>
      </c>
      <c r="H32" t="s">
        <v>211</v>
      </c>
      <c r="I32" t="s">
        <v>106</v>
      </c>
      <c r="J32" s="77">
        <v>1006.5</v>
      </c>
      <c r="K32" s="77">
        <v>13384.02</v>
      </c>
      <c r="L32" s="77">
        <v>433.0931685795</v>
      </c>
      <c r="M32" s="78">
        <v>0</v>
      </c>
      <c r="N32" s="78">
        <v>3.8600000000000002E-2</v>
      </c>
      <c r="O32" s="78">
        <v>1.9E-3</v>
      </c>
    </row>
    <row r="33" spans="2:15">
      <c r="B33" t="s">
        <v>2087</v>
      </c>
      <c r="C33" t="s">
        <v>2088</v>
      </c>
      <c r="D33" t="s">
        <v>123</v>
      </c>
      <c r="E33" t="s">
        <v>2089</v>
      </c>
      <c r="F33" t="s">
        <v>1915</v>
      </c>
      <c r="G33" t="s">
        <v>210</v>
      </c>
      <c r="H33" t="s">
        <v>211</v>
      </c>
      <c r="I33" t="s">
        <v>106</v>
      </c>
      <c r="J33" s="77">
        <v>7.77</v>
      </c>
      <c r="K33" s="77">
        <v>1202429</v>
      </c>
      <c r="L33" s="77">
        <v>300.3733775595</v>
      </c>
      <c r="M33" s="78">
        <v>0</v>
      </c>
      <c r="N33" s="78">
        <v>2.6800000000000001E-2</v>
      </c>
      <c r="O33" s="78">
        <v>1.2999999999999999E-3</v>
      </c>
    </row>
    <row r="34" spans="2:15">
      <c r="B34" t="s">
        <v>2090</v>
      </c>
      <c r="C34" t="s">
        <v>2091</v>
      </c>
      <c r="D34" t="s">
        <v>123</v>
      </c>
      <c r="E34" t="s">
        <v>1996</v>
      </c>
      <c r="F34" t="s">
        <v>1915</v>
      </c>
      <c r="G34" t="s">
        <v>210</v>
      </c>
      <c r="H34" t="s">
        <v>211</v>
      </c>
      <c r="I34" t="s">
        <v>106</v>
      </c>
      <c r="J34" s="77">
        <v>2177.79</v>
      </c>
      <c r="K34" s="77">
        <v>14718</v>
      </c>
      <c r="L34" s="77">
        <v>1030.4947300230001</v>
      </c>
      <c r="M34" s="78">
        <v>0</v>
      </c>
      <c r="N34" s="78">
        <v>9.1800000000000007E-2</v>
      </c>
      <c r="O34" s="78">
        <v>4.5999999999999999E-3</v>
      </c>
    </row>
    <row r="35" spans="2:15">
      <c r="B35" t="s">
        <v>2092</v>
      </c>
      <c r="C35" t="s">
        <v>2093</v>
      </c>
      <c r="D35" t="s">
        <v>123</v>
      </c>
      <c r="E35" t="s">
        <v>2069</v>
      </c>
      <c r="F35" t="s">
        <v>1915</v>
      </c>
      <c r="G35" t="s">
        <v>210</v>
      </c>
      <c r="H35" t="s">
        <v>211</v>
      </c>
      <c r="I35" t="s">
        <v>113</v>
      </c>
      <c r="J35" s="77">
        <v>121.52</v>
      </c>
      <c r="K35" s="77">
        <v>115411</v>
      </c>
      <c r="L35" s="77">
        <v>615.95276335768006</v>
      </c>
      <c r="M35" s="78">
        <v>0</v>
      </c>
      <c r="N35" s="78">
        <v>5.4899999999999997E-2</v>
      </c>
      <c r="O35" s="78">
        <v>2.7000000000000001E-3</v>
      </c>
    </row>
    <row r="36" spans="2:15">
      <c r="B36" t="s">
        <v>2094</v>
      </c>
      <c r="C36" t="s">
        <v>2095</v>
      </c>
      <c r="D36" t="s">
        <v>123</v>
      </c>
      <c r="E36" t="s">
        <v>2069</v>
      </c>
      <c r="F36" t="s">
        <v>1915</v>
      </c>
      <c r="G36" t="s">
        <v>210</v>
      </c>
      <c r="H36" t="s">
        <v>211</v>
      </c>
      <c r="I36" t="s">
        <v>110</v>
      </c>
      <c r="J36" s="77">
        <v>76.52</v>
      </c>
      <c r="K36" s="77">
        <v>200369</v>
      </c>
      <c r="L36" s="77">
        <v>604.71871534308002</v>
      </c>
      <c r="M36" s="78">
        <v>0</v>
      </c>
      <c r="N36" s="78">
        <v>5.3900000000000003E-2</v>
      </c>
      <c r="O36" s="78">
        <v>2.7000000000000001E-3</v>
      </c>
    </row>
    <row r="37" spans="2:15">
      <c r="B37" t="s">
        <v>2096</v>
      </c>
      <c r="C37" t="s">
        <v>2097</v>
      </c>
      <c r="D37" t="s">
        <v>123</v>
      </c>
      <c r="E37" t="s">
        <v>2098</v>
      </c>
      <c r="F37" t="s">
        <v>1915</v>
      </c>
      <c r="G37" t="s">
        <v>210</v>
      </c>
      <c r="H37" t="s">
        <v>211</v>
      </c>
      <c r="I37" t="s">
        <v>106</v>
      </c>
      <c r="J37" s="77">
        <v>151.46</v>
      </c>
      <c r="K37" s="77">
        <v>105133.6</v>
      </c>
      <c r="L37" s="77">
        <v>511.94165205040002</v>
      </c>
      <c r="M37" s="78">
        <v>0</v>
      </c>
      <c r="N37" s="78">
        <v>4.5600000000000002E-2</v>
      </c>
      <c r="O37" s="78">
        <v>2.3E-3</v>
      </c>
    </row>
    <row r="38" spans="2:15">
      <c r="B38" t="s">
        <v>2099</v>
      </c>
      <c r="C38" t="s">
        <v>2100</v>
      </c>
      <c r="D38" t="s">
        <v>123</v>
      </c>
      <c r="E38" t="s">
        <v>1720</v>
      </c>
      <c r="F38" t="s">
        <v>1915</v>
      </c>
      <c r="G38" t="s">
        <v>210</v>
      </c>
      <c r="H38" t="s">
        <v>211</v>
      </c>
      <c r="I38" t="s">
        <v>106</v>
      </c>
      <c r="J38" s="77">
        <v>424.34</v>
      </c>
      <c r="K38" s="77">
        <v>34126.980000000003</v>
      </c>
      <c r="L38" s="77">
        <v>465.57838258637997</v>
      </c>
      <c r="M38" s="78">
        <v>0</v>
      </c>
      <c r="N38" s="78">
        <v>4.1500000000000002E-2</v>
      </c>
      <c r="O38" s="78">
        <v>2.0999999999999999E-3</v>
      </c>
    </row>
    <row r="39" spans="2:15">
      <c r="B39" t="s">
        <v>2101</v>
      </c>
      <c r="C39" t="s">
        <v>2102</v>
      </c>
      <c r="D39" t="s">
        <v>123</v>
      </c>
      <c r="E39" t="s">
        <v>2103</v>
      </c>
      <c r="F39" t="s">
        <v>1915</v>
      </c>
      <c r="G39" t="s">
        <v>210</v>
      </c>
      <c r="H39" t="s">
        <v>211</v>
      </c>
      <c r="I39" t="s">
        <v>106</v>
      </c>
      <c r="J39" s="77">
        <v>65.77</v>
      </c>
      <c r="K39" s="77">
        <v>211902.8</v>
      </c>
      <c r="L39" s="77">
        <v>448.0696360654</v>
      </c>
      <c r="M39" s="78">
        <v>0</v>
      </c>
      <c r="N39" s="78">
        <v>3.9899999999999998E-2</v>
      </c>
      <c r="O39" s="78">
        <v>2E-3</v>
      </c>
    </row>
    <row r="40" spans="2:15">
      <c r="B40" t="s">
        <v>2104</v>
      </c>
      <c r="C40" t="s">
        <v>2105</v>
      </c>
      <c r="D40" t="s">
        <v>123</v>
      </c>
      <c r="E40" t="s">
        <v>2069</v>
      </c>
      <c r="F40" t="s">
        <v>1915</v>
      </c>
      <c r="G40" t="s">
        <v>210</v>
      </c>
      <c r="H40" t="s">
        <v>211</v>
      </c>
      <c r="I40" t="s">
        <v>110</v>
      </c>
      <c r="J40" s="77">
        <v>796.48</v>
      </c>
      <c r="K40" s="77">
        <v>9546</v>
      </c>
      <c r="L40" s="77">
        <v>299.87773547327998</v>
      </c>
      <c r="M40" s="78">
        <v>0</v>
      </c>
      <c r="N40" s="78">
        <v>2.6700000000000002E-2</v>
      </c>
      <c r="O40" s="78">
        <v>1.2999999999999999E-3</v>
      </c>
    </row>
    <row r="41" spans="2:15">
      <c r="B41" s="79" t="s">
        <v>92</v>
      </c>
      <c r="C41" s="16"/>
      <c r="D41" s="16"/>
      <c r="E41" s="16"/>
      <c r="J41" s="81">
        <v>25048.57</v>
      </c>
      <c r="L41" s="81">
        <v>3999.6055950719879</v>
      </c>
      <c r="N41" s="80">
        <v>0.35620000000000002</v>
      </c>
      <c r="O41" s="80">
        <v>1.78E-2</v>
      </c>
    </row>
    <row r="42" spans="2:15">
      <c r="B42" t="s">
        <v>2106</v>
      </c>
      <c r="C42" t="s">
        <v>2107</v>
      </c>
      <c r="D42" t="s">
        <v>123</v>
      </c>
      <c r="E42" t="s">
        <v>1704</v>
      </c>
      <c r="F42" t="s">
        <v>1891</v>
      </c>
      <c r="G42" t="s">
        <v>210</v>
      </c>
      <c r="H42" t="s">
        <v>211</v>
      </c>
      <c r="I42" t="s">
        <v>106</v>
      </c>
      <c r="J42" s="77">
        <v>15480.46</v>
      </c>
      <c r="K42" s="77">
        <v>1835.2</v>
      </c>
      <c r="L42" s="77">
        <v>913.37314717280003</v>
      </c>
      <c r="M42" s="78">
        <v>0</v>
      </c>
      <c r="N42" s="78">
        <v>8.1299999999999997E-2</v>
      </c>
      <c r="O42" s="78">
        <v>4.1000000000000003E-3</v>
      </c>
    </row>
    <row r="43" spans="2:15">
      <c r="B43" t="s">
        <v>2108</v>
      </c>
      <c r="C43" t="s">
        <v>2109</v>
      </c>
      <c r="D43" t="s">
        <v>123</v>
      </c>
      <c r="E43" t="s">
        <v>2110</v>
      </c>
      <c r="F43" t="s">
        <v>1891</v>
      </c>
      <c r="G43" t="s">
        <v>210</v>
      </c>
      <c r="H43" t="s">
        <v>211</v>
      </c>
      <c r="I43" t="s">
        <v>106</v>
      </c>
      <c r="J43" s="77">
        <v>41.53</v>
      </c>
      <c r="K43" s="77">
        <v>84033</v>
      </c>
      <c r="L43" s="77">
        <v>112.1999792535</v>
      </c>
      <c r="M43" s="78">
        <v>0</v>
      </c>
      <c r="N43" s="78">
        <v>0.01</v>
      </c>
      <c r="O43" s="78">
        <v>5.0000000000000001E-4</v>
      </c>
    </row>
    <row r="44" spans="2:15">
      <c r="B44" t="s">
        <v>2111</v>
      </c>
      <c r="C44" t="s">
        <v>2112</v>
      </c>
      <c r="D44" t="s">
        <v>123</v>
      </c>
      <c r="E44" t="s">
        <v>2113</v>
      </c>
      <c r="F44" t="s">
        <v>1891</v>
      </c>
      <c r="G44" t="s">
        <v>210</v>
      </c>
      <c r="H44" t="s">
        <v>211</v>
      </c>
      <c r="I44" t="s">
        <v>113</v>
      </c>
      <c r="J44" s="77">
        <v>1752.27</v>
      </c>
      <c r="K44" s="77">
        <v>14307.569999999947</v>
      </c>
      <c r="L44" s="77">
        <v>1101.0812013111999</v>
      </c>
      <c r="M44" s="78">
        <v>0</v>
      </c>
      <c r="N44" s="78">
        <v>9.8100000000000007E-2</v>
      </c>
      <c r="O44" s="78">
        <v>4.8999999999999998E-3</v>
      </c>
    </row>
    <row r="45" spans="2:15">
      <c r="B45" t="s">
        <v>2114</v>
      </c>
      <c r="C45" t="s">
        <v>2115</v>
      </c>
      <c r="D45" t="s">
        <v>123</v>
      </c>
      <c r="E45" t="s">
        <v>2116</v>
      </c>
      <c r="F45" t="s">
        <v>1891</v>
      </c>
      <c r="G45" t="s">
        <v>210</v>
      </c>
      <c r="H45" t="s">
        <v>211</v>
      </c>
      <c r="I45" t="s">
        <v>110</v>
      </c>
      <c r="J45" s="77">
        <v>796.97</v>
      </c>
      <c r="K45" s="77">
        <v>3398</v>
      </c>
      <c r="L45" s="77">
        <v>106.81033223046001</v>
      </c>
      <c r="M45" s="78">
        <v>0</v>
      </c>
      <c r="N45" s="78">
        <v>9.4999999999999998E-3</v>
      </c>
      <c r="O45" s="78">
        <v>5.0000000000000001E-4</v>
      </c>
    </row>
    <row r="46" spans="2:15">
      <c r="B46" t="s">
        <v>2117</v>
      </c>
      <c r="C46" t="s">
        <v>2118</v>
      </c>
      <c r="D46" t="s">
        <v>123</v>
      </c>
      <c r="E46" t="s">
        <v>2116</v>
      </c>
      <c r="F46" t="s">
        <v>1891</v>
      </c>
      <c r="G46" t="s">
        <v>210</v>
      </c>
      <c r="H46" t="s">
        <v>211</v>
      </c>
      <c r="I46" t="s">
        <v>200</v>
      </c>
      <c r="J46" s="77">
        <v>3528.1</v>
      </c>
      <c r="K46" s="77">
        <v>197100</v>
      </c>
      <c r="L46" s="77">
        <v>216.8986301541</v>
      </c>
      <c r="M46" s="78">
        <v>0</v>
      </c>
      <c r="N46" s="78">
        <v>1.9300000000000001E-2</v>
      </c>
      <c r="O46" s="78">
        <v>1E-3</v>
      </c>
    </row>
    <row r="47" spans="2:15">
      <c r="B47" t="s">
        <v>2119</v>
      </c>
      <c r="C47" t="s">
        <v>2120</v>
      </c>
      <c r="D47" t="s">
        <v>123</v>
      </c>
      <c r="E47" t="s">
        <v>2121</v>
      </c>
      <c r="F47" t="s">
        <v>1891</v>
      </c>
      <c r="G47" t="s">
        <v>210</v>
      </c>
      <c r="H47" t="s">
        <v>211</v>
      </c>
      <c r="I47" t="s">
        <v>106</v>
      </c>
      <c r="J47" s="77">
        <v>457.35</v>
      </c>
      <c r="K47" s="77">
        <v>7854</v>
      </c>
      <c r="L47" s="77">
        <v>115.483664835</v>
      </c>
      <c r="M47" s="78">
        <v>0</v>
      </c>
      <c r="N47" s="78">
        <v>1.03E-2</v>
      </c>
      <c r="O47" s="78">
        <v>5.0000000000000001E-4</v>
      </c>
    </row>
    <row r="48" spans="2:15">
      <c r="B48" t="s">
        <v>2122</v>
      </c>
      <c r="C48" t="s">
        <v>2123</v>
      </c>
      <c r="D48" t="s">
        <v>123</v>
      </c>
      <c r="E48" t="s">
        <v>2124</v>
      </c>
      <c r="F48" t="s">
        <v>1891</v>
      </c>
      <c r="G48" t="s">
        <v>210</v>
      </c>
      <c r="H48" t="s">
        <v>211</v>
      </c>
      <c r="I48" t="s">
        <v>200</v>
      </c>
      <c r="J48" s="77">
        <v>401.88</v>
      </c>
      <c r="K48" s="77">
        <v>1442385</v>
      </c>
      <c r="L48" s="77">
        <v>180.80352343405801</v>
      </c>
      <c r="M48" s="78">
        <v>0</v>
      </c>
      <c r="N48" s="78">
        <v>1.61E-2</v>
      </c>
      <c r="O48" s="78">
        <v>8.0000000000000004E-4</v>
      </c>
    </row>
    <row r="49" spans="2:15">
      <c r="B49" t="s">
        <v>2125</v>
      </c>
      <c r="C49" t="s">
        <v>2126</v>
      </c>
      <c r="D49" t="s">
        <v>123</v>
      </c>
      <c r="E49" t="s">
        <v>2043</v>
      </c>
      <c r="F49" t="s">
        <v>1891</v>
      </c>
      <c r="G49" t="s">
        <v>210</v>
      </c>
      <c r="H49" t="s">
        <v>211</v>
      </c>
      <c r="I49" t="s">
        <v>106</v>
      </c>
      <c r="J49" s="77">
        <v>2590.0100000000002</v>
      </c>
      <c r="K49" s="77">
        <v>15047.110000000061</v>
      </c>
      <c r="L49" s="77">
        <v>1252.9551166808701</v>
      </c>
      <c r="M49" s="78">
        <v>0</v>
      </c>
      <c r="N49" s="78">
        <v>0.1116</v>
      </c>
      <c r="O49" s="78">
        <v>5.5999999999999999E-3</v>
      </c>
    </row>
    <row r="50" spans="2:15">
      <c r="B50" s="79" t="s">
        <v>869</v>
      </c>
      <c r="C50" s="16"/>
      <c r="D50" s="16"/>
      <c r="E50" s="16"/>
      <c r="J50" s="81">
        <v>0</v>
      </c>
      <c r="L50" s="81">
        <v>0</v>
      </c>
      <c r="N50" s="80">
        <v>0</v>
      </c>
      <c r="O50" s="80">
        <v>0</v>
      </c>
    </row>
    <row r="51" spans="2:15">
      <c r="B51" t="s">
        <v>210</v>
      </c>
      <c r="C51" t="s">
        <v>210</v>
      </c>
      <c r="D51" s="16"/>
      <c r="E51" s="16"/>
      <c r="F51" t="s">
        <v>210</v>
      </c>
      <c r="G51" t="s">
        <v>210</v>
      </c>
      <c r="I51" t="s">
        <v>210</v>
      </c>
      <c r="J51" s="77">
        <v>0</v>
      </c>
      <c r="K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t="s">
        <v>226</v>
      </c>
      <c r="C52" s="16"/>
      <c r="D52" s="16"/>
      <c r="E52" s="16"/>
    </row>
    <row r="53" spans="2:15">
      <c r="B53" t="s">
        <v>300</v>
      </c>
      <c r="C53" s="16"/>
      <c r="D53" s="16"/>
      <c r="E53" s="16"/>
    </row>
    <row r="54" spans="2:15">
      <c r="B54" t="s">
        <v>301</v>
      </c>
      <c r="C54" s="16"/>
      <c r="D54" s="16"/>
      <c r="E54" s="16"/>
    </row>
    <row r="55" spans="2:15">
      <c r="B55" t="s">
        <v>302</v>
      </c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3184</v>
      </c>
    </row>
    <row r="3" spans="2:60" s="1" customFormat="1">
      <c r="B3" s="2" t="s">
        <v>2</v>
      </c>
      <c r="C3" s="26" t="s">
        <v>3185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9968.7900000000009</v>
      </c>
      <c r="H11" s="7"/>
      <c r="I11" s="75">
        <v>28.687683586332099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9562.81</v>
      </c>
      <c r="I12" s="81">
        <v>24.218391090000001</v>
      </c>
      <c r="K12" s="80">
        <v>0.84419999999999995</v>
      </c>
      <c r="L12" s="80">
        <v>1E-4</v>
      </c>
    </row>
    <row r="13" spans="2:60">
      <c r="B13" s="79" t="s">
        <v>2127</v>
      </c>
      <c r="D13" s="16"/>
      <c r="E13" s="16"/>
      <c r="G13" s="81">
        <v>9562.81</v>
      </c>
      <c r="I13" s="81">
        <v>24.218391090000001</v>
      </c>
      <c r="K13" s="80">
        <v>0.84419999999999995</v>
      </c>
      <c r="L13" s="80">
        <v>1E-4</v>
      </c>
    </row>
    <row r="14" spans="2:60">
      <c r="B14" t="s">
        <v>2128</v>
      </c>
      <c r="C14" t="s">
        <v>2129</v>
      </c>
      <c r="D14" t="s">
        <v>100</v>
      </c>
      <c r="E14" t="s">
        <v>1205</v>
      </c>
      <c r="F14" t="s">
        <v>102</v>
      </c>
      <c r="G14" s="77">
        <v>870.37</v>
      </c>
      <c r="H14" s="77">
        <v>273</v>
      </c>
      <c r="I14" s="77">
        <v>2.3761101</v>
      </c>
      <c r="J14" s="78">
        <v>1E-4</v>
      </c>
      <c r="K14" s="78">
        <v>8.2799999999999999E-2</v>
      </c>
      <c r="L14" s="78">
        <v>0</v>
      </c>
    </row>
    <row r="15" spans="2:60">
      <c r="B15" t="s">
        <v>2130</v>
      </c>
      <c r="C15" t="s">
        <v>2131</v>
      </c>
      <c r="D15" t="s">
        <v>100</v>
      </c>
      <c r="E15" t="s">
        <v>670</v>
      </c>
      <c r="F15" t="s">
        <v>102</v>
      </c>
      <c r="G15" s="77">
        <v>4084.35</v>
      </c>
      <c r="H15" s="77">
        <v>15.1</v>
      </c>
      <c r="I15" s="77">
        <v>0.61673685</v>
      </c>
      <c r="J15" s="78">
        <v>0</v>
      </c>
      <c r="K15" s="78">
        <v>2.1499999999999998E-2</v>
      </c>
      <c r="L15" s="78">
        <v>0</v>
      </c>
    </row>
    <row r="16" spans="2:60">
      <c r="B16" t="s">
        <v>2132</v>
      </c>
      <c r="C16" t="s">
        <v>2133</v>
      </c>
      <c r="D16" t="s">
        <v>100</v>
      </c>
      <c r="E16" t="s">
        <v>489</v>
      </c>
      <c r="F16" t="s">
        <v>102</v>
      </c>
      <c r="G16" s="77">
        <v>4465.74</v>
      </c>
      <c r="H16" s="77">
        <v>166.1</v>
      </c>
      <c r="I16" s="77">
        <v>7.4175941400000003</v>
      </c>
      <c r="J16" s="78">
        <v>2.9999999999999997E-4</v>
      </c>
      <c r="K16" s="78">
        <v>0.2586</v>
      </c>
      <c r="L16" s="78">
        <v>0</v>
      </c>
    </row>
    <row r="17" spans="2:12">
      <c r="B17" t="s">
        <v>2134</v>
      </c>
      <c r="C17" t="s">
        <v>2135</v>
      </c>
      <c r="D17" t="s">
        <v>100</v>
      </c>
      <c r="E17" t="s">
        <v>125</v>
      </c>
      <c r="F17" t="s">
        <v>123</v>
      </c>
      <c r="G17" s="77">
        <v>142.35</v>
      </c>
      <c r="H17" s="77">
        <v>9700</v>
      </c>
      <c r="I17" s="77">
        <v>13.80795</v>
      </c>
      <c r="J17" s="78">
        <v>0</v>
      </c>
      <c r="K17" s="78">
        <v>0.48130000000000001</v>
      </c>
      <c r="L17" s="78">
        <v>1E-4</v>
      </c>
    </row>
    <row r="18" spans="2:12">
      <c r="B18" s="79" t="s">
        <v>224</v>
      </c>
      <c r="D18" s="16"/>
      <c r="E18" s="16"/>
      <c r="G18" s="81">
        <v>405.98</v>
      </c>
      <c r="I18" s="81">
        <v>4.4692924963321001</v>
      </c>
      <c r="K18" s="80">
        <v>0.15579999999999999</v>
      </c>
      <c r="L18" s="80">
        <v>0</v>
      </c>
    </row>
    <row r="19" spans="2:12">
      <c r="B19" s="79" t="s">
        <v>2136</v>
      </c>
      <c r="D19" s="16"/>
      <c r="E19" s="16"/>
      <c r="G19" s="81">
        <v>405.98</v>
      </c>
      <c r="I19" s="81">
        <v>4.4692924963321001</v>
      </c>
      <c r="K19" s="80">
        <v>0.15579999999999999</v>
      </c>
      <c r="L19" s="80">
        <v>0</v>
      </c>
    </row>
    <row r="20" spans="2:12">
      <c r="B20" t="s">
        <v>2137</v>
      </c>
      <c r="C20" t="s">
        <v>2138</v>
      </c>
      <c r="D20" t="s">
        <v>872</v>
      </c>
      <c r="E20" t="s">
        <v>881</v>
      </c>
      <c r="F20" t="s">
        <v>106</v>
      </c>
      <c r="G20" s="77">
        <v>405.98</v>
      </c>
      <c r="H20" s="77">
        <v>342.4153</v>
      </c>
      <c r="I20" s="77">
        <v>4.4692924963321001</v>
      </c>
      <c r="J20" s="78">
        <v>0</v>
      </c>
      <c r="K20" s="78">
        <v>0.15579999999999999</v>
      </c>
      <c r="L20" s="78">
        <v>0</v>
      </c>
    </row>
    <row r="21" spans="2:12">
      <c r="B21" t="s">
        <v>226</v>
      </c>
      <c r="D21" s="16"/>
      <c r="E21" s="16"/>
    </row>
    <row r="22" spans="2:12">
      <c r="B22" t="s">
        <v>300</v>
      </c>
      <c r="D22" s="16"/>
      <c r="E22" s="16"/>
    </row>
    <row r="23" spans="2:12">
      <c r="B23" t="s">
        <v>301</v>
      </c>
      <c r="D23" s="16"/>
      <c r="E23" s="16"/>
    </row>
    <row r="24" spans="2:12">
      <c r="B24" t="s">
        <v>302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2021-03-25T09:04:10Z</dcterms:modified>
</cp:coreProperties>
</file>