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28" i="27" l="1"/>
  <c r="C12" i="27"/>
  <c r="C42" i="1" l="1"/>
  <c r="I15" i="24" s="1"/>
  <c r="C35" i="1"/>
  <c r="I12" i="24"/>
  <c r="I14" i="24"/>
  <c r="I16" i="24"/>
  <c r="I17" i="24"/>
  <c r="I18" i="24"/>
  <c r="I20" i="24"/>
  <c r="I21" i="24"/>
  <c r="I22" i="24"/>
  <c r="I23" i="24"/>
  <c r="I11" i="24"/>
  <c r="G16" i="24"/>
  <c r="G13" i="24"/>
  <c r="E13" i="24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11" i="2"/>
  <c r="J23" i="2"/>
  <c r="J21" i="2"/>
  <c r="J20" i="2"/>
  <c r="J17" i="2"/>
  <c r="J16" i="2"/>
  <c r="J14" i="2"/>
  <c r="J13" i="2"/>
  <c r="I13" i="24" l="1"/>
  <c r="I19" i="24"/>
  <c r="D35" i="1"/>
  <c r="G12" i="24"/>
  <c r="J15" i="2"/>
  <c r="G11" i="24" l="1"/>
  <c r="E12" i="24"/>
  <c r="E11" i="24" s="1"/>
  <c r="J12" i="2"/>
  <c r="H14" i="24" l="1"/>
  <c r="H20" i="24"/>
  <c r="H23" i="24"/>
  <c r="H21" i="24"/>
  <c r="H19" i="24"/>
  <c r="H17" i="24"/>
  <c r="H18" i="24"/>
  <c r="H16" i="24"/>
  <c r="H15" i="24"/>
  <c r="H11" i="24"/>
  <c r="H22" i="24"/>
  <c r="H13" i="24"/>
  <c r="H12" i="24"/>
  <c r="J11" i="2"/>
  <c r="K18" i="2" l="1"/>
  <c r="K11" i="2"/>
  <c r="K32" i="2"/>
  <c r="K28" i="2"/>
  <c r="K26" i="2"/>
  <c r="K17" i="2"/>
  <c r="K38" i="2"/>
  <c r="K36" i="2"/>
  <c r="K34" i="2"/>
  <c r="K30" i="2"/>
  <c r="K24" i="2"/>
  <c r="K22" i="2"/>
  <c r="K19" i="2"/>
  <c r="K13" i="2"/>
  <c r="K37" i="2"/>
  <c r="K35" i="2"/>
  <c r="K33" i="2"/>
  <c r="K31" i="2"/>
  <c r="K29" i="2"/>
  <c r="K27" i="2"/>
  <c r="K25" i="2"/>
  <c r="K23" i="2"/>
  <c r="K20" i="2"/>
  <c r="K14" i="2"/>
  <c r="K21" i="2"/>
  <c r="K16" i="2"/>
  <c r="K15" i="2"/>
  <c r="K12" i="2"/>
</calcChain>
</file>

<file path=xl/sharedStrings.xml><?xml version="1.0" encoding="utf-8"?>
<sst xmlns="http://schemas.openxmlformats.org/spreadsheetml/2006/main" count="11785" uniqueCount="3188">
  <si>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</si>
  <si>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</si>
  <si>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</si>
  <si>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</si>
  <si>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</si>
  <si>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</si>
  <si>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</si>
  <si>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</si>
  <si>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</si>
  <si>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</si>
  <si>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</si>
  <si>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</si>
  <si>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</si>
  <si>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</si>
  <si>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</si>
  <si>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</si>
  <si>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</si>
  <si>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</si>
  <si>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</si>
  <si>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</si>
  <si>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</si>
  <si>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</si>
  <si>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</si>
  <si>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</si>
  <si>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</si>
  <si>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</si>
  <si>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</si>
  <si>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</si>
  <si>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</si>
  <si>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</si>
  <si>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</si>
  <si>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</si>
  <si>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</si>
  <si>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</si>
  <si>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</si>
  <si>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</si>
  <si>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</si>
  <si>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</si>
  <si>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</si>
  <si>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</si>
  <si>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</si>
  <si>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</si>
  <si>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</si>
  <si>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</si>
  <si>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</si>
  <si>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</si>
  <si>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</si>
  <si>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</si>
  <si>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</si>
  <si>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</si>
  <si>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</si>
  <si>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</si>
  <si>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</si>
  <si>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</si>
  <si>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</si>
  <si>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</si>
  <si>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</si>
  <si>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</si>
  <si>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</si>
  <si>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</si>
  <si>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</si>
  <si>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</si>
  <si>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</si>
  <si>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</si>
  <si>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</si>
  <si>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</si>
  <si>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</si>
  <si>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</si>
  <si>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</si>
  <si>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</si>
  <si>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</si>
  <si>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</si>
  <si>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</si>
  <si>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</si>
  <si>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</si>
  <si>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</si>
  <si>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</si>
  <si>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</si>
  <si>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</si>
  <si>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</si>
  <si>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</si>
  <si>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</si>
  <si>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</si>
  <si>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</si>
  <si>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</si>
  <si>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</si>
  <si>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</si>
  <si>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</si>
  <si>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</si>
  <si>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</si>
  <si>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</si>
  <si>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</si>
  <si>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</si>
  <si>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</si>
  <si>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</si>
  <si>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</si>
  <si>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</si>
  <si>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</si>
  <si>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</si>
  <si>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</si>
  <si>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</si>
  <si>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</si>
  <si>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</si>
  <si>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</si>
  <si>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</si>
  <si>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</si>
  <si>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</si>
  <si>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</si>
  <si>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</si>
  <si>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</si>
  <si>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</si>
  <si>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</si>
  <si>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</si>
  <si>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</si>
  <si>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</si>
  <si>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</si>
  <si>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</si>
  <si>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</si>
  <si>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</si>
  <si>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</si>
  <si>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</si>
  <si>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</si>
  <si>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</si>
  <si>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</si>
  <si>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</si>
  <si>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</si>
  <si>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</si>
  <si>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</si>
  <si>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</si>
  <si>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</si>
  <si>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</si>
  <si>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</si>
  <si>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</si>
  <si>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</si>
  <si>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</si>
  <si>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</si>
  <si>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</si>
  <si>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</si>
  <si>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</si>
  <si>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</si>
  <si>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</si>
  <si>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</si>
  <si>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</si>
  <si>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</si>
  <si>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</si>
  <si>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</si>
  <si>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</si>
  <si>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</si>
  <si>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</si>
  <si>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</si>
  <si>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</si>
  <si>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</si>
  <si>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</si>
  <si>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</si>
  <si>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</si>
  <si>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</si>
  <si>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</si>
  <si>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</si>
  <si>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</si>
  <si>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</si>
  <si>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</si>
  <si>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</si>
  <si>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</si>
  <si>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</si>
  <si>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</si>
  <si>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</si>
  <si>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</si>
  <si>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</si>
  <si>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</si>
  <si>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</si>
  <si>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</si>
  <si>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</si>
  <si>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</si>
  <si>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</si>
  <si>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</si>
  <si>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</si>
  <si>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</si>
  <si>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</si>
  <si>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</si>
  <si>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</si>
  <si>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</si>
  <si>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</si>
  <si>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</si>
  <si>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</si>
  <si>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</si>
  <si>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</si>
  <si>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</si>
  <si>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</si>
  <si>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</si>
  <si>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</si>
  <si>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</si>
  <si>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</si>
  <si>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</si>
  <si>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</si>
  <si>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</si>
  <si>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</si>
  <si>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</si>
  <si>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</si>
  <si>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</si>
  <si>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</si>
  <si>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</si>
  <si>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</si>
  <si>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</si>
  <si>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</si>
  <si>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</si>
  <si>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</si>
  <si>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</si>
  <si>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</si>
  <si>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</si>
  <si>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</si>
  <si>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</si>
  <si>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</si>
  <si>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</si>
  <si>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</si>
  <si>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</si>
  <si>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</si>
  <si>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</si>
  <si>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</si>
  <si>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</si>
  <si>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</si>
  <si>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</si>
  <si>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</si>
  <si>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</si>
  <si>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</si>
  <si>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</si>
  <si>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</si>
  <si>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</si>
  <si>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</si>
  <si>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</si>
  <si>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</si>
  <si>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</si>
  <si>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</si>
  <si>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</si>
  <si>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</si>
  <si>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</si>
  <si>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</si>
  <si>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</si>
  <si>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</si>
  <si>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</si>
  <si>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</si>
  <si>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</si>
  <si>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</si>
  <si>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</si>
  <si>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</si>
  <si>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</si>
  <si>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</si>
  <si>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</si>
  <si>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</si>
  <si>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</si>
  <si>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</si>
  <si>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</si>
  <si>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</si>
  <si>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</si>
  <si>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</si>
  <si>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</si>
  <si>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</si>
  <si>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</si>
  <si>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</si>
  <si>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</si>
  <si>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</si>
  <si>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</si>
  <si>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</si>
  <si>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</si>
  <si>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</si>
  <si>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</si>
  <si>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</si>
  <si>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</si>
  <si>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</si>
  <si>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</si>
  <si>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</si>
  <si>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</si>
  <si>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</si>
  <si>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</si>
  <si>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</si>
  <si>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</si>
  <si>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</si>
  <si>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</si>
  <si>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</si>
  <si>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</si>
  <si>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</si>
  <si>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</si>
  <si>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</si>
  <si>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</si>
  <si>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</si>
  <si>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</si>
  <si>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</si>
  <si>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</si>
  <si>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</si>
  <si>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</si>
  <si>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</si>
  <si>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</si>
  <si>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</si>
  <si>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</si>
  <si>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3.8 05/60- מדינת ישראל</t>
  </si>
  <si>
    <t>XS2167193015</t>
  </si>
  <si>
    <t>A1</t>
  </si>
  <si>
    <t>Moodys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</si>
  <si>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</si>
  <si>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</si>
  <si>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</si>
  <si>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</si>
  <si>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</si>
  <si>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</si>
  <si>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</si>
  <si>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</si>
  <si>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</si>
  <si>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</si>
  <si>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</si>
  <si>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</si>
  <si>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</si>
  <si>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</si>
  <si>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</si>
  <si>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</si>
  <si>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</si>
  <si>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</si>
  <si>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</si>
  <si>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</si>
  <si>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</si>
  <si>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י- מוניציפל הנפקות בעמ</t>
  </si>
  <si>
    <t>1134147</t>
  </si>
  <si>
    <t>513704304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</si>
  <si>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</si>
  <si>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</si>
  <si>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</si>
  <si>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</si>
  <si>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</si>
  <si>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</si>
  <si>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</si>
  <si>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</si>
  <si>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</si>
  <si>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</si>
  <si>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</si>
  <si>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</si>
  <si>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</si>
  <si>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</si>
  <si>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</si>
  <si>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</si>
  <si>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</si>
  <si>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</si>
  <si>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</si>
  <si>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</si>
  <si>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</si>
  <si>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</si>
  <si>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</si>
  <si>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</si>
  <si>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</si>
  <si>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</si>
  <si>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</si>
  <si>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</si>
  <si>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</si>
  <si>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</si>
  <si>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</si>
  <si>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</si>
  <si>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</si>
  <si>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</si>
  <si>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</si>
  <si>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</si>
  <si>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</si>
  <si>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</si>
  <si>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</si>
  <si>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</si>
  <si>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</si>
  <si>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</si>
  <si>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</si>
  <si>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</si>
  <si>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</si>
  <si>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</si>
  <si>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</si>
  <si>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</si>
  <si>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</si>
  <si>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</si>
  <si>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</si>
  <si>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</si>
  <si>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</si>
  <si>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</si>
  <si>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</si>
  <si>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</si>
  <si>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</si>
  <si>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</si>
  <si>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</si>
  <si>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*אגוד  הנפק התח יט- אגוד הנפקות בע"מ</t>
  </si>
  <si>
    <t>1124080</t>
  </si>
  <si>
    <t>513668277</t>
  </si>
  <si>
    <t>Aa2.il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</si>
  <si>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</si>
  <si>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</si>
  <si>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</si>
  <si>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</si>
  <si>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</si>
  <si>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</si>
  <si>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</si>
  <si>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</si>
  <si>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</si>
  <si>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</si>
  <si>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</si>
  <si>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</si>
  <si>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</si>
  <si>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</si>
  <si>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</si>
  <si>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</si>
  <si>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</si>
  <si>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</si>
  <si>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</si>
  <si>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</si>
  <si>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</si>
  <si>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</si>
  <si>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</si>
  <si>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</si>
  <si>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</si>
  <si>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</si>
  <si>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</si>
  <si>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</si>
  <si>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</si>
  <si>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</si>
  <si>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</si>
  <si>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</si>
  <si>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</si>
  <si>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</si>
  <si>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</si>
  <si>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</si>
  <si>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</si>
  <si>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</si>
  <si>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</si>
  <si>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</si>
  <si>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</si>
  <si>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</si>
  <si>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</si>
  <si>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 ח- ביג מרכזי קניות (2004) בע"מ</t>
  </si>
  <si>
    <t>1138924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</si>
  <si>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</si>
  <si>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</si>
  <si>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</si>
  <si>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</si>
  <si>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</si>
  <si>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</si>
  <si>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גזית גלוב אגח טו- גזית-גלוב בע"מ</t>
  </si>
  <si>
    <t>1260769</t>
  </si>
  <si>
    <t>520033234</t>
  </si>
  <si>
    <t>נדל"ן מניב בחו"ל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</si>
  <si>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</si>
  <si>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</si>
  <si>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</si>
  <si>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</si>
  <si>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</si>
  <si>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</si>
  <si>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</si>
  <si>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</si>
  <si>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</si>
  <si>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</si>
  <si>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</si>
  <si>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</si>
  <si>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</si>
  <si>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</si>
  <si>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</si>
  <si>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</si>
  <si>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</si>
  <si>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</si>
  <si>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</si>
  <si>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</si>
  <si>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</si>
  <si>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</si>
  <si>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</si>
  <si>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</si>
  <si>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</si>
  <si>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</si>
  <si>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</si>
  <si>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</si>
  <si>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</si>
  <si>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</si>
  <si>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</si>
  <si>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</si>
  <si>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</si>
  <si>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</si>
  <si>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</si>
  <si>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</si>
  <si>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</si>
  <si>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</si>
  <si>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</si>
  <si>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</si>
  <si>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</si>
  <si>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</si>
  <si>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</si>
  <si>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</si>
  <si>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</si>
  <si>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</si>
  <si>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</si>
  <si>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</si>
  <si>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</si>
  <si>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</si>
  <si>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</si>
  <si>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</si>
  <si>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</si>
  <si>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</si>
  <si>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</si>
  <si>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</si>
  <si>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</si>
  <si>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</si>
  <si>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</si>
  <si>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</si>
  <si>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</si>
  <si>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</si>
  <si>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</si>
  <si>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</si>
  <si>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</si>
  <si>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</si>
  <si>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</si>
  <si>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</si>
  <si>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</si>
  <si>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</si>
  <si>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</si>
  <si>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</si>
  <si>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</si>
  <si>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</si>
  <si>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</si>
  <si>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</si>
  <si>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</si>
  <si>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</si>
  <si>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</si>
  <si>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</si>
  <si>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</si>
  <si>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</si>
  <si>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</si>
  <si>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</si>
  <si>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</si>
  <si>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</si>
  <si>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</si>
  <si>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</si>
  <si>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</si>
  <si>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</si>
  <si>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</si>
  <si>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</si>
  <si>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</si>
  <si>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</si>
  <si>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</si>
  <si>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</si>
  <si>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</si>
  <si>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</si>
  <si>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</si>
  <si>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</si>
  <si>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</si>
  <si>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</si>
  <si>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</si>
  <si>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</si>
  <si>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</si>
  <si>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</si>
  <si>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</si>
  <si>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</si>
  <si>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</si>
  <si>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</si>
  <si>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</si>
  <si>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</si>
  <si>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</si>
  <si>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</si>
  <si>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</si>
  <si>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</si>
  <si>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</si>
  <si>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הנפקות Coco 53- מזרחי טפחות חברה להנפקות בע"מ</t>
  </si>
  <si>
    <t>2310399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</si>
  <si>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</si>
  <si>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</si>
  <si>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</si>
  <si>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</si>
  <si>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</si>
  <si>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</si>
  <si>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</si>
  <si>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</si>
  <si>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</si>
  <si>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</si>
  <si>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</si>
  <si>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</si>
  <si>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</si>
  <si>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</si>
  <si>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</si>
  <si>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</si>
  <si>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</si>
  <si>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</si>
  <si>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</si>
  <si>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</si>
  <si>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</si>
  <si>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</si>
  <si>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פניקס הון אגח ה- הפניקס גיוסי הון (2009) בע"מ</t>
  </si>
  <si>
    <t>1135417</t>
  </si>
  <si>
    <t>514290345</t>
  </si>
  <si>
    <t>רבוע נדלן אגח ח- רבוע כחול נדל"ן בע"מ</t>
  </si>
  <si>
    <t>1157569</t>
  </si>
  <si>
    <t>513765859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</si>
  <si>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</si>
  <si>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</si>
  <si>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</si>
  <si>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</si>
  <si>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</si>
  <si>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</si>
  <si>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</si>
  <si>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</si>
  <si>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</si>
  <si>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</si>
  <si>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</si>
  <si>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רבוע נדלן ו 026- רבוע כחול נדל"ן בע"מ</t>
  </si>
  <si>
    <t>1140607</t>
  </si>
  <si>
    <t>ilA+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</si>
  <si>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</si>
  <si>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</si>
  <si>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</si>
  <si>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</si>
  <si>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</si>
  <si>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</si>
  <si>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</si>
  <si>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</si>
  <si>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</si>
  <si>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</si>
  <si>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</si>
  <si>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</si>
  <si>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A2.il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</si>
  <si>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</si>
  <si>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</si>
  <si>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</si>
  <si>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</si>
  <si>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</si>
  <si>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</si>
  <si>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</si>
  <si>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</si>
  <si>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</si>
  <si>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</si>
  <si>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מימון ישיר אגח ג- מימון ישיר מקבוצת ישיר 2006 בע"מ</t>
  </si>
  <si>
    <t>1171214</t>
  </si>
  <si>
    <t>513893123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</si>
  <si>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</si>
  <si>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</si>
  <si>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</si>
  <si>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</si>
  <si>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</si>
  <si>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</si>
  <si>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</si>
  <si>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</si>
  <si>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</si>
  <si>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</si>
  <si>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</si>
  <si>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</si>
  <si>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</si>
  <si>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</si>
  <si>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</si>
  <si>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</si>
  <si>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</si>
  <si>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משק אנרגיה אגח א- משק אנרגיה-אנרגיות מתחדשות בע"מ</t>
  </si>
  <si>
    <t>1169531</t>
  </si>
  <si>
    <t>516167343</t>
  </si>
  <si>
    <t>קרדן אן וי אגח ב(ריבית לקבל)- קרדן אן.וי.</t>
  </si>
  <si>
    <t>1113034</t>
  </si>
  <si>
    <t>520041005</t>
  </si>
  <si>
    <t>השקעה ואחזקות</t>
  </si>
  <si>
    <t>01/12/20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</si>
  <si>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</si>
  <si>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</si>
  <si>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</si>
  <si>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</si>
  <si>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</si>
  <si>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</si>
  <si>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</si>
  <si>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</si>
  <si>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</si>
  <si>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</si>
  <si>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</si>
  <si>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</si>
  <si>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</si>
  <si>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</si>
  <si>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</si>
  <si>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</si>
  <si>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</si>
  <si>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</si>
  <si>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</si>
  <si>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</si>
  <si>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</si>
  <si>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</si>
  <si>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</si>
  <si>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</si>
  <si>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</si>
  <si>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</si>
  <si>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</si>
  <si>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</si>
  <si>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</si>
  <si>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</si>
  <si>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</si>
  <si>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ביג אגח ו- ביג מרכזי קניות (2004) בע"מ</t>
  </si>
  <si>
    <t>1132521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</si>
  <si>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</si>
  <si>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</si>
  <si>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</si>
  <si>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</si>
  <si>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</si>
  <si>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</si>
  <si>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</si>
  <si>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</si>
  <si>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</si>
  <si>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</si>
  <si>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</si>
  <si>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</si>
  <si>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</si>
  <si>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</si>
  <si>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</si>
  <si>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</si>
  <si>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</si>
  <si>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</si>
  <si>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</si>
  <si>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</si>
  <si>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</si>
  <si>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</si>
  <si>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</si>
  <si>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</si>
  <si>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</si>
  <si>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</si>
  <si>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</si>
  <si>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</si>
  <si>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</si>
  <si>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</si>
  <si>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</si>
  <si>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</si>
  <si>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</si>
  <si>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</si>
  <si>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</si>
  <si>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</si>
  <si>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</si>
  <si>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</si>
  <si>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</si>
  <si>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</si>
  <si>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</si>
  <si>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</si>
  <si>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</si>
  <si>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</si>
  <si>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</si>
  <si>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</si>
  <si>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</si>
  <si>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</si>
  <si>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</si>
  <si>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</si>
  <si>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</si>
  <si>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</si>
  <si>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</si>
  <si>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</si>
  <si>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</si>
  <si>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</si>
  <si>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</si>
  <si>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</si>
  <si>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</si>
  <si>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</si>
  <si>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</si>
  <si>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</si>
  <si>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</si>
  <si>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</si>
  <si>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</si>
  <si>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</si>
  <si>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</si>
  <si>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בנייה</t>
  </si>
  <si>
    <t>*דמרי אגח ט- י.ח.דמרי בניה ופיתוח בע"מ</t>
  </si>
  <si>
    <t>1168368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</si>
  <si>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</si>
  <si>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</si>
  <si>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</si>
  <si>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</si>
  <si>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</si>
  <si>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</si>
  <si>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</si>
  <si>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</si>
  <si>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</si>
  <si>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</si>
  <si>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</si>
  <si>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</si>
  <si>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</si>
  <si>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</si>
  <si>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</si>
  <si>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</si>
  <si>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</si>
  <si>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</si>
  <si>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</si>
  <si>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</si>
  <si>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</si>
  <si>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</si>
  <si>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</si>
  <si>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</si>
  <si>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</si>
  <si>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</si>
  <si>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</si>
  <si>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</si>
  <si>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</si>
  <si>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</si>
  <si>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</si>
  <si>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520025990</t>
  </si>
  <si>
    <t>*אזורים אגח 14- אזורים-חברה להשקעות בפתוח ובבנין בע"מ</t>
  </si>
  <si>
    <t>7150444</t>
  </si>
  <si>
    <t>*אנרג'יקס ב 0.25%- אנרג'יקס אנרגיות מתחדשות בע"מ</t>
  </si>
  <si>
    <t>1168483</t>
  </si>
  <si>
    <t>513901371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</si>
  <si>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</si>
  <si>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</si>
  <si>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</si>
  <si>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</si>
  <si>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</si>
  <si>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</si>
  <si>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</si>
  <si>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</si>
  <si>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</si>
  <si>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</si>
  <si>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</si>
  <si>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</si>
  <si>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</si>
  <si>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</si>
  <si>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</si>
  <si>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</si>
  <si>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</si>
  <si>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</si>
  <si>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</si>
  <si>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</si>
  <si>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</si>
  <si>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</si>
  <si>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</si>
  <si>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</si>
  <si>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</si>
  <si>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</si>
  <si>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</si>
  <si>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</si>
  <si>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</si>
  <si>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</si>
  <si>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</si>
  <si>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</si>
  <si>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</si>
  <si>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</si>
  <si>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</si>
  <si>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</si>
  <si>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</si>
  <si>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</si>
  <si>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</si>
  <si>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</si>
  <si>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</si>
  <si>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</si>
  <si>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פתאל אירו אגח ד- פתאל נכסים(אירופה)בע"מ</t>
  </si>
  <si>
    <t>1168038</t>
  </si>
  <si>
    <t>515328250</t>
  </si>
  <si>
    <t>*פתאל החז  אגח ב- פתאל החזקות 1998 בע"מ</t>
  </si>
  <si>
    <t>1150812</t>
  </si>
  <si>
    <t>512607888</t>
  </si>
  <si>
    <t>מלונאות ותיירות</t>
  </si>
  <si>
    <t>Baa1.il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</si>
  <si>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</si>
  <si>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</si>
  <si>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</si>
  <si>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</si>
  <si>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אול-יר אג"ח סדרה ג- אול-יר  הולדינגס לימיטד</t>
  </si>
  <si>
    <t>1140136</t>
  </si>
  <si>
    <t>1841580</t>
  </si>
  <si>
    <t>Caa3.il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</si>
  <si>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</si>
  <si>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</si>
  <si>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</si>
  <si>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</si>
  <si>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</si>
  <si>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</si>
  <si>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</si>
  <si>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</si>
  <si>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</si>
  <si>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</si>
  <si>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</si>
  <si>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</si>
  <si>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</si>
  <si>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</si>
  <si>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</si>
  <si>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</si>
  <si>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</si>
  <si>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</si>
  <si>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</si>
  <si>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</si>
  <si>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</si>
  <si>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CYBERARK SOFT 11/15/24- Cyberark Software Ltd</t>
  </si>
  <si>
    <t>US23248VAB18</t>
  </si>
  <si>
    <t>NASDAQ</t>
  </si>
  <si>
    <t>512291642</t>
  </si>
  <si>
    <t>Software &amp; Services</t>
  </si>
  <si>
    <t>A+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</si>
  <si>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</si>
  <si>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</si>
  <si>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</si>
  <si>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</si>
  <si>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</si>
  <si>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</si>
  <si>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</si>
  <si>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</si>
  <si>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Banks</t>
  </si>
  <si>
    <t>BBB</t>
  </si>
  <si>
    <t>Deleq avner 5.412 30/12/2025- דלק ואבנר תמר בונד בע"מ</t>
  </si>
  <si>
    <t>il0011321820</t>
  </si>
  <si>
    <t>514914001</t>
  </si>
  <si>
    <t>Energy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</si>
  <si>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</si>
  <si>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</si>
  <si>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</si>
  <si>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</si>
  <si>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</si>
  <si>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</si>
  <si>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NICEIT 0 09/25- נייס מערכות בע"מ</t>
  </si>
  <si>
    <t>US653656AA68</t>
  </si>
  <si>
    <t>520036872</t>
  </si>
  <si>
    <t>Media</t>
  </si>
  <si>
    <t>SERVICE CORP 3.375 2030- COMMUNICATION SERVICE SELECT</t>
  </si>
  <si>
    <t>US817565CF96</t>
  </si>
  <si>
    <t>27871</t>
  </si>
  <si>
    <t>Commercial &amp; Professional Services</t>
  </si>
  <si>
    <t>AA+</t>
  </si>
  <si>
    <t>BRITISH AIRWAYS 4.25 11/32- BRITISH AIRWAYS</t>
  </si>
  <si>
    <t>US11044MAA45</t>
  </si>
  <si>
    <t>28301</t>
  </si>
  <si>
    <t>Transportation</t>
  </si>
  <si>
    <t>A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</si>
  <si>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</si>
  <si>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</si>
  <si>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</si>
  <si>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</si>
  <si>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</si>
  <si>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</si>
  <si>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</si>
  <si>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</si>
  <si>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</si>
  <si>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</si>
  <si>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</si>
  <si>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</si>
  <si>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</si>
  <si>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</si>
  <si>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</si>
  <si>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</si>
  <si>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</si>
  <si>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</si>
  <si>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</si>
  <si>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</si>
  <si>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</si>
  <si>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Food, Beverage &amp; Tobacco</t>
  </si>
  <si>
    <t>AT&amp;T 3.65 09/59- AT&amp;T INC</t>
  </si>
  <si>
    <t>US00206RME98</t>
  </si>
  <si>
    <t>10037</t>
  </si>
  <si>
    <t>Telecommunication Services</t>
  </si>
  <si>
    <t>CS 6 1/2 08/08/23- CREDIT SUISSE</t>
  </si>
  <si>
    <t>XS0957135212</t>
  </si>
  <si>
    <t>10103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</si>
  <si>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</si>
  <si>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</si>
  <si>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</si>
  <si>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</si>
  <si>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</si>
  <si>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</si>
  <si>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WESTPAC BANKING 4.11 072029- WESTPAC BANKING CORP</t>
  </si>
  <si>
    <t>US961214EF61</t>
  </si>
  <si>
    <t>11055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</si>
  <si>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</si>
  <si>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</si>
  <si>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</si>
  <si>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</si>
  <si>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</si>
  <si>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</si>
  <si>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</si>
  <si>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</si>
  <si>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</si>
  <si>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</si>
  <si>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</si>
  <si>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DELL 5.3 10/01/29- DELL INC</t>
  </si>
  <si>
    <t>US24703DBA81</t>
  </si>
  <si>
    <t>10111</t>
  </si>
  <si>
    <t>ETP 5 1/4 04/15/29- ETP</t>
  </si>
  <si>
    <t>US29278NAG88</t>
  </si>
  <si>
    <t>27878</t>
  </si>
  <si>
    <t>LENOVO 3.421 2030 144A- LENOVO GROUP</t>
  </si>
  <si>
    <t>US526250AB16</t>
  </si>
  <si>
    <t>11172</t>
  </si>
  <si>
    <t>Technology Hardware &amp; Equipment</t>
  </si>
  <si>
    <t>LENOVO 3.421 2030 REGS- LENOVO GROUP</t>
  </si>
  <si>
    <t>USY5257YAJ65</t>
  </si>
  <si>
    <t>OWL ROCK 3.4 7/26- OWL ROCK CAPITAL CORP</t>
  </si>
  <si>
    <t>US69121KAE47</t>
  </si>
  <si>
    <t>13156</t>
  </si>
  <si>
    <t>Owl rock 3.75 22/07/25- OWL ROCK CAPITAL CORP</t>
  </si>
  <si>
    <t>US69121KAC80</t>
  </si>
  <si>
    <t>TAP 4.2 07/46- MOLSON COORS BREWING</t>
  </si>
  <si>
    <t>US60871RAH30</t>
  </si>
  <si>
    <t>28073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</si>
  <si>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</si>
  <si>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</si>
  <si>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</si>
  <si>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</si>
  <si>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</si>
  <si>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</si>
  <si>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</si>
  <si>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</si>
  <si>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</si>
  <si>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</si>
  <si>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</si>
  <si>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</si>
  <si>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</si>
  <si>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</si>
  <si>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3% 07/24- Holcim Finance S.a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</si>
  <si>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</si>
  <si>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</si>
  <si>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</si>
  <si>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</si>
  <si>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</si>
  <si>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</si>
  <si>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</si>
  <si>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</si>
  <si>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</si>
  <si>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</si>
  <si>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</si>
  <si>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</si>
  <si>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</si>
  <si>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</si>
  <si>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</si>
  <si>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</si>
  <si>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</si>
  <si>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</si>
  <si>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</si>
  <si>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</si>
  <si>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ENBCN 6 01/27-01/77- ENBRIDGE</t>
  </si>
  <si>
    <t>US29250NAN57</t>
  </si>
  <si>
    <t>27509</t>
  </si>
  <si>
    <t>HILTON DOMESTIC 4 05/31- HILTON DOMESTIC OPERATING</t>
  </si>
  <si>
    <t>US432833AL52</t>
  </si>
  <si>
    <t>2065</t>
  </si>
  <si>
    <t>Hotels Restaurants &amp; Leisure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</si>
  <si>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</si>
  <si>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</si>
  <si>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</si>
  <si>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</si>
  <si>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</si>
  <si>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</si>
  <si>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</si>
  <si>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</si>
  <si>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</si>
  <si>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</si>
  <si>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</si>
  <si>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</si>
  <si>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</si>
  <si>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ilBB</t>
  </si>
  <si>
    <t>Century Link 4 02/27-02/25- CenturyLink Inc</t>
  </si>
  <si>
    <t>US156700BC99</t>
  </si>
  <si>
    <t>11102</t>
  </si>
  <si>
    <t>Ba3</t>
  </si>
  <si>
    <t>CHENIERE CORP CHRISTI HD- Cheniere Corpus christi holdings llc</t>
  </si>
  <si>
    <t>US16412XAD75</t>
  </si>
  <si>
    <t>27112</t>
  </si>
  <si>
    <t>CHOCH 5 1/8 06/30/2- choch</t>
  </si>
  <si>
    <t>US16412XAG07</t>
  </si>
  <si>
    <t>27992</t>
  </si>
  <si>
    <t>CQP 4.5 10/29- Cheniere Corpus christi holdings llc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</si>
  <si>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</si>
  <si>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</si>
  <si>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</si>
  <si>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</si>
  <si>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</si>
  <si>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</si>
  <si>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</si>
  <si>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</si>
  <si>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</si>
  <si>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</si>
  <si>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</si>
  <si>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</si>
  <si>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</si>
  <si>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</si>
  <si>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</si>
  <si>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</si>
  <si>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</si>
  <si>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</si>
  <si>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US1248EPCE15</t>
  </si>
  <si>
    <t>28047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</si>
  <si>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</si>
  <si>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</si>
  <si>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</si>
  <si>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</si>
  <si>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</si>
  <si>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</si>
  <si>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</si>
  <si>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</si>
  <si>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</si>
  <si>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</si>
  <si>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</si>
  <si>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 3.75 01/31- allison</t>
  </si>
  <si>
    <t>US019736AG29</t>
  </si>
  <si>
    <t>27589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</si>
  <si>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</si>
  <si>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</si>
  <si>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</si>
  <si>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</si>
  <si>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</si>
  <si>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</si>
  <si>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</si>
  <si>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</si>
  <si>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</si>
  <si>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</si>
  <si>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</si>
  <si>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</si>
  <si>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Semiconductors &amp; Semiconductor Equipment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</si>
  <si>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</si>
  <si>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</si>
  <si>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</si>
  <si>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</si>
  <si>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</si>
  <si>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</si>
  <si>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Blackstone 3.625 01/26- Blackstone Group</t>
  </si>
  <si>
    <t>US09261LAB45</t>
  </si>
  <si>
    <t>28302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</si>
  <si>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</si>
  <si>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</si>
  <si>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</si>
  <si>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</si>
  <si>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</si>
  <si>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</si>
  <si>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20/30-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</si>
  <si>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</si>
  <si>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</si>
  <si>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</si>
  <si>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</si>
  <si>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</si>
  <si>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</si>
  <si>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</si>
  <si>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</si>
  <si>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 holdings llc 3.7 11/29- Cheniere Corpus christi holdings llc</t>
  </si>
  <si>
    <t>US16412XAH89</t>
  </si>
  <si>
    <t>DELL 6.2 07/30- DELL INC</t>
  </si>
  <si>
    <t>US24703DBD21</t>
  </si>
  <si>
    <t>Electricite De France 3.375- Electricite DE France SA</t>
  </si>
  <si>
    <t>FR0013534336</t>
  </si>
  <si>
    <t>ENI 3.375 PERP- Eni S.P.A</t>
  </si>
  <si>
    <t>XS2242931603</t>
  </si>
  <si>
    <t>10139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</si>
  <si>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</si>
  <si>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</si>
  <si>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</si>
  <si>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</si>
  <si>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</si>
  <si>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</si>
  <si>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</si>
  <si>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</si>
  <si>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</si>
  <si>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</si>
  <si>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</si>
  <si>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</si>
  <si>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</si>
  <si>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 KKR CAPITAL 3.4 01/26- FS KKR CAPITAL CORP</t>
  </si>
  <si>
    <t>US302635AG21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</si>
  <si>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</si>
  <si>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</si>
  <si>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</si>
  <si>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</si>
  <si>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</si>
  <si>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</si>
  <si>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</si>
  <si>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</si>
  <si>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Food &amp; Staples Retailing</t>
  </si>
  <si>
    <t>HEWLETT-PACKARD 3.4 06/30- HP ENTERPRISE CO</t>
  </si>
  <si>
    <t>US40434LAC90</t>
  </si>
  <si>
    <t>27120</t>
  </si>
  <si>
    <t>JABIL 3% 01/31- JABIL</t>
  </si>
  <si>
    <t>US466313AK92</t>
  </si>
  <si>
    <t>28237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</si>
  <si>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</si>
  <si>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</si>
  <si>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</si>
  <si>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</si>
  <si>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</si>
  <si>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</si>
  <si>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MEITUAN DIANPING 3.05% 20/30- Meituan</t>
  </si>
  <si>
    <t>USG59669AC89</t>
  </si>
  <si>
    <t>28271</t>
  </si>
  <si>
    <t>NAB 3.933 08/2034-08/29- NATIONAL AUSTRALIA</t>
  </si>
  <si>
    <t>USG6S94TAB96</t>
  </si>
  <si>
    <t>10298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</si>
  <si>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</si>
  <si>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</si>
  <si>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</si>
  <si>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</si>
  <si>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</si>
  <si>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</si>
  <si>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</si>
  <si>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</si>
  <si>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</si>
  <si>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ROYALTY PHARMA PLC</t>
  </si>
  <si>
    <t>US78081BAF04</t>
  </si>
  <si>
    <t>28261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</si>
  <si>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</si>
  <si>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</si>
  <si>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</si>
  <si>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</si>
  <si>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</si>
  <si>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</si>
  <si>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</si>
  <si>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TMUS 3.6 11/2060- T-Mobile USA INC</t>
  </si>
  <si>
    <t>US87264ABQ76</t>
  </si>
  <si>
    <t>27450</t>
  </si>
  <si>
    <t>UNITED AIRLINES 5.875 10/27- SPRINT SPECTRUM</t>
  </si>
  <si>
    <t>US90931GAA76</t>
  </si>
  <si>
    <t>27324</t>
  </si>
  <si>
    <t>UNITED RENTALS 3.875 02/31- UNITED RENTALS NORTH AM</t>
  </si>
  <si>
    <t>US911363AM11</t>
  </si>
  <si>
    <t>WALGREEN 4.1 04/2050- WALGREENS BOOTS ALLIANCE</t>
  </si>
  <si>
    <t>US931427AT57</t>
  </si>
  <si>
    <t>27214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</si>
  <si>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</si>
  <si>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</si>
  <si>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</si>
  <si>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</si>
  <si>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</si>
  <si>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</si>
  <si>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</si>
  <si>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</si>
  <si>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</si>
  <si>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</si>
  <si>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</si>
  <si>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</si>
  <si>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</si>
  <si>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</si>
  <si>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</si>
  <si>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</si>
  <si>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</si>
  <si>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</si>
  <si>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</si>
  <si>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</si>
  <si>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</si>
  <si>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</si>
  <si>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</si>
  <si>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</si>
  <si>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</si>
  <si>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</si>
  <si>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</si>
  <si>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</si>
  <si>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</si>
  <si>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</si>
  <si>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</si>
  <si>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</si>
  <si>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</si>
  <si>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</si>
  <si>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</si>
  <si>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</si>
  <si>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</si>
  <si>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</si>
  <si>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</si>
  <si>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</si>
  <si>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</si>
  <si>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</si>
  <si>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</si>
  <si>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</si>
  <si>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</si>
  <si>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</si>
  <si>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</si>
  <si>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</si>
  <si>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</si>
  <si>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</si>
  <si>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</si>
  <si>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</si>
  <si>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</si>
  <si>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</si>
  <si>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</si>
  <si>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</si>
  <si>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</si>
  <si>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</si>
  <si>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</si>
  <si>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</si>
  <si>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</si>
  <si>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</si>
  <si>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</si>
  <si>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</si>
  <si>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</si>
  <si>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</si>
  <si>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</si>
  <si>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</si>
  <si>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</si>
  <si>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</si>
  <si>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</si>
  <si>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</si>
  <si>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</si>
  <si>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</si>
  <si>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</si>
  <si>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</si>
  <si>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</si>
  <si>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</si>
  <si>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</si>
  <si>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</si>
  <si>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</si>
  <si>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</si>
  <si>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</si>
  <si>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</si>
  <si>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</si>
  <si>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</si>
  <si>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</si>
  <si>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</si>
  <si>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</si>
  <si>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</si>
  <si>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</si>
  <si>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</si>
  <si>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</si>
  <si>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</si>
  <si>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</si>
  <si>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</si>
  <si>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</si>
  <si>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</si>
  <si>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</si>
  <si>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</si>
  <si>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</si>
  <si>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</si>
  <si>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</si>
  <si>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</si>
  <si>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</si>
  <si>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</si>
  <si>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</si>
  <si>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</si>
  <si>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</si>
  <si>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</si>
  <si>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</si>
  <si>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</si>
  <si>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*דמרי-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</si>
  <si>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</si>
  <si>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</si>
  <si>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</si>
  <si>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</si>
  <si>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</si>
  <si>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</si>
  <si>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</si>
  <si>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*מספנות ישראל- תעשיות מספנות ישראל בע"מ</t>
  </si>
  <si>
    <t>1168533</t>
  </si>
  <si>
    <t>516084753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</si>
  <si>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</si>
  <si>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</si>
  <si>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</si>
  <si>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</si>
  <si>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</si>
  <si>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</si>
  <si>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</si>
  <si>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</si>
  <si>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</si>
  <si>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</si>
  <si>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</si>
  <si>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</si>
  <si>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</si>
  <si>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</si>
  <si>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</si>
  <si>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</si>
  <si>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</si>
  <si>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</si>
  <si>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</si>
  <si>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</si>
  <si>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</si>
  <si>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</si>
  <si>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</si>
  <si>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</si>
  <si>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</si>
  <si>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</si>
  <si>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</si>
  <si>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</si>
  <si>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</si>
  <si>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</si>
  <si>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</si>
  <si>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</si>
  <si>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</si>
  <si>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</si>
  <si>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מקס סטוק- מקס סטוק בע"מ</t>
  </si>
  <si>
    <t>1168558</t>
  </si>
  <si>
    <t>513618967</t>
  </si>
  <si>
    <t>*רמי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</si>
  <si>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</si>
  <si>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</si>
  <si>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</si>
  <si>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</si>
  <si>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</si>
  <si>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</si>
  <si>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</si>
  <si>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</si>
  <si>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</si>
  <si>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</si>
  <si>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</si>
  <si>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</si>
  <si>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</si>
  <si>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</si>
  <si>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</si>
  <si>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</si>
  <si>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</si>
  <si>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רבוע נדלן- רבוע כחול נדל"ן בע"מ</t>
  </si>
  <si>
    <t>1098565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</si>
  <si>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</si>
  <si>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</si>
  <si>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</si>
  <si>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</si>
  <si>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</si>
  <si>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</si>
  <si>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</si>
  <si>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</si>
  <si>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</si>
  <si>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</si>
  <si>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</si>
  <si>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*דוראל אנרגיה- קבוצת דוראל משאבי אנרגיה מתחדשת בע"מ</t>
  </si>
  <si>
    <t>1166768</t>
  </si>
  <si>
    <t>515364891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</si>
  <si>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</si>
  <si>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</si>
  <si>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</si>
  <si>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</si>
  <si>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</si>
  <si>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</si>
  <si>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</si>
  <si>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</si>
  <si>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</si>
  <si>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</si>
  <si>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</si>
  <si>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</si>
  <si>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</si>
  <si>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</si>
  <si>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</si>
  <si>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</si>
  <si>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</si>
  <si>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</si>
  <si>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</si>
  <si>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</si>
  <si>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</si>
  <si>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</si>
  <si>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</si>
  <si>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</si>
  <si>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</si>
  <si>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</si>
  <si>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</si>
  <si>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</si>
  <si>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</si>
  <si>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</si>
  <si>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</si>
  <si>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</si>
  <si>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הייקון מערכות- הייקון מערכות</t>
  </si>
  <si>
    <t>1169945</t>
  </si>
  <si>
    <t>514347160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</si>
  <si>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</si>
  <si>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</si>
  <si>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</si>
  <si>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</si>
  <si>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</si>
  <si>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</si>
  <si>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</si>
  <si>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</si>
  <si>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</si>
  <si>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</si>
  <si>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</si>
  <si>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</si>
  <si>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</si>
  <si>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</si>
  <si>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</si>
  <si>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</si>
  <si>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</si>
  <si>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</si>
  <si>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</si>
  <si>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</si>
  <si>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</si>
  <si>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</si>
  <si>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</si>
  <si>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</si>
  <si>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</si>
  <si>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</si>
  <si>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</si>
  <si>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</si>
  <si>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</si>
  <si>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</si>
  <si>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</si>
  <si>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</si>
  <si>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</si>
  <si>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</si>
  <si>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</si>
  <si>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</si>
  <si>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</si>
  <si>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</si>
  <si>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</si>
  <si>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</si>
  <si>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</si>
  <si>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</si>
  <si>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</si>
  <si>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</si>
  <si>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</si>
  <si>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</si>
  <si>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</si>
  <si>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</si>
  <si>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</si>
  <si>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</si>
  <si>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</si>
  <si>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</si>
  <si>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</si>
  <si>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</si>
  <si>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</si>
  <si>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</si>
  <si>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</si>
  <si>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</si>
  <si>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</si>
  <si>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</si>
  <si>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</si>
  <si>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</si>
  <si>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</si>
  <si>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</si>
  <si>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</si>
  <si>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</si>
  <si>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</si>
  <si>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</si>
  <si>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</si>
  <si>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</si>
  <si>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</si>
  <si>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</si>
  <si>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</si>
  <si>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</si>
  <si>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</si>
  <si>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</si>
  <si>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</si>
  <si>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</si>
  <si>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</si>
  <si>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</si>
  <si>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</si>
  <si>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</si>
  <si>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</si>
  <si>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</si>
  <si>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</si>
  <si>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</si>
  <si>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</si>
  <si>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</si>
  <si>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</si>
  <si>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</si>
  <si>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</si>
  <si>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ג'נסל- ג'נסל בע"מ</t>
  </si>
  <si>
    <t>1169689</t>
  </si>
  <si>
    <t>514579887</t>
  </si>
  <si>
    <t>משק אנרגיה- משק אנרגיה-אנרגיות מתחדשות בע"מ</t>
  </si>
  <si>
    <t>1166974</t>
  </si>
  <si>
    <t>*סולגרין- סולגרין בע"מ</t>
  </si>
  <si>
    <t>1102235</t>
  </si>
  <si>
    <t>512882747</t>
  </si>
  <si>
    <t>נופר אנרג'י- ע.י נופר אנרגי' בע"מ</t>
  </si>
  <si>
    <t>1170877</t>
  </si>
  <si>
    <t>514599943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</si>
  <si>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</si>
  <si>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</si>
  <si>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</si>
  <si>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</si>
  <si>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</si>
  <si>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</si>
  <si>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</si>
  <si>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</si>
  <si>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</si>
  <si>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*ג'י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</si>
  <si>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</si>
  <si>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</si>
  <si>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</si>
  <si>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</si>
  <si>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</si>
  <si>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</si>
  <si>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</si>
  <si>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</si>
  <si>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</si>
  <si>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ELBIT SYSTEMS LTD- אלביט מערכות בע"מ</t>
  </si>
  <si>
    <t>IL0010811243</t>
  </si>
  <si>
    <t>NANO-X IMAGING- NANO-X IMAGING LTD</t>
  </si>
  <si>
    <t>IL0011681371</t>
  </si>
  <si>
    <t>515942076</t>
  </si>
  <si>
    <t>CAESAR STONE SDOT- CAESARSTONE LTD</t>
  </si>
  <si>
    <t>IL0011259137</t>
  </si>
  <si>
    <t>511439507</t>
  </si>
  <si>
    <t>*Mediwound ltd- MEDIWOUND LTD</t>
  </si>
  <si>
    <t>IL0011316309</t>
  </si>
  <si>
    <t>512894940</t>
  </si>
  <si>
    <t>REDHILL BIOPHARMA- REDHILL BIOPHARMA LTD</t>
  </si>
  <si>
    <t>US7574681034</t>
  </si>
  <si>
    <t>514304005</t>
  </si>
  <si>
    <t>UROGEN PHARMA LTD- ארוגן פארמה בעמ</t>
  </si>
  <si>
    <t>IL0011407140</t>
  </si>
  <si>
    <t>513537621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</si>
  <si>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</si>
  <si>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</si>
  <si>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</si>
  <si>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</si>
  <si>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</si>
  <si>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</si>
  <si>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</si>
  <si>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</si>
  <si>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514440874</t>
  </si>
  <si>
    <t>SEDG US_SOLAREDGE TECHNOLOGI- SOLAREDGE TECHNOLOGIES LTD</t>
  </si>
  <si>
    <t>US83417M1045</t>
  </si>
  <si>
    <t>513865329</t>
  </si>
  <si>
    <t>Tower semiconductor- טאואר סמיקונדקטור בע"מ</t>
  </si>
  <si>
    <t>IL0010823792</t>
  </si>
  <si>
    <t>*Nova measuring inst- נובה מכשירי מדידה בע"מ</t>
  </si>
  <si>
    <t>SGXC75818630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</si>
  <si>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</si>
  <si>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</si>
  <si>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</si>
  <si>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</si>
  <si>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</si>
  <si>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</si>
  <si>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</si>
  <si>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VARONIS SYSTEMS- VARONIS SYSTEMS INC</t>
  </si>
  <si>
    <t>US9222801022</t>
  </si>
  <si>
    <t>513611533</t>
  </si>
  <si>
    <t>Wix.Com Ltd- WIX.com ltd</t>
  </si>
  <si>
    <t>IL0011301780</t>
  </si>
  <si>
    <t>513881177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</si>
  <si>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</si>
  <si>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</si>
  <si>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</si>
  <si>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</si>
  <si>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</si>
  <si>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</si>
  <si>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</si>
  <si>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</si>
  <si>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</si>
  <si>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</si>
  <si>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513195420</t>
  </si>
  <si>
    <t>AUDIOCODES- אודיוקודס בע"מ</t>
  </si>
  <si>
    <t>IL0010829658</t>
  </si>
  <si>
    <t>520044132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</si>
  <si>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</si>
  <si>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</si>
  <si>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</si>
  <si>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</si>
  <si>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</si>
  <si>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</si>
  <si>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Ford motor co- Ford Motor Company</t>
  </si>
  <si>
    <t>US3453708600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</si>
  <si>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</si>
  <si>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</si>
  <si>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</si>
  <si>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</si>
  <si>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</si>
  <si>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</si>
  <si>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</si>
  <si>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</si>
  <si>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</si>
  <si>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</si>
  <si>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</si>
  <si>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</si>
  <si>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</si>
  <si>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</si>
  <si>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</si>
  <si>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</si>
  <si>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</si>
  <si>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</si>
  <si>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</si>
  <si>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</si>
  <si>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</si>
  <si>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</si>
  <si>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</si>
  <si>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</si>
  <si>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</si>
  <si>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</si>
  <si>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</si>
  <si>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</si>
  <si>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</si>
  <si>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</si>
  <si>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</si>
  <si>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</si>
  <si>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</si>
  <si>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CATERPILLAR INC FOR- CATERPILLAR</t>
  </si>
  <si>
    <t>US1491231015</t>
  </si>
  <si>
    <t>10068</t>
  </si>
  <si>
    <t>EIFFAGE- EIFFAGE</t>
  </si>
  <si>
    <t>FR0000130452</t>
  </si>
  <si>
    <t>27267</t>
  </si>
  <si>
    <t>MOSAIC CO/THE- MOSAIC CO</t>
  </si>
  <si>
    <t>US61945C1036</t>
  </si>
  <si>
    <t>10850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</si>
  <si>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</si>
  <si>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</si>
  <si>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</si>
  <si>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</si>
  <si>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</si>
  <si>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</si>
  <si>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</si>
  <si>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</si>
  <si>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</si>
  <si>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</si>
  <si>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</si>
  <si>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</si>
  <si>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</si>
  <si>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</si>
  <si>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</si>
  <si>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</si>
  <si>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</si>
  <si>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</si>
  <si>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Lvmh Moet Hennessy Louis Vui- Lvmh Moet Hennessy Louis Vui</t>
  </si>
  <si>
    <t>FR0000121014</t>
  </si>
  <si>
    <t>12965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</si>
  <si>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</si>
  <si>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</si>
  <si>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</si>
  <si>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</si>
  <si>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</si>
  <si>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</si>
  <si>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</si>
  <si>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</si>
  <si>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</si>
  <si>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PUMA- PUMA SE</t>
  </si>
  <si>
    <t>DE0006969603</t>
  </si>
  <si>
    <t>10936</t>
  </si>
  <si>
    <t>VF CORP- VF</t>
  </si>
  <si>
    <t>US9182041080</t>
  </si>
  <si>
    <t>28186</t>
  </si>
  <si>
    <t>DISNEY COMPANY- Walt Disney Company</t>
  </si>
  <si>
    <t>US2546871060</t>
  </si>
  <si>
    <t>10586</t>
  </si>
  <si>
    <t>WHIRLPOOL CORP- WHIRLPOOL CORP</t>
  </si>
  <si>
    <t>US9633201069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</si>
  <si>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</si>
  <si>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</si>
  <si>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</si>
  <si>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</si>
  <si>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</si>
  <si>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</si>
  <si>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</si>
  <si>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</si>
  <si>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</si>
  <si>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</si>
  <si>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</si>
  <si>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</si>
  <si>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MORGAN STANLEY- MORGAN STANLEY</t>
  </si>
  <si>
    <t>US6174464486</t>
  </si>
  <si>
    <t>10289</t>
  </si>
  <si>
    <t>NASDAQ INC- NASDAQ 100</t>
  </si>
  <si>
    <t>US6311031081</t>
  </si>
  <si>
    <t>10297</t>
  </si>
  <si>
    <t>NOMURA ETF- Nomura asset management</t>
  </si>
  <si>
    <t>JP3027630007</t>
  </si>
  <si>
    <t>JPX</t>
  </si>
  <si>
    <t>20081</t>
  </si>
  <si>
    <t>PEUGEOT SA- PEUGEOT</t>
  </si>
  <si>
    <t>FR0000121501</t>
  </si>
  <si>
    <t>28258</t>
  </si>
  <si>
    <t>ENERGEAN OIL- אנרג'יאן פי אל סי (דואלי)</t>
  </si>
  <si>
    <t>GB00BG12Y042</t>
  </si>
  <si>
    <t>LSE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</si>
  <si>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</si>
  <si>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</si>
  <si>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</si>
  <si>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</si>
  <si>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</si>
  <si>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</si>
  <si>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</si>
  <si>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</si>
  <si>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</si>
  <si>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</si>
  <si>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</si>
  <si>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</si>
  <si>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</si>
  <si>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CENTENE CORP- Centene Corporation</t>
  </si>
  <si>
    <t>US15135B1017</t>
  </si>
  <si>
    <t>13058</t>
  </si>
  <si>
    <t>DARDEN RESTAURANTS- DARDEN RESTAURANTS</t>
  </si>
  <si>
    <t>US2371941053</t>
  </si>
  <si>
    <t>28319</t>
  </si>
  <si>
    <t>KERING- Kering SA</t>
  </si>
  <si>
    <t>FR0000121485</t>
  </si>
  <si>
    <t>27107</t>
  </si>
  <si>
    <t>WENDYS CO/THE- WENDEL</t>
  </si>
  <si>
    <t>US95058W1009</t>
  </si>
  <si>
    <t>27211</t>
  </si>
  <si>
    <t>ANGLO AMERICAN- AAPL</t>
  </si>
  <si>
    <t>GB00B1XZS820</t>
  </si>
  <si>
    <t>27083</t>
  </si>
  <si>
    <t>ANTOFAGASTA- ANTOFAGASTA</t>
  </si>
  <si>
    <t>GB0000456144</t>
  </si>
  <si>
    <t>28320</t>
  </si>
  <si>
    <t>Freeport Mcmpra, cop- Freeport- McmoRan Copper &amp; Gold Inc</t>
  </si>
  <si>
    <t>US35671D8570</t>
  </si>
  <si>
    <t>12202</t>
  </si>
  <si>
    <t>NUTRIEN LTD- NXP SEMICONDUCTORS NV</t>
  </si>
  <si>
    <t>CA67077M1086</t>
  </si>
  <si>
    <t>27264</t>
  </si>
  <si>
    <t>LIVEPERSON INC- לייבפרסון, אינק</t>
  </si>
  <si>
    <t>US5381461012</t>
  </si>
  <si>
    <t>133861628</t>
  </si>
  <si>
    <t>INDITEX- Industria de Diseno Textil s.a ZARA</t>
  </si>
  <si>
    <t>ES0148396007</t>
  </si>
  <si>
    <t>12537</t>
  </si>
  <si>
    <t>SOL-GEL TECHNOL- SOL GEL TECHNOLOGIES</t>
  </si>
  <si>
    <t>IL0011417206</t>
  </si>
  <si>
    <t>28034</t>
  </si>
  <si>
    <t>AROUNDTOWN SA- Aroundtown property</t>
  </si>
  <si>
    <t>LU1673108939</t>
  </si>
  <si>
    <t>12853</t>
  </si>
  <si>
    <t>Deutsche Annington Immobilie- DEUTSCHE ANNINGTON IMMOBILE</t>
  </si>
  <si>
    <t>DE000A1ML7J1</t>
  </si>
  <si>
    <t>11264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</si>
  <si>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</si>
  <si>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</si>
  <si>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</si>
  <si>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</si>
  <si>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</si>
  <si>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</si>
  <si>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</si>
  <si>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</si>
  <si>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</si>
  <si>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Alibaba group holdin- ALIBABA COM LTD</t>
  </si>
  <si>
    <t>us01609w1027</t>
  </si>
  <si>
    <t>10825</t>
  </si>
  <si>
    <t>ALIBABA GROUP HOLDING- ALIBABA COM LTD</t>
  </si>
  <si>
    <t>KYG017191142</t>
  </si>
  <si>
    <t>Amazon inc- amazon.com</t>
  </si>
  <si>
    <t>US0231351067</t>
  </si>
  <si>
    <t>11069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</si>
  <si>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</si>
  <si>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</si>
  <si>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</si>
  <si>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</si>
  <si>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</si>
  <si>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</si>
  <si>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</si>
  <si>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</si>
  <si>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</si>
  <si>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</si>
  <si>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</si>
  <si>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27180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</si>
  <si>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</si>
  <si>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</si>
  <si>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</si>
  <si>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</si>
  <si>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</si>
  <si>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</si>
  <si>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</si>
  <si>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</si>
  <si>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</si>
  <si>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</si>
  <si>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</si>
  <si>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</si>
  <si>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</si>
  <si>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</si>
  <si>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</si>
  <si>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</si>
  <si>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</si>
  <si>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</si>
  <si>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</si>
  <si>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</si>
  <si>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</si>
  <si>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</si>
  <si>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</si>
  <si>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</si>
  <si>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</si>
  <si>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</si>
  <si>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</si>
  <si>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</si>
  <si>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</si>
  <si>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</si>
  <si>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</si>
  <si>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</si>
  <si>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</si>
  <si>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</si>
  <si>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</si>
  <si>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</si>
  <si>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</si>
  <si>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</si>
  <si>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</si>
  <si>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</si>
  <si>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</si>
  <si>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</si>
  <si>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</si>
  <si>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</si>
  <si>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</si>
  <si>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TENCENT HOLDINGS LTD- Tencent holdings ltd</t>
  </si>
  <si>
    <t>KYG875721634</t>
  </si>
  <si>
    <t>HKSE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</si>
  <si>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</si>
  <si>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</si>
  <si>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</si>
  <si>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</si>
  <si>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</si>
  <si>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</si>
  <si>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</si>
  <si>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</si>
  <si>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</si>
  <si>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</si>
  <si>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</si>
  <si>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</si>
  <si>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</si>
  <si>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</si>
  <si>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</si>
  <si>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</si>
  <si>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</si>
  <si>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</si>
  <si>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</si>
  <si>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</si>
  <si>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</si>
  <si>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</si>
  <si>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</si>
  <si>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</si>
  <si>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</si>
  <si>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</si>
  <si>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</si>
  <si>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</si>
  <si>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</si>
  <si>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</si>
  <si>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</si>
  <si>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</si>
  <si>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</si>
  <si>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</si>
  <si>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</si>
  <si>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</si>
  <si>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</si>
  <si>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</si>
  <si>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</si>
  <si>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</si>
  <si>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</si>
  <si>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</si>
  <si>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</si>
  <si>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</si>
  <si>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</si>
  <si>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</si>
  <si>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</si>
  <si>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</si>
  <si>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</si>
  <si>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</si>
  <si>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</si>
  <si>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</si>
  <si>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</si>
  <si>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</si>
  <si>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</si>
  <si>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</si>
  <si>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</si>
  <si>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</si>
  <si>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</si>
  <si>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</si>
  <si>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</si>
  <si>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</si>
  <si>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</si>
  <si>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</si>
  <si>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</si>
  <si>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</si>
  <si>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</si>
  <si>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</si>
  <si>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</si>
  <si>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</si>
  <si>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</si>
  <si>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</si>
  <si>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</si>
  <si>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</si>
  <si>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</si>
  <si>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</si>
  <si>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</si>
  <si>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</si>
  <si>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</si>
  <si>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</si>
  <si>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</si>
  <si>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</si>
  <si>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US81369Y80302</t>
  </si>
  <si>
    <t>AMUNDI ETF MSCI- AMUNDI ETF</t>
  </si>
  <si>
    <t>LU1681044563</t>
  </si>
  <si>
    <t>27482</t>
  </si>
  <si>
    <t>AMUNDI INDEX MSCI E- AMUNDI ETF</t>
  </si>
  <si>
    <t>LU1437017350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</si>
  <si>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</si>
  <si>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</si>
  <si>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</si>
  <si>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</si>
  <si>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</si>
  <si>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</si>
  <si>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</si>
  <si>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</si>
  <si>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</si>
  <si>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</si>
  <si>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</si>
  <si>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DJ construction- BlackRock Inc</t>
  </si>
  <si>
    <t>US4642887529</t>
  </si>
  <si>
    <t>Ishares dj transport- BlackRock Inc</t>
  </si>
  <si>
    <t>US4642871929</t>
  </si>
  <si>
    <t>Ishares dj us health- BlackRock Inc</t>
  </si>
  <si>
    <t>US4642888287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</si>
  <si>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</si>
  <si>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</si>
  <si>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</si>
  <si>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</si>
  <si>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</si>
  <si>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</si>
  <si>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STOXX E- BlackRock Inc</t>
  </si>
  <si>
    <t>DE000A0H08K7</t>
  </si>
  <si>
    <t>ISHARES STOXX EUROPE 600 F &amp; B- BlackRock Inc</t>
  </si>
  <si>
    <t>DE000A0H08H3</t>
  </si>
  <si>
    <t>ISHARES US AEROSPACE &amp; DEF- BlackRock Inc</t>
  </si>
  <si>
    <t>US4642887602</t>
  </si>
  <si>
    <t>ISHARES-IND G&amp;S- BlackRock Inc</t>
  </si>
  <si>
    <t>DE000A0H08J9</t>
  </si>
  <si>
    <t>ISHR MSCI EUR-I- BlackRock Inc</t>
  </si>
  <si>
    <t>IE00B1YZSC51</t>
  </si>
  <si>
    <t>ISHARES HANG SENG TECH USD- BLACKROCK NORTH ASIA LIMITED</t>
  </si>
  <si>
    <t>HK0000651221</t>
  </si>
  <si>
    <t>2064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</si>
  <si>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</si>
  <si>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</si>
  <si>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</si>
  <si>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</si>
  <si>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</si>
  <si>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</si>
  <si>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</si>
  <si>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</si>
  <si>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</si>
  <si>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</si>
  <si>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</si>
  <si>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</si>
  <si>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</si>
  <si>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</si>
  <si>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</si>
  <si>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</si>
  <si>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</si>
  <si>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FTSE 100 SOURCE- Ishares ftse 100</t>
  </si>
  <si>
    <t>IE0005042456</t>
  </si>
  <si>
    <t>20005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</si>
  <si>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</si>
  <si>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</si>
  <si>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</si>
  <si>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</si>
  <si>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</si>
  <si>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</si>
  <si>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</si>
  <si>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</si>
  <si>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</si>
  <si>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</si>
  <si>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</si>
  <si>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</si>
  <si>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</si>
  <si>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10267</t>
  </si>
  <si>
    <t>LYXOR ETF DJ STX BANK- LYXOR ETF</t>
  </si>
  <si>
    <t>FR0010345371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</si>
  <si>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</si>
  <si>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</si>
  <si>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</si>
  <si>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</si>
  <si>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</si>
  <si>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FIN sel sector spdr- State Street Corp</t>
  </si>
  <si>
    <t>US81369Y6059</t>
  </si>
  <si>
    <t>22041</t>
  </si>
  <si>
    <t>Health spdr xlv- State Street Corp</t>
  </si>
  <si>
    <t>US81369Y2090</t>
  </si>
  <si>
    <t>Spdr kbw bank- State Street Corp</t>
  </si>
  <si>
    <t>US78464A7972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</si>
  <si>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</si>
  <si>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</si>
  <si>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</si>
  <si>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</si>
  <si>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</si>
  <si>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</si>
  <si>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</si>
  <si>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</si>
  <si>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</si>
  <si>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</si>
  <si>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</si>
  <si>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</si>
  <si>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</si>
  <si>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</si>
  <si>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</si>
  <si>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</si>
  <si>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</si>
  <si>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</si>
  <si>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</si>
  <si>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VNGRD FTSE250- VNGRD FTSE250</t>
  </si>
  <si>
    <t>IE00BKX55Q28</t>
  </si>
  <si>
    <t>27748</t>
  </si>
  <si>
    <t>WISDOMTREE CHINA EX-ST OW- WisdomTree</t>
  </si>
  <si>
    <t>US97717X7194</t>
  </si>
  <si>
    <t>12311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</si>
  <si>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</si>
  <si>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</si>
  <si>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</si>
  <si>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</si>
  <si>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</si>
  <si>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</si>
  <si>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</si>
  <si>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</si>
  <si>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</si>
  <si>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</si>
  <si>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</si>
  <si>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</si>
  <si>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</si>
  <si>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</si>
  <si>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</si>
  <si>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</si>
  <si>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</si>
  <si>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</si>
  <si>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</si>
  <si>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</si>
  <si>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</si>
  <si>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</si>
  <si>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</si>
  <si>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</si>
  <si>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</si>
  <si>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</si>
  <si>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</si>
  <si>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</si>
  <si>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</si>
  <si>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</si>
  <si>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</si>
  <si>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</si>
  <si>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</si>
  <si>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</si>
  <si>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</si>
  <si>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</si>
  <si>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</si>
  <si>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</si>
  <si>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</si>
  <si>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</si>
  <si>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</si>
  <si>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</si>
  <si>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</si>
  <si>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</si>
  <si>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</si>
  <si>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</si>
  <si>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</si>
  <si>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</si>
  <si>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</si>
  <si>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</si>
  <si>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</si>
  <si>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</si>
  <si>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</si>
  <si>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</si>
  <si>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</si>
  <si>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BNP CHINA EQUITY-I C- BNP Paribas Asset Manag</t>
  </si>
  <si>
    <t>LU0823426647</t>
  </si>
  <si>
    <t>12501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</si>
  <si>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</si>
  <si>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</si>
  <si>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</si>
  <si>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</si>
  <si>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</si>
  <si>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</si>
  <si>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</si>
  <si>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</si>
  <si>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JPM GREATER CHINA-C- JPMORGAN CHASE</t>
  </si>
  <si>
    <t>LU0129484258</t>
  </si>
  <si>
    <t>27487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</si>
  <si>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</si>
  <si>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</si>
  <si>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</si>
  <si>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</si>
  <si>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</si>
  <si>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</si>
  <si>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</si>
  <si>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</si>
  <si>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</si>
  <si>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</si>
  <si>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*פולירם אר 1- פולירם תעשיות פלסטיק בע"מ</t>
  </si>
  <si>
    <t>1170224</t>
  </si>
  <si>
    <t>אלקטריון אופציה לא סחירה- אלקטריאון וירלס</t>
  </si>
  <si>
    <t>578779</t>
  </si>
  <si>
    <t>סה"כ כתבי אופציה בחו"ל</t>
  </si>
  <si>
    <t>SOLGEL WARRANT- רדהיל ביופארמה בע"מ</t>
  </si>
  <si>
    <t>IL0011589228</t>
  </si>
  <si>
    <t>סה"כ מדדים כולל מניות</t>
  </si>
  <si>
    <t>bC 2000 JAN 2021- מסלקת הבורסה</t>
  </si>
  <si>
    <t>83341032</t>
  </si>
  <si>
    <t>bP 2000 JAN 2021- מסלקת הבורסה</t>
  </si>
  <si>
    <t>83341545</t>
  </si>
  <si>
    <t>C 115 JAN 2021 בזק- בזק החברה הישראלית לתקשורת בע"מ</t>
  </si>
  <si>
    <t>83343327</t>
  </si>
  <si>
    <t>P 115 JAN 2021 בזק- בזק החברה הישראלית לתקשורת בע"מ</t>
  </si>
  <si>
    <t>83343616</t>
  </si>
  <si>
    <t>סה"כ ש"ח/מט"ח</t>
  </si>
  <si>
    <t>סה"כ ריבית</t>
  </si>
  <si>
    <t>SX5E 01/15/21 P3100</t>
  </si>
  <si>
    <t>SX5E121P3100</t>
  </si>
  <si>
    <t>SX5E 01/15/21 P3450</t>
  </si>
  <si>
    <t>SX5E121P3450</t>
  </si>
  <si>
    <t>SPX 01/15/21 P3200- בורסה בחול</t>
  </si>
  <si>
    <t>SPX0121P3200</t>
  </si>
  <si>
    <t>SPX 01/15/21 P3550- בורסה בחול</t>
  </si>
  <si>
    <t>SPX0121P3550</t>
  </si>
  <si>
    <t>סה"כ מטבע</t>
  </si>
  <si>
    <t>סה"כ סחורות</t>
  </si>
  <si>
    <t>STOXX EUROPE 600 MAR21</t>
  </si>
  <si>
    <t>591231</t>
  </si>
  <si>
    <t>S&amp;P500 EMINI MAR21- חוזים עתידיים בחול</t>
  </si>
  <si>
    <t>591230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</si>
  <si>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</si>
  <si>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</si>
  <si>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</si>
  <si>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</si>
  <si>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</si>
  <si>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</si>
  <si>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</si>
  <si>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</si>
  <si>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</si>
  <si>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</si>
  <si>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</si>
  <si>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</si>
  <si>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</si>
  <si>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</si>
  <si>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</si>
  <si>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</si>
  <si>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</si>
  <si>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</si>
  <si>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</si>
  <si>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</si>
  <si>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</si>
  <si>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</si>
  <si>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</si>
  <si>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</si>
  <si>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</si>
  <si>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</si>
  <si>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</si>
  <si>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</si>
  <si>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</si>
  <si>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</si>
  <si>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</si>
  <si>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</si>
  <si>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</si>
  <si>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</si>
  <si>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</si>
  <si>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</si>
  <si>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</si>
  <si>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</si>
  <si>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</si>
  <si>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</si>
  <si>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</si>
  <si>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</si>
  <si>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</si>
  <si>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ilBBB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</si>
  <si>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</si>
  <si>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</si>
  <si>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</si>
  <si>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</si>
  <si>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</si>
  <si>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</si>
  <si>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</si>
  <si>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</si>
  <si>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</si>
  <si>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</si>
  <si>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</si>
  <si>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</si>
  <si>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</si>
  <si>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</si>
  <si>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</si>
  <si>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</si>
  <si>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</si>
  <si>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</si>
  <si>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</si>
  <si>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</si>
  <si>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</si>
  <si>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</si>
  <si>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</si>
  <si>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</si>
  <si>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אס.פי.סי אל-עד</t>
  </si>
  <si>
    <t>301760</t>
  </si>
  <si>
    <t>BioSight Ltd- BioSight Ltd</t>
  </si>
  <si>
    <t>8113</t>
  </si>
  <si>
    <t>512852559</t>
  </si>
  <si>
    <t>USBT- us bank tower, la</t>
  </si>
  <si>
    <t>7854</t>
  </si>
  <si>
    <t>28236</t>
  </si>
  <si>
    <t>NEXT INSURANCE- NEXT PLC</t>
  </si>
  <si>
    <t>7983</t>
  </si>
  <si>
    <t>*901 Fifth Seattle- Seattle Genetics Inc</t>
  </si>
  <si>
    <t>548386</t>
  </si>
  <si>
    <t>27445</t>
  </si>
  <si>
    <t>Danforth- VanBarton Group</t>
  </si>
  <si>
    <t>7425</t>
  </si>
  <si>
    <t>28147</t>
  </si>
  <si>
    <t>סה"כ קרנות הון סיכון</t>
  </si>
  <si>
    <t>Arkin Bio Ventures II L.P- Arkin Bio Ventures II L.P</t>
  </si>
  <si>
    <t>70341</t>
  </si>
  <si>
    <t>15/12/20</t>
  </si>
  <si>
    <t>סה"כ קרנות גידור</t>
  </si>
  <si>
    <t>סה"כ קרנות נדל"ן</t>
  </si>
  <si>
    <t>סה"כ קרנות השקעה אחרות</t>
  </si>
  <si>
    <t>Accelmed Partners II- Accelmed</t>
  </si>
  <si>
    <t>7055</t>
  </si>
  <si>
    <t>14/10/20</t>
  </si>
  <si>
    <t>Fortissimo capital fund v- Fortissimo 5</t>
  </si>
  <si>
    <t>70381</t>
  </si>
  <si>
    <t>06/12/20</t>
  </si>
  <si>
    <t>GESM Via Maris Limited Partnership- PARTNERS GROUP</t>
  </si>
  <si>
    <t>7079</t>
  </si>
  <si>
    <t>10/12/20</t>
  </si>
  <si>
    <t>Yesodot Gimmel- Yesodot Gimmel</t>
  </si>
  <si>
    <t>70291</t>
  </si>
  <si>
    <t>27/12/20</t>
  </si>
  <si>
    <t>Yesodot Senior Co Invest- Yesodot Gimmel</t>
  </si>
  <si>
    <t>7076</t>
  </si>
  <si>
    <t>27/10/20</t>
  </si>
  <si>
    <t>RAM COASTAL ENERGY LIMITED PARTNERSHIP- RAM Lux Systematic Funds</t>
  </si>
  <si>
    <t>7067</t>
  </si>
  <si>
    <t>13/12/20</t>
  </si>
  <si>
    <t>סה"כ קרנות הון סיכון בחו"ל</t>
  </si>
  <si>
    <t>Strategic Investors Fund X- Vintage Investment Fund of Funds V</t>
  </si>
  <si>
    <t>7068</t>
  </si>
  <si>
    <t>סה"כ קרנות גידור בחו"ל</t>
  </si>
  <si>
    <t>סה"כ קרנות נדל"ן בחו"ל</t>
  </si>
  <si>
    <t>סה"כ קרנות השקעה אחרות בחו"ל</t>
  </si>
  <si>
    <t>Global Infrastructure Partners IV L.P</t>
  </si>
  <si>
    <t>70181</t>
  </si>
  <si>
    <t>18/10/20</t>
  </si>
  <si>
    <t>IFM GIF</t>
  </si>
  <si>
    <t>53411</t>
  </si>
  <si>
    <t>Kartesia Credit Opportunities V</t>
  </si>
  <si>
    <t>70111</t>
  </si>
  <si>
    <t>16/04/20</t>
  </si>
  <si>
    <t>ARCLIGHT AEP FEEDER FUND VII LLC- ארקלייט</t>
  </si>
  <si>
    <t>70250</t>
  </si>
  <si>
    <t>06/09/20</t>
  </si>
  <si>
    <t>Arcmont SLF II- Arcmont</t>
  </si>
  <si>
    <t>70451</t>
  </si>
  <si>
    <t>29/11/20</t>
  </si>
  <si>
    <t>Warburg Pincus China II L.P- WARBURG PINCUS</t>
  </si>
  <si>
    <t>6945</t>
  </si>
  <si>
    <t>07/10/20</t>
  </si>
  <si>
    <t>ICG SDP 4- ICG Senior Debt Partners Fund-ICG</t>
  </si>
  <si>
    <t>70430</t>
  </si>
  <si>
    <t>10/08/20</t>
  </si>
  <si>
    <t>Mayberry LP- Mayberry</t>
  </si>
  <si>
    <t>70541</t>
  </si>
  <si>
    <t>15/10/20</t>
  </si>
  <si>
    <t>SPECTRUM co-inv - Saavi LP- SPECTRUM DYNAMICS</t>
  </si>
  <si>
    <t>7071</t>
  </si>
  <si>
    <t>24/09/20</t>
  </si>
  <si>
    <t>SPECTRUM- SPECTRUM DYNAMICS</t>
  </si>
  <si>
    <t>70411</t>
  </si>
  <si>
    <t>02/11/20</t>
  </si>
  <si>
    <t>PCS IV</t>
  </si>
  <si>
    <t>70131</t>
  </si>
  <si>
    <t>09/12/20</t>
  </si>
  <si>
    <t>PERMIRA VII L.P.2 SCSP</t>
  </si>
  <si>
    <t>70281</t>
  </si>
  <si>
    <t>GIP GEMINI FUND CAYMAN FEEDER II LP- GIP Gemini Fund LP</t>
  </si>
  <si>
    <t>70271</t>
  </si>
  <si>
    <t>24/10/19</t>
  </si>
  <si>
    <t>JPM INFRASTRUCRE IIF- I. INFRASTUCTURE</t>
  </si>
  <si>
    <t>7072</t>
  </si>
  <si>
    <t>01/10/20</t>
  </si>
  <si>
    <t>Insight Partners  XI- Insight Partners (Cayman) XI</t>
  </si>
  <si>
    <t>70461</t>
  </si>
  <si>
    <t>24/12/20</t>
  </si>
  <si>
    <t>KLIRMARK III- Klirmark Opportunity Fund III</t>
  </si>
  <si>
    <t>70191</t>
  </si>
  <si>
    <t>13/09/20</t>
  </si>
  <si>
    <t>MCP V- MCP V</t>
  </si>
  <si>
    <t>7077</t>
  </si>
  <si>
    <t>01/11/20</t>
  </si>
  <si>
    <t>ORCC III- ORACLE CORP</t>
  </si>
  <si>
    <t>70851</t>
  </si>
  <si>
    <t>30/12/20</t>
  </si>
  <si>
    <t>סה"כ כתבי אופציה בישראל</t>
  </si>
  <si>
    <t>אופציה גב ים ל.ס CALL- גב ים</t>
  </si>
  <si>
    <t>588904</t>
  </si>
  <si>
    <t>סה"כ מט"ח/מט"ח</t>
  </si>
  <si>
    <t>FW ILS-USD01.02.2021</t>
  </si>
  <si>
    <t>702000725</t>
  </si>
  <si>
    <t>FW ILS-USD12.01.2021</t>
  </si>
  <si>
    <t>702000721</t>
  </si>
  <si>
    <t>FW ILS-USD14.01.2021</t>
  </si>
  <si>
    <t>701000269</t>
  </si>
  <si>
    <t>702000775</t>
  </si>
  <si>
    <t>FW ILS-USD26.01.2021</t>
  </si>
  <si>
    <t>702000777</t>
  </si>
  <si>
    <t>FW ILS-USD27.01.2021</t>
  </si>
  <si>
    <t>702000723</t>
  </si>
  <si>
    <t>702000779</t>
  </si>
  <si>
    <t>FW USD-ILS 01.02.2021</t>
  </si>
  <si>
    <t>702000597</t>
  </si>
  <si>
    <t>FW USD-ILS 01.03.2021</t>
  </si>
  <si>
    <t>702000610</t>
  </si>
  <si>
    <t>FW USD-ILS 01.06.2021</t>
  </si>
  <si>
    <t>702000631</t>
  </si>
  <si>
    <t>702000633</t>
  </si>
  <si>
    <t>FW USD-ILS 02.03.2021</t>
  </si>
  <si>
    <t>702000581</t>
  </si>
  <si>
    <t>FW USD-ILS 03.06.2021</t>
  </si>
  <si>
    <t>701000222</t>
  </si>
  <si>
    <t>FW USD-ILS 08.02.2021</t>
  </si>
  <si>
    <t>703000186</t>
  </si>
  <si>
    <t>FW USD-ILS 08.03.2021</t>
  </si>
  <si>
    <t>701000220</t>
  </si>
  <si>
    <t>702000588</t>
  </si>
  <si>
    <t>702000589</t>
  </si>
  <si>
    <t>FW USDILS 080721</t>
  </si>
  <si>
    <t>702000578</t>
  </si>
  <si>
    <t>FW USD-ILS 09.03.2021</t>
  </si>
  <si>
    <t>702000586</t>
  </si>
  <si>
    <t>FW USD-ILS 10.03.2021</t>
  </si>
  <si>
    <t>702000587</t>
  </si>
  <si>
    <t>FW USDILS 10321</t>
  </si>
  <si>
    <t>701000208</t>
  </si>
  <si>
    <t>FW USD-ILS 11.03.2021</t>
  </si>
  <si>
    <t>702000583</t>
  </si>
  <si>
    <t>FW USDILS 1321</t>
  </si>
  <si>
    <t>703000178</t>
  </si>
  <si>
    <t>FW USDILS 13721</t>
  </si>
  <si>
    <t>701000189</t>
  </si>
  <si>
    <t>FW USD-ILS 14.04.2021</t>
  </si>
  <si>
    <t>701000226</t>
  </si>
  <si>
    <t>FW USDILS 14121</t>
  </si>
  <si>
    <t>702000514</t>
  </si>
  <si>
    <t>FW USD-ILS 15.03.2021</t>
  </si>
  <si>
    <t>702000647</t>
  </si>
  <si>
    <t>FW USDILS 15721</t>
  </si>
  <si>
    <t>702000506</t>
  </si>
  <si>
    <t>702000507</t>
  </si>
  <si>
    <t>702000531</t>
  </si>
  <si>
    <t>FW USD-ILS 16.02.2021</t>
  </si>
  <si>
    <t>702000607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</si>
  <si>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</si>
  <si>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</si>
  <si>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</si>
  <si>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</si>
  <si>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</si>
  <si>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</si>
  <si>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</si>
  <si>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USD-ILS 18.03.2021</t>
  </si>
  <si>
    <t>701000219</t>
  </si>
  <si>
    <t>FW USDILS 18221</t>
  </si>
  <si>
    <t>701000212</t>
  </si>
  <si>
    <t>FW USD-ILS 19.01.2021</t>
  </si>
  <si>
    <t>702000621</t>
  </si>
  <si>
    <t>FW USD-ILS 19.03.2021</t>
  </si>
  <si>
    <t>702000639</t>
  </si>
  <si>
    <t>FW USD-ILS 19.04.2021</t>
  </si>
  <si>
    <t>701000224</t>
  </si>
  <si>
    <t>702000626</t>
  </si>
  <si>
    <t>703000184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</si>
  <si>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</si>
  <si>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</si>
  <si>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</si>
  <si>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</si>
  <si>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</si>
  <si>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</si>
  <si>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</si>
  <si>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USD-ILS 22.02.2021</t>
  </si>
  <si>
    <t>702000598</t>
  </si>
  <si>
    <t>FW USD-ILS 22.06.2021</t>
  </si>
  <si>
    <t>701000216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</si>
  <si>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</si>
  <si>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</si>
  <si>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</si>
  <si>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</si>
  <si>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</si>
  <si>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</si>
  <si>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</si>
  <si>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</si>
  <si>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</si>
  <si>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</si>
  <si>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USD-ILS 25.03.2021</t>
  </si>
  <si>
    <t>702000636</t>
  </si>
  <si>
    <t>FW USD-ILS 26.01.2021</t>
  </si>
  <si>
    <t>702000593</t>
  </si>
  <si>
    <t>FW USDILS 26721</t>
  </si>
  <si>
    <t>701000197</t>
  </si>
  <si>
    <t>701000199</t>
  </si>
  <si>
    <t>FW USD-ILS 27.01.2021</t>
  </si>
  <si>
    <t>702000641</t>
  </si>
  <si>
    <t>FW USDILS 27121</t>
  </si>
  <si>
    <t>702000525</t>
  </si>
  <si>
    <t>702000568</t>
  </si>
  <si>
    <t>FW USD-ILS 28.01.2021</t>
  </si>
  <si>
    <t>702000592</t>
  </si>
  <si>
    <t>FW USD-ILS 28.07.2021</t>
  </si>
  <si>
    <t>702000628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</si>
  <si>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</si>
  <si>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</si>
  <si>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</si>
  <si>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</si>
  <si>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</si>
  <si>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</si>
  <si>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</si>
  <si>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</si>
  <si>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</si>
  <si>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</si>
  <si>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</si>
  <si>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</si>
  <si>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</si>
  <si>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USD-ILS01.02.2021</t>
  </si>
  <si>
    <t>703000188</t>
  </si>
  <si>
    <t>FW USD-ILS02.06.2021</t>
  </si>
  <si>
    <t>701000244</t>
  </si>
  <si>
    <t>701000245</t>
  </si>
  <si>
    <t>FW USD-ILS03.06.2021</t>
  </si>
  <si>
    <t>702000762</t>
  </si>
  <si>
    <t>FW USD-ILS04.02.2021</t>
  </si>
  <si>
    <t>703000194</t>
  </si>
  <si>
    <t>FW USD-ILS06.05.2021</t>
  </si>
  <si>
    <t>701000255</t>
  </si>
  <si>
    <t>701000257</t>
  </si>
  <si>
    <t>701000259</t>
  </si>
  <si>
    <t>702000744</t>
  </si>
  <si>
    <t>702000746</t>
  </si>
  <si>
    <t>FW USD-ILS06.07.2021</t>
  </si>
  <si>
    <t>701000236</t>
  </si>
  <si>
    <t>FW USD-ILS07.07.2021</t>
  </si>
  <si>
    <t>701000242</t>
  </si>
  <si>
    <t>702000793</t>
  </si>
  <si>
    <t>FW USD-ILS08.06.2021</t>
  </si>
  <si>
    <t>701000261</t>
  </si>
  <si>
    <t>FW USD-ILS08.07.2021</t>
  </si>
  <si>
    <t>702000798</t>
  </si>
  <si>
    <t>FW USD-ILS10.02.2021</t>
  </si>
  <si>
    <t>702000662</t>
  </si>
  <si>
    <t>702000675</t>
  </si>
  <si>
    <t>FW USD-ILS10.05.2021</t>
  </si>
  <si>
    <t>701000251</t>
  </si>
  <si>
    <t>701000260</t>
  </si>
  <si>
    <t>704000045</t>
  </si>
  <si>
    <t>FW USD-ILS10.06.2021</t>
  </si>
  <si>
    <t>702000754</t>
  </si>
  <si>
    <t>702000764</t>
  </si>
  <si>
    <t>FW USD-ILS11.05.2021</t>
  </si>
  <si>
    <t>701000247</t>
  </si>
  <si>
    <t>703000209</t>
  </si>
  <si>
    <t>FW USD-ILS12.01.2021</t>
  </si>
  <si>
    <t>701000228</t>
  </si>
  <si>
    <t>702000656</t>
  </si>
  <si>
    <t>FW USD-ILS12.07.2021</t>
  </si>
  <si>
    <t>702000748</t>
  </si>
  <si>
    <t>703000211</t>
  </si>
  <si>
    <t>FW USD-ILS13.01.2021</t>
  </si>
  <si>
    <t>701000249</t>
  </si>
  <si>
    <t>FW USD-ILS13.07.2021</t>
  </si>
  <si>
    <t>702000789</t>
  </si>
  <si>
    <t>702000790</t>
  </si>
  <si>
    <t>FW USD-ILS14.01.2021</t>
  </si>
  <si>
    <t>701000230</t>
  </si>
  <si>
    <t>702000658</t>
  </si>
  <si>
    <t>702000660</t>
  </si>
  <si>
    <t>FW USD-ILS14.07.2021</t>
  </si>
  <si>
    <t>702000791</t>
  </si>
  <si>
    <t>FW USD-ILS15.06.2021</t>
  </si>
  <si>
    <t>701000262</t>
  </si>
  <si>
    <t>FW USD-ILS15.07.2021</t>
  </si>
  <si>
    <t>701000241</t>
  </si>
  <si>
    <t>FW USD-ILS16.02.2021</t>
  </si>
  <si>
    <t>701000233</t>
  </si>
  <si>
    <t>704000039</t>
  </si>
  <si>
    <t>FW USD-ILS17.06.2021</t>
  </si>
  <si>
    <t>702000756</t>
  </si>
  <si>
    <t>FW USD-ILS18.02.2021</t>
  </si>
  <si>
    <t>702000664</t>
  </si>
  <si>
    <t>FW USD-ILS19.03.2021</t>
  </si>
  <si>
    <t>701000253</t>
  </si>
  <si>
    <t>702000738</t>
  </si>
  <si>
    <t>702000740</t>
  </si>
  <si>
    <t>702000742</t>
  </si>
  <si>
    <t>FW USD-ILS20.04.2021</t>
  </si>
  <si>
    <t>701000231</t>
  </si>
  <si>
    <t>702000668</t>
  </si>
  <si>
    <t>702000669</t>
  </si>
  <si>
    <t>702000670</t>
  </si>
  <si>
    <t>702000671</t>
  </si>
  <si>
    <t>702000674</t>
  </si>
  <si>
    <t>FW USD-ILS21.04.2021</t>
  </si>
  <si>
    <t>701000235</t>
  </si>
  <si>
    <t>FW USD-ILS22.04.2021</t>
  </si>
  <si>
    <t>702000690</t>
  </si>
  <si>
    <t>704000043</t>
  </si>
  <si>
    <t>FW USD-ILS22.07.2021</t>
  </si>
  <si>
    <t>702000792</t>
  </si>
  <si>
    <t>FW USD-ILS23.06.2021</t>
  </si>
  <si>
    <t>702000760</t>
  </si>
  <si>
    <t>FW USD-ILS24.05.2021</t>
  </si>
  <si>
    <t>702000698</t>
  </si>
  <si>
    <t>703000199</t>
  </si>
  <si>
    <t>FW USD-ILS24.06.2021</t>
  </si>
  <si>
    <t>702000759</t>
  </si>
  <si>
    <t>FW USD-ILS27.04.2021</t>
  </si>
  <si>
    <t>701000266</t>
  </si>
  <si>
    <t>701000267</t>
  </si>
  <si>
    <t>FW USD-ILS27.07.2021</t>
  </si>
  <si>
    <t>701000238</t>
  </si>
  <si>
    <t>704000041</t>
  </si>
  <si>
    <t>FW USD-ILS28.04.2021</t>
  </si>
  <si>
    <t>703000206</t>
  </si>
  <si>
    <t>FW USD-ILS29.06.2021</t>
  </si>
  <si>
    <t>701000263</t>
  </si>
  <si>
    <t>701000264</t>
  </si>
  <si>
    <t>701000265</t>
  </si>
  <si>
    <t>FW USD-ILS29.07.2021</t>
  </si>
  <si>
    <t>702000702</t>
  </si>
  <si>
    <t>702000712</t>
  </si>
  <si>
    <t>703000201</t>
  </si>
  <si>
    <t>FW שקל/דולר</t>
  </si>
  <si>
    <t>701000082</t>
  </si>
  <si>
    <t>701000097</t>
  </si>
  <si>
    <t>701000176</t>
  </si>
  <si>
    <t>701000187</t>
  </si>
  <si>
    <t>702000263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</si>
  <si>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</si>
  <si>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</si>
  <si>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</si>
  <si>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</si>
  <si>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</si>
  <si>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</si>
  <si>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</si>
  <si>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</si>
  <si>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</si>
  <si>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</si>
  <si>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703000077</t>
  </si>
  <si>
    <t>703000079</t>
  </si>
  <si>
    <t>703000081</t>
  </si>
  <si>
    <t>703000083</t>
  </si>
  <si>
    <t>703000103</t>
  </si>
  <si>
    <t>704000006</t>
  </si>
  <si>
    <t>פורוורד ש"ח-מט"ח</t>
  </si>
  <si>
    <t>702000385</t>
  </si>
  <si>
    <t>FWD CCY\ILS 20200915 USD\ILS 3.3988000 20210629- בנק לאומי לישראל בע"מ</t>
  </si>
  <si>
    <t>90011481</t>
  </si>
  <si>
    <t>15/09/20</t>
  </si>
  <si>
    <t>FWD CCY\ILS 20201005 USD\ILS 3.4128000 20210325- בנק לאומי לישראל בע"מ</t>
  </si>
  <si>
    <t>90011606</t>
  </si>
  <si>
    <t>05/10/20</t>
  </si>
  <si>
    <t>FWD CCY\ILS 20201109 USD\ILS 3.3479000 20210629- בנק לאומי לישראל בע"מ</t>
  </si>
  <si>
    <t>90011861</t>
  </si>
  <si>
    <t>09/11/20</t>
  </si>
  <si>
    <t>FWD CCY\ILS 20201109 USD\ILS 3.3612000 20210325- בנק לאומי לישראל בע"מ</t>
  </si>
  <si>
    <t>90011858</t>
  </si>
  <si>
    <t>FWD CCY\ILS 20201110 USD\ILS 3.3756000 20210629- בנק לאומי לישראל בע"מ</t>
  </si>
  <si>
    <t>90011869</t>
  </si>
  <si>
    <t>10/11/20</t>
  </si>
  <si>
    <t>FWD CCY\ILS 20201118 USD\ILS 3.3398000 20210325- בנק לאומי לישראל בע"מ</t>
  </si>
  <si>
    <t>90011911</t>
  </si>
  <si>
    <t>18/11/20</t>
  </si>
  <si>
    <t>FWD CCY\ILS 20201124 USD\ILS 3.3359000 20210325- בנק לאומי לישראל בע"מ</t>
  </si>
  <si>
    <t>90011933</t>
  </si>
  <si>
    <t>24/11/20</t>
  </si>
  <si>
    <t>FWD CCY\ILS 20201126 USD\ILS 3.3128000 20210629- בנק לאומי לישראל בע"מ</t>
  </si>
  <si>
    <t>90011954</t>
  </si>
  <si>
    <t>26/11/20</t>
  </si>
  <si>
    <t>90011955</t>
  </si>
  <si>
    <t>fw $ eur</t>
  </si>
  <si>
    <t>702000438</t>
  </si>
  <si>
    <t>FW EUR-USD 03.02.2021</t>
  </si>
  <si>
    <t>702000635</t>
  </si>
  <si>
    <t>FW EURUSD 11221</t>
  </si>
  <si>
    <t>703000168</t>
  </si>
  <si>
    <t>FW EUR-USD 12.04.2021</t>
  </si>
  <si>
    <t>702000612</t>
  </si>
  <si>
    <t>FW EUR-USD 25.01.2021</t>
  </si>
  <si>
    <t>703000182</t>
  </si>
  <si>
    <t>FW EUR-USD 26.04.2021</t>
  </si>
  <si>
    <t>702000617</t>
  </si>
  <si>
    <t>702000619</t>
  </si>
  <si>
    <t>FW EUR-USD03.02.2021</t>
  </si>
  <si>
    <t>702000677</t>
  </si>
  <si>
    <t>FW EUR-USD07.06.2021</t>
  </si>
  <si>
    <t>702000700</t>
  </si>
  <si>
    <t>FW EUR-USD11.02.2021</t>
  </si>
  <si>
    <t>702000666</t>
  </si>
  <si>
    <t>FW EUR-USD12.04.2021</t>
  </si>
  <si>
    <t>702000684</t>
  </si>
  <si>
    <t>FW EUR-USD13.05.2021</t>
  </si>
  <si>
    <t>702000679</t>
  </si>
  <si>
    <t>FW EUR-USD19.07.2021</t>
  </si>
  <si>
    <t>702000797</t>
  </si>
  <si>
    <t>FW EUR-USD28.06.2021</t>
  </si>
  <si>
    <t>702000704</t>
  </si>
  <si>
    <t>702000706</t>
  </si>
  <si>
    <t>FW EUR-USD29.04.2021</t>
  </si>
  <si>
    <t>702000681</t>
  </si>
  <si>
    <t>FW GBP-USD 07.04.2021</t>
  </si>
  <si>
    <t>702000591</t>
  </si>
  <si>
    <t>FW GBPUSD 2221</t>
  </si>
  <si>
    <t>702000526</t>
  </si>
  <si>
    <t>703000170</t>
  </si>
  <si>
    <t>FW GBPUSD 6421</t>
  </si>
  <si>
    <t>702000538</t>
  </si>
  <si>
    <t>FW GBP-USD06.04.2021</t>
  </si>
  <si>
    <t>702000727</t>
  </si>
  <si>
    <t>FW GBP-USD14.06.2021</t>
  </si>
  <si>
    <t>702000729</t>
  </si>
  <si>
    <t>702000730</t>
  </si>
  <si>
    <t>702000736</t>
  </si>
  <si>
    <t>703000207</t>
  </si>
  <si>
    <t>FW GBP-USD17.05.2021</t>
  </si>
  <si>
    <t>702000734</t>
  </si>
  <si>
    <t>702000785</t>
  </si>
  <si>
    <t>703000190</t>
  </si>
  <si>
    <t>703000192</t>
  </si>
  <si>
    <t>FW JPY-USD 13.04.2021</t>
  </si>
  <si>
    <t>702000614</t>
  </si>
  <si>
    <t>FW JPY-USD 21.01.2021</t>
  </si>
  <si>
    <t>702000604</t>
  </si>
  <si>
    <t>FW JPYUSD 21121</t>
  </si>
  <si>
    <t>702000520</t>
  </si>
  <si>
    <t>FW JPY-USD 25.02.2021</t>
  </si>
  <si>
    <t>702000606</t>
  </si>
  <si>
    <t>FW JPYUSD 250221</t>
  </si>
  <si>
    <t>702000577</t>
  </si>
  <si>
    <t>FW JPY-USD26.04.2021</t>
  </si>
  <si>
    <t>702000687</t>
  </si>
  <si>
    <t>FW JPY-USD27.05.2021</t>
  </si>
  <si>
    <t>702000732</t>
  </si>
  <si>
    <t>FW USD-EUR11.01.2021</t>
  </si>
  <si>
    <t>702000782</t>
  </si>
  <si>
    <t>FW USD-EUR25.01.2021</t>
  </si>
  <si>
    <t>703000203</t>
  </si>
  <si>
    <t>FW USD-JPY 25.02.2021</t>
  </si>
  <si>
    <t>702000609</t>
  </si>
  <si>
    <t>FW USD-JPY13.04.2021</t>
  </si>
  <si>
    <t>702000751</t>
  </si>
  <si>
    <t>FW USD-JPY21.01.2021</t>
  </si>
  <si>
    <t>702000710</t>
  </si>
  <si>
    <t>702000769</t>
  </si>
  <si>
    <t>FW USD-JPY25.02.2021</t>
  </si>
  <si>
    <t>702000753</t>
  </si>
  <si>
    <t>702000771</t>
  </si>
  <si>
    <t>FW USD-JPY27.05.2021</t>
  </si>
  <si>
    <t>702000773</t>
  </si>
  <si>
    <t>FW USDUSD 15621</t>
  </si>
  <si>
    <t>703000174</t>
  </si>
  <si>
    <t>FW USDUSD 18321</t>
  </si>
  <si>
    <t>702000537</t>
  </si>
  <si>
    <t>FWD CCY\CCY 20200924 GBP\USD 1.2734700 20210223- בנק לאומי לישראל בע"מ</t>
  </si>
  <si>
    <t>90011547</t>
  </si>
  <si>
    <t>FWD CCY\CCY 20201001 EUR\USD 1.1764000 20210304- בנק לאומי לישראל בע"מ</t>
  </si>
  <si>
    <t>90011592</t>
  </si>
  <si>
    <t>FWD CCY\CCY 20201111 USD\JPY 105.2150000 20210426- בנק לאומי לישראל בע"מ</t>
  </si>
  <si>
    <t>90011878</t>
  </si>
  <si>
    <t>11/11/20</t>
  </si>
  <si>
    <t>FWD CCY\CCY 20201126 EUR\USD 1.1951800 20210608- בנק לאומי לישראל בע"מ</t>
  </si>
  <si>
    <t>90011947</t>
  </si>
  <si>
    <t>FWD CCY\CCY 20201208 AUD\USD 0.7425000 20210603- בנק לאומי לישראל בע"מ</t>
  </si>
  <si>
    <t>90012020</t>
  </si>
  <si>
    <t>08/12/20</t>
  </si>
  <si>
    <t>FWD CCY\CCY 20201229 EUR\USD 1.2301400 20210608- בנק לאומי לישראל בע"מ</t>
  </si>
  <si>
    <t>90012331</t>
  </si>
  <si>
    <t>29/12/20</t>
  </si>
  <si>
    <t>FWD CCY\CCY 20201229 GBP\USD 1.3498000 20210223- בנק לאומי לישראל בע"מ</t>
  </si>
  <si>
    <t>90012332</t>
  </si>
  <si>
    <t>IRS ILS</t>
  </si>
  <si>
    <t>708000002</t>
  </si>
  <si>
    <t>IRS USD-USD12.11.2030</t>
  </si>
  <si>
    <t>703000195</t>
  </si>
  <si>
    <t>TRS EUR-EUR 12.05.21</t>
  </si>
  <si>
    <t>702000688</t>
  </si>
  <si>
    <t>TRS USD USD 22.06.2021</t>
  </si>
  <si>
    <t>702000766</t>
  </si>
  <si>
    <t>TRS USD-USD 22.04.2021</t>
  </si>
  <si>
    <t>702000624</t>
  </si>
  <si>
    <t>TRS USD-USD21.05.2021</t>
  </si>
  <si>
    <t>702000696</t>
  </si>
  <si>
    <t>TRS USD-USD25.06.2021</t>
  </si>
  <si>
    <t>702000786</t>
  </si>
  <si>
    <t>TRS USD USD 15022021- בנק הפועלים בע"מ</t>
  </si>
  <si>
    <t>702000469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</si>
  <si>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</si>
  <si>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</si>
  <si>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</si>
  <si>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</si>
  <si>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</si>
  <si>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</si>
  <si>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</si>
  <si>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</si>
  <si>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</si>
  <si>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</si>
  <si>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</si>
  <si>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</si>
  <si>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</si>
  <si>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</si>
  <si>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</si>
  <si>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</si>
  <si>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</si>
  <si>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</si>
  <si>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</si>
  <si>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</si>
  <si>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</si>
  <si>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</si>
  <si>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</si>
  <si>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</si>
  <si>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</si>
  <si>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</si>
  <si>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</si>
  <si>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</si>
  <si>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</si>
  <si>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</si>
  <si>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</si>
  <si>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</si>
  <si>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</si>
  <si>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</si>
  <si>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</si>
  <si>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</si>
  <si>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</si>
  <si>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</si>
  <si>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</si>
  <si>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</si>
  <si>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</si>
  <si>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</si>
  <si>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</si>
  <si>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</si>
  <si>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</si>
  <si>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</si>
  <si>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</si>
  <si>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</si>
  <si>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</si>
  <si>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</si>
  <si>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</si>
  <si>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</si>
  <si>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</si>
  <si>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</si>
  <si>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</si>
  <si>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גורם 29</t>
  </si>
  <si>
    <t>29991703</t>
  </si>
  <si>
    <t>AA</t>
  </si>
  <si>
    <t>דירוג פנימי</t>
  </si>
  <si>
    <t>4410</t>
  </si>
  <si>
    <t>גורם 38</t>
  </si>
  <si>
    <t>2571</t>
  </si>
  <si>
    <t>2572</t>
  </si>
  <si>
    <t>5977</t>
  </si>
  <si>
    <t>6525</t>
  </si>
  <si>
    <t>גורם 94</t>
  </si>
  <si>
    <t>6686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</si>
  <si>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</si>
  <si>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</si>
  <si>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</si>
  <si>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</si>
  <si>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</si>
  <si>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</si>
  <si>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</si>
  <si>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</si>
  <si>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</si>
  <si>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</si>
  <si>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</si>
  <si>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</si>
  <si>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</si>
  <si>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</si>
  <si>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AA-</t>
  </si>
  <si>
    <t>גורם 144</t>
  </si>
  <si>
    <t>8145</t>
  </si>
  <si>
    <t>גורם 156</t>
  </si>
  <si>
    <t>7566</t>
  </si>
  <si>
    <t>75671</t>
  </si>
  <si>
    <t>7699</t>
  </si>
  <si>
    <t>7700</t>
  </si>
  <si>
    <t>7970</t>
  </si>
  <si>
    <t>7971</t>
  </si>
  <si>
    <t>8161</t>
  </si>
  <si>
    <t>8162</t>
  </si>
  <si>
    <t>גורם 158</t>
  </si>
  <si>
    <t>7898</t>
  </si>
  <si>
    <t>8154</t>
  </si>
  <si>
    <t>גורם 162</t>
  </si>
  <si>
    <t>7936</t>
  </si>
  <si>
    <t>7937</t>
  </si>
  <si>
    <t>גורם 37</t>
  </si>
  <si>
    <t>379497</t>
  </si>
  <si>
    <t>גורם 41</t>
  </si>
  <si>
    <t>3364</t>
  </si>
  <si>
    <t>458869</t>
  </si>
  <si>
    <t>458870</t>
  </si>
  <si>
    <t>גורם 69</t>
  </si>
  <si>
    <t>472710</t>
  </si>
  <si>
    <t>*גורם 159</t>
  </si>
  <si>
    <t>7490</t>
  </si>
  <si>
    <t>7491</t>
  </si>
  <si>
    <t>גורם 147</t>
  </si>
  <si>
    <t>71271</t>
  </si>
  <si>
    <t>29/08/19</t>
  </si>
  <si>
    <t>71280</t>
  </si>
  <si>
    <t>71300</t>
  </si>
  <si>
    <t>גורם 152</t>
  </si>
  <si>
    <t>72971</t>
  </si>
  <si>
    <t>28/04/20</t>
  </si>
  <si>
    <t>גורם 154</t>
  </si>
  <si>
    <t>7497</t>
  </si>
  <si>
    <t>75832</t>
  </si>
  <si>
    <t>7658</t>
  </si>
  <si>
    <t>7716</t>
  </si>
  <si>
    <t>7919</t>
  </si>
  <si>
    <t>7997</t>
  </si>
  <si>
    <t>8042</t>
  </si>
  <si>
    <t>8084</t>
  </si>
  <si>
    <t>29991704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</si>
  <si>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</si>
  <si>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</si>
  <si>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</si>
  <si>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</si>
  <si>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</si>
  <si>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</si>
  <si>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</si>
  <si>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</si>
  <si>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364477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</si>
  <si>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</si>
  <si>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</si>
  <si>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</si>
  <si>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</si>
  <si>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</si>
  <si>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</si>
  <si>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</si>
  <si>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</si>
  <si>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</si>
  <si>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</si>
  <si>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</si>
  <si>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482154</t>
  </si>
  <si>
    <t>גורם 104</t>
  </si>
  <si>
    <t>501113</t>
  </si>
  <si>
    <t>19/11/19</t>
  </si>
  <si>
    <t>514296</t>
  </si>
  <si>
    <t>24/02/20</t>
  </si>
  <si>
    <t>520294</t>
  </si>
  <si>
    <t>529736</t>
  </si>
  <si>
    <t>29/10/19</t>
  </si>
  <si>
    <t>6471</t>
  </si>
  <si>
    <t>6720</t>
  </si>
  <si>
    <t>6818</t>
  </si>
  <si>
    <t>6925</t>
  </si>
  <si>
    <t>70481</t>
  </si>
  <si>
    <t>7265</t>
  </si>
  <si>
    <t>11/11/19</t>
  </si>
  <si>
    <t>7342</t>
  </si>
  <si>
    <t>07/01/20</t>
  </si>
  <si>
    <t>8047</t>
  </si>
  <si>
    <t>08/11/20</t>
  </si>
  <si>
    <t>גורם 129</t>
  </si>
  <si>
    <t>539178</t>
  </si>
  <si>
    <t>10/03/19</t>
  </si>
  <si>
    <t>גורם 130</t>
  </si>
  <si>
    <t>539177</t>
  </si>
  <si>
    <t>גורם 30</t>
  </si>
  <si>
    <t>392454</t>
  </si>
  <si>
    <t>גורם 45</t>
  </si>
  <si>
    <t>7536</t>
  </si>
  <si>
    <t>06/04/20</t>
  </si>
  <si>
    <t>גורם 89</t>
  </si>
  <si>
    <t>455954</t>
  </si>
  <si>
    <t>גורם 155</t>
  </si>
  <si>
    <t>75611</t>
  </si>
  <si>
    <t>7894</t>
  </si>
  <si>
    <t>80760</t>
  </si>
  <si>
    <t>*גורם 70</t>
  </si>
  <si>
    <t>4647</t>
  </si>
  <si>
    <t>ilBBB+</t>
  </si>
  <si>
    <t>גורם 118</t>
  </si>
  <si>
    <t>7364</t>
  </si>
  <si>
    <t>ilNR3</t>
  </si>
  <si>
    <t>22/01/20</t>
  </si>
  <si>
    <t>גורם 139</t>
  </si>
  <si>
    <t>7436</t>
  </si>
  <si>
    <t>7455</t>
  </si>
  <si>
    <t>27/02/20</t>
  </si>
  <si>
    <t>7646</t>
  </si>
  <si>
    <t>30/04/20</t>
  </si>
  <si>
    <t>גורם 143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</si>
  <si>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</si>
  <si>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</si>
  <si>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</si>
  <si>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</si>
  <si>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</si>
  <si>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</si>
  <si>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</si>
  <si>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</si>
  <si>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</si>
  <si>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31/12/19</t>
  </si>
  <si>
    <t>7386</t>
  </si>
  <si>
    <t>02/02/20</t>
  </si>
  <si>
    <t>75351</t>
  </si>
  <si>
    <t>31/03/20</t>
  </si>
  <si>
    <t>7645</t>
  </si>
  <si>
    <t>גורם 149</t>
  </si>
  <si>
    <t>כן</t>
  </si>
  <si>
    <t>7323</t>
  </si>
  <si>
    <t>29/12/19</t>
  </si>
  <si>
    <t>7324</t>
  </si>
  <si>
    <t>7325</t>
  </si>
  <si>
    <t>7552</t>
  </si>
  <si>
    <t>גורם 61</t>
  </si>
  <si>
    <t>6718</t>
  </si>
  <si>
    <t>7903</t>
  </si>
  <si>
    <t>31/08/20</t>
  </si>
  <si>
    <t>7701</t>
  </si>
  <si>
    <t>31/05/20</t>
  </si>
  <si>
    <t>7780</t>
  </si>
  <si>
    <t>30/06/20</t>
  </si>
  <si>
    <t>7846</t>
  </si>
  <si>
    <t>03/08/20</t>
  </si>
  <si>
    <t>7916</t>
  </si>
  <si>
    <t>03/09/20</t>
  </si>
  <si>
    <t>7978</t>
  </si>
  <si>
    <t>30/09/20</t>
  </si>
  <si>
    <t>8022</t>
  </si>
  <si>
    <t>8101</t>
  </si>
  <si>
    <t>30/11/20</t>
  </si>
  <si>
    <t>7778</t>
  </si>
  <si>
    <t>7847</t>
  </si>
  <si>
    <t>7906</t>
  </si>
  <si>
    <t>7977</t>
  </si>
  <si>
    <t>8023</t>
  </si>
  <si>
    <t>8082</t>
  </si>
  <si>
    <t>8163</t>
  </si>
  <si>
    <t>8063</t>
  </si>
  <si>
    <t>7805</t>
  </si>
  <si>
    <t>7863</t>
  </si>
  <si>
    <t>7855</t>
  </si>
  <si>
    <t>7856</t>
  </si>
  <si>
    <t>גורם 165</t>
  </si>
  <si>
    <t>7900</t>
  </si>
  <si>
    <t>7901</t>
  </si>
  <si>
    <t>7948</t>
  </si>
  <si>
    <t>21/09/20</t>
  </si>
  <si>
    <t>8011</t>
  </si>
  <si>
    <t>20/10/20</t>
  </si>
  <si>
    <t>8074</t>
  </si>
  <si>
    <t>19/11/20</t>
  </si>
  <si>
    <t>8140</t>
  </si>
  <si>
    <t>17/12/20</t>
  </si>
  <si>
    <t>גורם 166</t>
  </si>
  <si>
    <t>7902</t>
  </si>
  <si>
    <t>07/09/20</t>
  </si>
  <si>
    <t>7952</t>
  </si>
  <si>
    <t>22/09/20</t>
  </si>
  <si>
    <t>7996</t>
  </si>
  <si>
    <t>21/10/20</t>
  </si>
  <si>
    <t>8078</t>
  </si>
  <si>
    <t>22/11/20</t>
  </si>
  <si>
    <t>8129</t>
  </si>
  <si>
    <t>21/12/20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</si>
  <si>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</si>
  <si>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</si>
  <si>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</si>
  <si>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</si>
  <si>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</si>
  <si>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</si>
  <si>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</si>
  <si>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*גורם 115*</t>
  </si>
  <si>
    <t>508506</t>
  </si>
  <si>
    <t>27/03/18</t>
  </si>
  <si>
    <t>6831</t>
  </si>
  <si>
    <t>28/03/19</t>
  </si>
  <si>
    <t>75980</t>
  </si>
  <si>
    <t>22/04/20</t>
  </si>
  <si>
    <t>גורם 131</t>
  </si>
  <si>
    <t>7088</t>
  </si>
  <si>
    <t>08/08/19</t>
  </si>
  <si>
    <t>גורם 102</t>
  </si>
  <si>
    <t>7310</t>
  </si>
  <si>
    <t>15/12/19</t>
  </si>
  <si>
    <t>גורם 123</t>
  </si>
  <si>
    <t>7373</t>
  </si>
  <si>
    <t>30/01/20</t>
  </si>
  <si>
    <t>גורם 133</t>
  </si>
  <si>
    <t>7258</t>
  </si>
  <si>
    <t>06/11/19</t>
  </si>
  <si>
    <t>גורם 138</t>
  </si>
  <si>
    <t>73011</t>
  </si>
  <si>
    <t>73361</t>
  </si>
  <si>
    <t>73471</t>
  </si>
  <si>
    <t>7399</t>
  </si>
  <si>
    <t>05/02/20</t>
  </si>
  <si>
    <t>7471</t>
  </si>
  <si>
    <t>08/03/20</t>
  </si>
  <si>
    <t>7533</t>
  </si>
  <si>
    <t>7587</t>
  </si>
  <si>
    <t>7647</t>
  </si>
  <si>
    <t>04/05/20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</si>
  <si>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</si>
  <si>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</si>
  <si>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</si>
  <si>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</si>
  <si>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</si>
  <si>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</si>
  <si>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</si>
  <si>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</si>
  <si>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</si>
  <si>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112</t>
  </si>
  <si>
    <t>8062</t>
  </si>
  <si>
    <t>17/11/20</t>
  </si>
  <si>
    <t>8072</t>
  </si>
  <si>
    <t>8144</t>
  </si>
  <si>
    <t>23/12/20</t>
  </si>
  <si>
    <t>גורם 137</t>
  </si>
  <si>
    <t>8150</t>
  </si>
  <si>
    <t>69541</t>
  </si>
  <si>
    <t>70201</t>
  </si>
  <si>
    <t>27/06/19</t>
  </si>
  <si>
    <t>7713</t>
  </si>
  <si>
    <t>07/06/20</t>
  </si>
  <si>
    <t>7779</t>
  </si>
  <si>
    <t>7802</t>
  </si>
  <si>
    <t>07/07/20</t>
  </si>
  <si>
    <t>7859</t>
  </si>
  <si>
    <t>06/08/20</t>
  </si>
  <si>
    <t>7872</t>
  </si>
  <si>
    <t>7921</t>
  </si>
  <si>
    <t>7973</t>
  </si>
  <si>
    <t>7974</t>
  </si>
  <si>
    <t>06/10/20</t>
  </si>
  <si>
    <t>8046</t>
  </si>
  <si>
    <t>8118</t>
  </si>
  <si>
    <t>07/12/20</t>
  </si>
  <si>
    <t>גורם 142</t>
  </si>
  <si>
    <t>8061</t>
  </si>
  <si>
    <t>15/11/20</t>
  </si>
  <si>
    <t>8073</t>
  </si>
  <si>
    <t>גורם 146</t>
  </si>
  <si>
    <t>8077</t>
  </si>
  <si>
    <t>8138</t>
  </si>
  <si>
    <t>8141</t>
  </si>
  <si>
    <t>7824</t>
  </si>
  <si>
    <t>15/07/20</t>
  </si>
  <si>
    <t>7828</t>
  </si>
  <si>
    <t>16/07/20</t>
  </si>
  <si>
    <t>8015</t>
  </si>
  <si>
    <t>8016</t>
  </si>
  <si>
    <t>8127</t>
  </si>
  <si>
    <t>14/12/20</t>
  </si>
  <si>
    <t>8143</t>
  </si>
  <si>
    <t>8151</t>
  </si>
  <si>
    <t>גורם 153</t>
  </si>
  <si>
    <t>8125</t>
  </si>
  <si>
    <t>גורם 157</t>
  </si>
  <si>
    <t>7823</t>
  </si>
  <si>
    <t>7993</t>
  </si>
  <si>
    <t>גורם 160</t>
  </si>
  <si>
    <t>7382</t>
  </si>
  <si>
    <t>29/07/20</t>
  </si>
  <si>
    <t>גורם 161</t>
  </si>
  <si>
    <t>7770</t>
  </si>
  <si>
    <t>24/06/20</t>
  </si>
  <si>
    <t>7771</t>
  </si>
  <si>
    <t>8012</t>
  </si>
  <si>
    <t>8018</t>
  </si>
  <si>
    <t>25/10/20</t>
  </si>
  <si>
    <t>גורם 169</t>
  </si>
  <si>
    <t>8056</t>
  </si>
  <si>
    <t>גורם 19</t>
  </si>
  <si>
    <t>8159</t>
  </si>
  <si>
    <t>גורם 93</t>
  </si>
  <si>
    <t>8160</t>
  </si>
  <si>
    <t>גורם 97</t>
  </si>
  <si>
    <t>7889</t>
  </si>
  <si>
    <t>23/08/20</t>
  </si>
  <si>
    <t>7979</t>
  </si>
  <si>
    <t>8037</t>
  </si>
  <si>
    <t>8102</t>
  </si>
  <si>
    <t>8164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</si>
  <si>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</si>
  <si>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</si>
  <si>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</si>
  <si>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</si>
  <si>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</si>
  <si>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</si>
  <si>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</si>
  <si>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</si>
  <si>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</si>
  <si>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</si>
  <si>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</si>
  <si>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</si>
  <si>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</si>
  <si>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</si>
  <si>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</si>
  <si>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</si>
  <si>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</si>
  <si>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</si>
  <si>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</si>
  <si>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</si>
  <si>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חייבים שכד נדלן מניב חדרה</t>
  </si>
  <si>
    <t>29991878</t>
  </si>
  <si>
    <t>מגדל מקפת קרנות פנסיה וקופות גמל בע"מ</t>
  </si>
  <si>
    <t>מגדל השתלמות מסלול לבני 50 עד 60</t>
  </si>
  <si>
    <t>בנק לאומי</t>
  </si>
  <si>
    <t>200040- 10- לאומי</t>
  </si>
  <si>
    <t>200005- 10- לאומי</t>
  </si>
  <si>
    <t>Yesodot Gimmel</t>
  </si>
  <si>
    <t>Yesodot Senior Co Invest</t>
  </si>
  <si>
    <t>Arkin Bio Ventures II, L.P</t>
  </si>
  <si>
    <t>GESM Via Maris</t>
  </si>
  <si>
    <t>Fortissimo Capital Fund V L.P.</t>
  </si>
  <si>
    <t>RAM COASTAL ENERGY L.P</t>
  </si>
  <si>
    <t>Monarch Capital Partners Offshore V LP</t>
  </si>
  <si>
    <t>ICG SDP IV</t>
  </si>
  <si>
    <t>ARCMONT SLF II</t>
  </si>
  <si>
    <t>ORCC III</t>
  </si>
  <si>
    <t>KLIRMARK III</t>
  </si>
  <si>
    <t>PERMIRA CREDIT SOLUTIONS IV</t>
  </si>
  <si>
    <t>ACE V</t>
  </si>
  <si>
    <t>ARES PRIVATE CAPITAL SOLUTIONS II</t>
  </si>
  <si>
    <t>Accelmed Partners II</t>
  </si>
  <si>
    <t>ARCLIGHT AEP FEEDER FUND VII LLC</t>
  </si>
  <si>
    <t>PERMIRA VII PCS</t>
  </si>
  <si>
    <t>Insight Partners XI</t>
  </si>
  <si>
    <t>TRILANTIC EUROPE VI SCSP</t>
  </si>
  <si>
    <t>CAPSII</t>
  </si>
  <si>
    <t>CAPSII co-inv</t>
  </si>
  <si>
    <t>SPECTRUM co-inv - Saavi LP</t>
  </si>
  <si>
    <t>CVC Capital partners VIII</t>
  </si>
  <si>
    <t>Warburg Pincus China II L.P</t>
  </si>
  <si>
    <t>Strategic Investors Fund X</t>
  </si>
  <si>
    <t>SPECTRUM</t>
  </si>
  <si>
    <t>SPECTRUM co-inv - Mayberry LP</t>
  </si>
  <si>
    <t>SPECTRUM co-inv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</si>
  <si>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</si>
  <si>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</si>
  <si>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</si>
  <si>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</si>
  <si>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</si>
  <si>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</si>
  <si>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</si>
  <si>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קמפוס תל השומר</t>
  </si>
  <si>
    <t>תל השומר</t>
  </si>
  <si>
    <t>גורם 167</t>
  </si>
  <si>
    <t>גורם 168</t>
  </si>
  <si>
    <t>גורם 163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</si>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</sst>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Fill="1" applyBorder="1"/>
    <xf numFmtId="43" fontId="0" fillId="0" borderId="0" xfId="11" applyFont="1" applyFill="1" applyBorder="1"/>
    <xf numFmtId="14" fontId="0" fillId="0" borderId="0" xfId="0" applyNumberFormat="1" applyFill="1" applyBorder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44196</v>
      </c>
    </row>
    <row r="2" spans="1:36">
      <c r="B2" s="2" t="s">
        <v>1</v>
      </c>
      <c r="C2" s="12" t="s">
        <v>3142</v>
      </c>
    </row>
    <row r="3" spans="1:36">
      <c r="B3" s="2" t="s">
        <v>2</v>
      </c>
      <c r="C3" s="83" t="s">
        <v>3143</v>
      </c>
    </row>
    <row r="4" spans="1:36">
      <c r="B4" s="2" t="s">
        <v>3</v>
      </c>
      <c r="C4" s="84" t="s">
        <v>197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13765.962173831729</v>
      </c>
      <c r="D11" s="93">
        <f>C11/$C$42</f>
        <v>7.4896843152416293E-2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31024.305225877753</v>
      </c>
      <c r="D13" s="78">
        <f t="shared" ref="D13:D22" si="0">C13/$C$42</f>
        <v>0.16879477751524863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51917.246029708418</v>
      </c>
      <c r="D15" s="78">
        <f t="shared" si="0"/>
        <v>0.28246756628346448</v>
      </c>
    </row>
    <row r="16" spans="1:36">
      <c r="A16" s="10" t="s">
        <v>13</v>
      </c>
      <c r="B16" s="70" t="s">
        <v>19</v>
      </c>
      <c r="C16" s="77">
        <v>35381.780333956704</v>
      </c>
      <c r="D16" s="78">
        <f t="shared" si="0"/>
        <v>0.19250261032701826</v>
      </c>
    </row>
    <row r="17" spans="1:4">
      <c r="A17" s="10" t="s">
        <v>13</v>
      </c>
      <c r="B17" s="70" t="s">
        <v>195</v>
      </c>
      <c r="C17" s="77">
        <v>24307.710163021795</v>
      </c>
      <c r="D17" s="78">
        <f t="shared" si="0"/>
        <v>0.13225161688552617</v>
      </c>
    </row>
    <row r="18" spans="1:4">
      <c r="A18" s="10" t="s">
        <v>13</v>
      </c>
      <c r="B18" s="70" t="s">
        <v>20</v>
      </c>
      <c r="C18" s="77">
        <v>9542.0877243947543</v>
      </c>
      <c r="D18" s="78">
        <f t="shared" si="0"/>
        <v>5.1915895061744398E-2</v>
      </c>
    </row>
    <row r="19" spans="1:4">
      <c r="A19" s="10" t="s">
        <v>13</v>
      </c>
      <c r="B19" s="70" t="s">
        <v>21</v>
      </c>
      <c r="C19" s="77">
        <v>20.516056031194299</v>
      </c>
      <c r="D19" s="78">
        <f t="shared" si="0"/>
        <v>1.1162226158048765E-4</v>
      </c>
    </row>
    <row r="20" spans="1:4">
      <c r="A20" s="10" t="s">
        <v>13</v>
      </c>
      <c r="B20" s="70" t="s">
        <v>22</v>
      </c>
      <c r="C20" s="77">
        <v>45.071890934999999</v>
      </c>
      <c r="D20" s="78">
        <f t="shared" si="0"/>
        <v>2.45223857461892E-4</v>
      </c>
    </row>
    <row r="21" spans="1:4">
      <c r="A21" s="10" t="s">
        <v>13</v>
      </c>
      <c r="B21" s="70" t="s">
        <v>23</v>
      </c>
      <c r="C21" s="77">
        <v>210.9211936813322</v>
      </c>
      <c r="D21" s="78">
        <f t="shared" si="0"/>
        <v>1.147564649763526E-3</v>
      </c>
    </row>
    <row r="22" spans="1:4">
      <c r="A22" s="10" t="s">
        <v>13</v>
      </c>
      <c r="B22" s="70" t="s">
        <v>24</v>
      </c>
      <c r="C22" s="77">
        <v>932.24523692499997</v>
      </c>
      <c r="D22" s="78">
        <f t="shared" si="0"/>
        <v>5.0720919037745699E-3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862.38915136593471</v>
      </c>
      <c r="D26" s="78">
        <f t="shared" si="1"/>
        <v>4.6920240075177568E-3</v>
      </c>
    </row>
    <row r="27" spans="1:4">
      <c r="A27" s="10" t="s">
        <v>13</v>
      </c>
      <c r="B27" s="70" t="s">
        <v>28</v>
      </c>
      <c r="C27" s="77">
        <v>841.27512579512302</v>
      </c>
      <c r="D27" s="78">
        <f t="shared" si="1"/>
        <v>4.5771483568713177E-3</v>
      </c>
    </row>
    <row r="28" spans="1:4">
      <c r="A28" s="10" t="s">
        <v>13</v>
      </c>
      <c r="B28" s="70" t="s">
        <v>29</v>
      </c>
      <c r="C28" s="77">
        <v>4244.8072438860509</v>
      </c>
      <c r="D28" s="78">
        <f t="shared" si="1"/>
        <v>2.3094837712246952E-2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-52.556846399999998</v>
      </c>
      <c r="D30" s="78">
        <f t="shared" si="1"/>
        <v>-2.8594745733714026E-4</v>
      </c>
    </row>
    <row r="31" spans="1:4">
      <c r="A31" s="10" t="s">
        <v>13</v>
      </c>
      <c r="B31" s="70" t="s">
        <v>32</v>
      </c>
      <c r="C31" s="77">
        <v>1619.1412779406742</v>
      </c>
      <c r="D31" s="78">
        <f t="shared" si="1"/>
        <v>8.80930579382601E-3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7844.8120021949744</v>
      </c>
      <c r="D33" s="78">
        <f t="shared" si="1"/>
        <v>4.2681481081321755E-2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f>'זכויות מקרקעין'!G11</f>
        <v>1175.48369</v>
      </c>
      <c r="D35" s="78">
        <f t="shared" si="1"/>
        <v>6.3954859418045148E-3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115.7662674</v>
      </c>
      <c r="D37" s="78">
        <f t="shared" si="1"/>
        <v>6.2985266574977516E-4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183798.9639405465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14646.16274398403</v>
      </c>
      <c r="D43" s="78">
        <f>C43/$C$42</f>
        <v>7.9685774228420728E-2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199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200</v>
      </c>
      <c r="D51">
        <v>3.1191E-2</v>
      </c>
    </row>
    <row r="52" spans="3:4">
      <c r="C52" t="s">
        <v>116</v>
      </c>
      <c r="D52">
        <v>2.5217000000000001</v>
      </c>
    </row>
    <row r="53" spans="3:4">
      <c r="C53" t="s">
        <v>120</v>
      </c>
      <c r="D53">
        <v>2.4834000000000001</v>
      </c>
    </row>
    <row r="54" spans="3:4">
      <c r="C54" t="s">
        <v>201</v>
      </c>
      <c r="D54">
        <v>0.39319999999999999</v>
      </c>
    </row>
    <row r="55" spans="3:4">
      <c r="C55" t="s">
        <v>202</v>
      </c>
      <c r="D55">
        <v>0.41499999999999998</v>
      </c>
    </row>
    <row r="56" spans="3:4">
      <c r="C56" t="s">
        <v>123</v>
      </c>
      <c r="D56">
        <v>2.4600000000000002E-4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44196</v>
      </c>
    </row>
    <row r="2" spans="2:61" s="1" customFormat="1">
      <c r="B2" s="2" t="s">
        <v>1</v>
      </c>
      <c r="C2" s="12" t="s">
        <v>3142</v>
      </c>
    </row>
    <row r="3" spans="2:61" s="1" customFormat="1">
      <c r="B3" s="2" t="s">
        <v>2</v>
      </c>
      <c r="C3" s="83" t="s">
        <v>3143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45.071890934999999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36.924390000000002</v>
      </c>
      <c r="K12" s="80">
        <v>0.81920000000000004</v>
      </c>
      <c r="L12" s="80">
        <v>2.0000000000000001E-4</v>
      </c>
    </row>
    <row r="13" spans="2:61">
      <c r="B13" s="79" t="s">
        <v>2139</v>
      </c>
      <c r="C13" s="16"/>
      <c r="D13" s="16"/>
      <c r="E13" s="16"/>
      <c r="G13" s="81">
        <v>0</v>
      </c>
      <c r="I13" s="81">
        <v>36.924390000000002</v>
      </c>
      <c r="K13" s="80">
        <v>0.81920000000000004</v>
      </c>
      <c r="L13" s="80">
        <v>2.0000000000000001E-4</v>
      </c>
    </row>
    <row r="14" spans="2:61">
      <c r="B14" t="s">
        <v>2140</v>
      </c>
      <c r="C14" t="s">
        <v>2141</v>
      </c>
      <c r="D14" t="s">
        <v>100</v>
      </c>
      <c r="E14" t="s">
        <v>123</v>
      </c>
      <c r="F14" t="s">
        <v>102</v>
      </c>
      <c r="G14" s="77">
        <v>2.2799999999999998</v>
      </c>
      <c r="H14" s="77">
        <v>397000</v>
      </c>
      <c r="I14" s="77">
        <v>9.0516000000000005</v>
      </c>
      <c r="J14" s="78">
        <v>0</v>
      </c>
      <c r="K14" s="78">
        <v>0.20080000000000001</v>
      </c>
      <c r="L14" s="78">
        <v>0</v>
      </c>
    </row>
    <row r="15" spans="2:61">
      <c r="B15" t="s">
        <v>2142</v>
      </c>
      <c r="C15" t="s">
        <v>2143</v>
      </c>
      <c r="D15" t="s">
        <v>100</v>
      </c>
      <c r="E15" t="s">
        <v>123</v>
      </c>
      <c r="F15" t="s">
        <v>102</v>
      </c>
      <c r="G15" s="77">
        <v>-2.2799999999999998</v>
      </c>
      <c r="H15" s="77">
        <v>454000</v>
      </c>
      <c r="I15" s="77">
        <v>-10.3512</v>
      </c>
      <c r="J15" s="78">
        <v>0</v>
      </c>
      <c r="K15" s="78">
        <v>-0.22969999999999999</v>
      </c>
      <c r="L15" s="78">
        <v>-1E-4</v>
      </c>
    </row>
    <row r="16" spans="2:61">
      <c r="B16" t="s">
        <v>2144</v>
      </c>
      <c r="C16" t="s">
        <v>2145</v>
      </c>
      <c r="D16" t="s">
        <v>100</v>
      </c>
      <c r="E16" t="s">
        <v>132</v>
      </c>
      <c r="F16" t="s">
        <v>102</v>
      </c>
      <c r="G16" s="77">
        <v>7.47</v>
      </c>
      <c r="H16" s="77">
        <v>512000</v>
      </c>
      <c r="I16" s="77">
        <v>38.246400000000001</v>
      </c>
      <c r="J16" s="78">
        <v>0</v>
      </c>
      <c r="K16" s="78">
        <v>0.84860000000000002</v>
      </c>
      <c r="L16" s="78">
        <v>2.0000000000000001E-4</v>
      </c>
    </row>
    <row r="17" spans="2:12">
      <c r="B17" t="s">
        <v>2146</v>
      </c>
      <c r="C17" t="s">
        <v>2147</v>
      </c>
      <c r="D17" t="s">
        <v>100</v>
      </c>
      <c r="E17" t="s">
        <v>132</v>
      </c>
      <c r="F17" t="s">
        <v>102</v>
      </c>
      <c r="G17" s="77">
        <v>-7.47</v>
      </c>
      <c r="H17" s="77">
        <v>300</v>
      </c>
      <c r="I17" s="77">
        <v>-2.2409999999999999E-2</v>
      </c>
      <c r="J17" s="78">
        <v>0</v>
      </c>
      <c r="K17" s="78">
        <v>-5.0000000000000001E-4</v>
      </c>
      <c r="L17" s="78">
        <v>0</v>
      </c>
    </row>
    <row r="18" spans="2:12">
      <c r="B18" s="79" t="s">
        <v>2148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2149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869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8.1475009350000001</v>
      </c>
      <c r="K24" s="80">
        <v>0.18079999999999999</v>
      </c>
      <c r="L24" s="80">
        <v>0</v>
      </c>
    </row>
    <row r="25" spans="2:12">
      <c r="B25" s="79" t="s">
        <v>2139</v>
      </c>
      <c r="C25" s="16"/>
      <c r="D25" s="16"/>
      <c r="E25" s="16"/>
      <c r="G25" s="81">
        <v>0</v>
      </c>
      <c r="I25" s="81">
        <v>8.1475009350000001</v>
      </c>
      <c r="K25" s="80">
        <v>0.18079999999999999</v>
      </c>
      <c r="L25" s="80">
        <v>0</v>
      </c>
    </row>
    <row r="26" spans="2:12">
      <c r="B26" t="s">
        <v>2150</v>
      </c>
      <c r="C26" t="s">
        <v>2151</v>
      </c>
      <c r="D26" t="s">
        <v>872</v>
      </c>
      <c r="E26" t="s">
        <v>958</v>
      </c>
      <c r="F26" t="s">
        <v>110</v>
      </c>
      <c r="G26" s="77">
        <v>-3.49</v>
      </c>
      <c r="H26" s="77">
        <v>4900</v>
      </c>
      <c r="I26" s="77">
        <v>-0.67448054099999999</v>
      </c>
      <c r="J26" s="78">
        <v>0</v>
      </c>
      <c r="K26" s="78">
        <v>-1.4999999999999999E-2</v>
      </c>
      <c r="L26" s="78">
        <v>0</v>
      </c>
    </row>
    <row r="27" spans="2:12">
      <c r="B27" t="s">
        <v>2152</v>
      </c>
      <c r="C27" t="s">
        <v>2153</v>
      </c>
      <c r="D27" t="s">
        <v>872</v>
      </c>
      <c r="E27" t="s">
        <v>958</v>
      </c>
      <c r="F27" t="s">
        <v>110</v>
      </c>
      <c r="G27" s="77">
        <v>3.49</v>
      </c>
      <c r="H27" s="77">
        <v>26400</v>
      </c>
      <c r="I27" s="77">
        <v>3.6339359760000001</v>
      </c>
      <c r="J27" s="78">
        <v>0</v>
      </c>
      <c r="K27" s="78">
        <v>8.0600000000000005E-2</v>
      </c>
      <c r="L27" s="78">
        <v>0</v>
      </c>
    </row>
    <row r="28" spans="2:12">
      <c r="B28" t="s">
        <v>2154</v>
      </c>
      <c r="C28" t="s">
        <v>2155</v>
      </c>
      <c r="D28" t="s">
        <v>872</v>
      </c>
      <c r="E28" t="s">
        <v>958</v>
      </c>
      <c r="F28" t="s">
        <v>106</v>
      </c>
      <c r="G28" s="77">
        <v>-1.63</v>
      </c>
      <c r="H28" s="77">
        <v>29000</v>
      </c>
      <c r="I28" s="77">
        <v>-1.5197305000000001</v>
      </c>
      <c r="J28" s="78">
        <v>0</v>
      </c>
      <c r="K28" s="78">
        <v>-3.3700000000000001E-2</v>
      </c>
      <c r="L28" s="78">
        <v>0</v>
      </c>
    </row>
    <row r="29" spans="2:12">
      <c r="B29" t="s">
        <v>2156</v>
      </c>
      <c r="C29" t="s">
        <v>2157</v>
      </c>
      <c r="D29" t="s">
        <v>872</v>
      </c>
      <c r="E29" t="s">
        <v>123</v>
      </c>
      <c r="F29" t="s">
        <v>106</v>
      </c>
      <c r="G29" s="77">
        <v>1.63</v>
      </c>
      <c r="H29" s="77">
        <v>128000</v>
      </c>
      <c r="I29" s="77">
        <v>6.707776</v>
      </c>
      <c r="J29" s="78">
        <v>0</v>
      </c>
      <c r="K29" s="78">
        <v>0.14879999999999999</v>
      </c>
      <c r="L29" s="78">
        <v>0</v>
      </c>
    </row>
    <row r="30" spans="2:12">
      <c r="B30" s="79" t="s">
        <v>2158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2149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2159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869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210</v>
      </c>
      <c r="C37" t="s">
        <v>210</v>
      </c>
      <c r="D37" s="16"/>
      <c r="E37" t="s">
        <v>210</v>
      </c>
      <c r="F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C38" s="16"/>
      <c r="D38" s="16"/>
      <c r="E38" s="16"/>
    </row>
    <row r="39" spans="2:12">
      <c r="B39" t="s">
        <v>300</v>
      </c>
      <c r="C39" s="16"/>
      <c r="D39" s="16"/>
      <c r="E39" s="16"/>
    </row>
    <row r="40" spans="2:12">
      <c r="B40" t="s">
        <v>301</v>
      </c>
      <c r="C40" s="16"/>
      <c r="D40" s="16"/>
      <c r="E40" s="16"/>
    </row>
    <row r="41" spans="2:12">
      <c r="B41" t="s">
        <v>302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44196</v>
      </c>
    </row>
    <row r="2" spans="1:60" s="1" customFormat="1">
      <c r="B2" s="2" t="s">
        <v>1</v>
      </c>
      <c r="C2" s="12" t="s">
        <v>3142</v>
      </c>
    </row>
    <row r="3" spans="1:60" s="1" customFormat="1">
      <c r="B3" s="2" t="s">
        <v>2</v>
      </c>
      <c r="C3" s="83" t="s">
        <v>3143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18.93</v>
      </c>
      <c r="H11" s="25"/>
      <c r="I11" s="75">
        <v>210.9211936813322</v>
      </c>
      <c r="J11" s="76">
        <v>1</v>
      </c>
      <c r="K11" s="76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18.93</v>
      </c>
      <c r="H14" s="19"/>
      <c r="I14" s="81">
        <v>210.9211936813322</v>
      </c>
      <c r="J14" s="80">
        <v>1</v>
      </c>
      <c r="K14" s="80">
        <v>1.1000000000000001E-3</v>
      </c>
      <c r="BF14" s="16" t="s">
        <v>126</v>
      </c>
    </row>
    <row r="15" spans="1:60">
      <c r="B15" t="s">
        <v>2160</v>
      </c>
      <c r="C15" t="s">
        <v>2161</v>
      </c>
      <c r="D15" t="s">
        <v>123</v>
      </c>
      <c r="E15" t="s">
        <v>958</v>
      </c>
      <c r="F15" t="s">
        <v>110</v>
      </c>
      <c r="G15" s="77">
        <v>3.83</v>
      </c>
      <c r="H15" s="77">
        <v>24255.74</v>
      </c>
      <c r="I15" s="77">
        <v>3.6640485563322001</v>
      </c>
      <c r="J15" s="78">
        <v>1.7399999999999999E-2</v>
      </c>
      <c r="K15" s="78">
        <v>0</v>
      </c>
      <c r="BF15" s="16" t="s">
        <v>127</v>
      </c>
    </row>
    <row r="16" spans="1:60">
      <c r="B16" t="s">
        <v>2162</v>
      </c>
      <c r="C16" t="s">
        <v>2163</v>
      </c>
      <c r="D16" t="s">
        <v>123</v>
      </c>
      <c r="E16" t="s">
        <v>958</v>
      </c>
      <c r="F16" t="s">
        <v>106</v>
      </c>
      <c r="G16" s="77">
        <v>15.1</v>
      </c>
      <c r="H16" s="77">
        <v>426925</v>
      </c>
      <c r="I16" s="77">
        <v>207.25714512499999</v>
      </c>
      <c r="J16" s="78">
        <v>0.98260000000000003</v>
      </c>
      <c r="K16" s="78">
        <v>1.1000000000000001E-3</v>
      </c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3142</v>
      </c>
    </row>
    <row r="3" spans="2:81" s="1" customFormat="1">
      <c r="B3" s="2" t="s">
        <v>2</v>
      </c>
      <c r="C3" s="83" t="s">
        <v>3143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</v>
      </c>
      <c r="I11" s="7"/>
      <c r="J11" s="7"/>
      <c r="K11" s="76">
        <v>-1E-3</v>
      </c>
      <c r="L11" s="75">
        <v>916604.41</v>
      </c>
      <c r="M11" s="7"/>
      <c r="N11" s="75">
        <v>932.24523692499997</v>
      </c>
      <c r="O11" s="7"/>
      <c r="P11" s="76">
        <v>1</v>
      </c>
      <c r="Q11" s="76">
        <v>5.1000000000000004E-3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2.9</v>
      </c>
      <c r="K12" s="80">
        <v>-1E-3</v>
      </c>
      <c r="L12" s="81">
        <v>916604.41</v>
      </c>
      <c r="N12" s="81">
        <v>932.24523692499997</v>
      </c>
      <c r="P12" s="80">
        <v>1</v>
      </c>
      <c r="Q12" s="80">
        <v>5.1000000000000004E-3</v>
      </c>
    </row>
    <row r="13" spans="2:81">
      <c r="B13" s="79" t="s">
        <v>2164</v>
      </c>
      <c r="H13" s="81">
        <v>2.9</v>
      </c>
      <c r="K13" s="80">
        <v>-1E-3</v>
      </c>
      <c r="L13" s="81">
        <v>916604.41</v>
      </c>
      <c r="N13" s="81">
        <v>932.24523692499997</v>
      </c>
      <c r="P13" s="80">
        <v>1</v>
      </c>
      <c r="Q13" s="80">
        <v>5.1000000000000004E-3</v>
      </c>
    </row>
    <row r="14" spans="2:81">
      <c r="B14" t="s">
        <v>2165</v>
      </c>
      <c r="C14" t="s">
        <v>2166</v>
      </c>
      <c r="D14" t="s">
        <v>2167</v>
      </c>
      <c r="E14" t="s">
        <v>207</v>
      </c>
      <c r="F14" t="s">
        <v>208</v>
      </c>
      <c r="G14" t="s">
        <v>232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614618.21</v>
      </c>
      <c r="M14" s="77">
        <v>102.25</v>
      </c>
      <c r="N14" s="77">
        <v>628.44711972499999</v>
      </c>
      <c r="O14" s="78">
        <v>1E-4</v>
      </c>
      <c r="P14" s="78">
        <v>0.67410000000000003</v>
      </c>
      <c r="Q14" s="78">
        <v>3.3999999999999998E-3</v>
      </c>
    </row>
    <row r="15" spans="2:81">
      <c r="B15" t="s">
        <v>2168</v>
      </c>
      <c r="C15" t="s">
        <v>2169</v>
      </c>
      <c r="D15" t="s">
        <v>2167</v>
      </c>
      <c r="E15" t="s">
        <v>207</v>
      </c>
      <c r="F15" t="s">
        <v>208</v>
      </c>
      <c r="G15" t="s">
        <v>232</v>
      </c>
      <c r="H15" s="77">
        <v>5.12</v>
      </c>
      <c r="I15" t="s">
        <v>102</v>
      </c>
      <c r="J15" s="78">
        <v>5.0000000000000001E-3</v>
      </c>
      <c r="K15" s="78">
        <v>-1.6999999999999999E-3</v>
      </c>
      <c r="L15" s="77">
        <v>301986.2</v>
      </c>
      <c r="M15" s="77">
        <v>100.6</v>
      </c>
      <c r="N15" s="77">
        <v>303.79811719999998</v>
      </c>
      <c r="O15" s="78">
        <v>4.0000000000000002E-4</v>
      </c>
      <c r="P15" s="78">
        <v>0.32590000000000002</v>
      </c>
      <c r="Q15" s="78">
        <v>1.6999999999999999E-3</v>
      </c>
    </row>
    <row r="16" spans="2:81">
      <c r="B16" s="79" t="s">
        <v>2170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210</v>
      </c>
      <c r="C17" t="s">
        <v>210</v>
      </c>
      <c r="E17" t="s">
        <v>210</v>
      </c>
      <c r="H17" s="77">
        <v>0</v>
      </c>
      <c r="I17" t="s">
        <v>210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2171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2172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210</v>
      </c>
      <c r="C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2173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210</v>
      </c>
      <c r="C22" t="s">
        <v>210</v>
      </c>
      <c r="E22" t="s">
        <v>210</v>
      </c>
      <c r="H22" s="77">
        <v>0</v>
      </c>
      <c r="I22" t="s">
        <v>210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2164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210</v>
      </c>
      <c r="C29" t="s">
        <v>210</v>
      </c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2170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210</v>
      </c>
      <c r="C31" t="s">
        <v>210</v>
      </c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2172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210</v>
      </c>
      <c r="C34" t="s">
        <v>210</v>
      </c>
      <c r="E34" t="s">
        <v>210</v>
      </c>
      <c r="H34" s="77">
        <v>0</v>
      </c>
      <c r="I34" t="s">
        <v>210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2173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210</v>
      </c>
      <c r="C36" t="s">
        <v>210</v>
      </c>
      <c r="E36" t="s">
        <v>210</v>
      </c>
      <c r="H36" s="77">
        <v>0</v>
      </c>
      <c r="I36" t="s">
        <v>210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2174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210</v>
      </c>
      <c r="C38" t="s">
        <v>210</v>
      </c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2175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210</v>
      </c>
      <c r="C40" t="s">
        <v>210</v>
      </c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226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44196</v>
      </c>
    </row>
    <row r="2" spans="2:72" s="1" customFormat="1">
      <c r="B2" s="2" t="s">
        <v>1</v>
      </c>
      <c r="C2" s="12" t="s">
        <v>3142</v>
      </c>
    </row>
    <row r="3" spans="2:72" s="1" customFormat="1">
      <c r="B3" s="2" t="s">
        <v>2</v>
      </c>
      <c r="C3" s="83" t="s">
        <v>3143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3142</v>
      </c>
    </row>
    <row r="3" spans="2:65" s="1" customFormat="1">
      <c r="B3" s="2" t="s">
        <v>2</v>
      </c>
      <c r="C3" s="83" t="s">
        <v>3143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3142</v>
      </c>
    </row>
    <row r="3" spans="2:81" s="1" customFormat="1">
      <c r="B3" s="2" t="s">
        <v>2</v>
      </c>
      <c r="C3" s="83" t="s">
        <v>3143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5.62</v>
      </c>
      <c r="K11" s="7"/>
      <c r="L11" s="7"/>
      <c r="M11" s="76">
        <v>9.2999999999999992E-3</v>
      </c>
      <c r="N11" s="75">
        <v>721114.11</v>
      </c>
      <c r="O11" s="7"/>
      <c r="P11" s="75">
        <v>862.38915136593471</v>
      </c>
      <c r="Q11" s="7"/>
      <c r="R11" s="76">
        <v>1</v>
      </c>
      <c r="S11" s="76">
        <v>4.7000000000000002E-3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5.62</v>
      </c>
      <c r="M12" s="80">
        <v>9.2999999999999992E-3</v>
      </c>
      <c r="N12" s="81">
        <v>721114.11</v>
      </c>
      <c r="P12" s="81">
        <v>862.38915136593471</v>
      </c>
      <c r="R12" s="80">
        <v>1</v>
      </c>
      <c r="S12" s="80">
        <v>4.7000000000000002E-3</v>
      </c>
    </row>
    <row r="13" spans="2:81">
      <c r="B13" s="79" t="s">
        <v>2181</v>
      </c>
      <c r="C13" s="16"/>
      <c r="D13" s="16"/>
      <c r="E13" s="16"/>
      <c r="J13" s="81">
        <v>6.53</v>
      </c>
      <c r="M13" s="80">
        <v>6.3E-3</v>
      </c>
      <c r="N13" s="81">
        <v>435411.4</v>
      </c>
      <c r="P13" s="81">
        <v>556.23497460497936</v>
      </c>
      <c r="R13" s="80">
        <v>0.64500000000000002</v>
      </c>
      <c r="S13" s="80">
        <v>3.0000000000000001E-3</v>
      </c>
    </row>
    <row r="14" spans="2:81">
      <c r="B14" t="s">
        <v>2185</v>
      </c>
      <c r="C14" t="s">
        <v>2186</v>
      </c>
      <c r="D14" t="s">
        <v>123</v>
      </c>
      <c r="E14" t="s">
        <v>334</v>
      </c>
      <c r="F14" t="s">
        <v>127</v>
      </c>
      <c r="G14" t="s">
        <v>207</v>
      </c>
      <c r="H14" t="s">
        <v>208</v>
      </c>
      <c r="I14" t="s">
        <v>232</v>
      </c>
      <c r="J14" s="77">
        <v>7.62</v>
      </c>
      <c r="K14" t="s">
        <v>102</v>
      </c>
      <c r="L14" s="78">
        <v>4.9000000000000002E-2</v>
      </c>
      <c r="M14" s="78">
        <v>6.4000000000000003E-3</v>
      </c>
      <c r="N14" s="77">
        <v>44348.73</v>
      </c>
      <c r="O14" s="77">
        <v>162.91999999999999</v>
      </c>
      <c r="P14" s="77">
        <v>72.252950916000003</v>
      </c>
      <c r="Q14" s="78">
        <v>0</v>
      </c>
      <c r="R14" s="78">
        <v>8.3799999999999999E-2</v>
      </c>
      <c r="S14" s="78">
        <v>4.0000000000000002E-4</v>
      </c>
    </row>
    <row r="15" spans="2:81">
      <c r="B15" t="s">
        <v>2187</v>
      </c>
      <c r="C15" t="s">
        <v>2188</v>
      </c>
      <c r="D15" t="s">
        <v>123</v>
      </c>
      <c r="E15" t="s">
        <v>334</v>
      </c>
      <c r="F15" t="s">
        <v>127</v>
      </c>
      <c r="G15" t="s">
        <v>207</v>
      </c>
      <c r="H15" t="s">
        <v>208</v>
      </c>
      <c r="I15" t="s">
        <v>232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142122.17000000001</v>
      </c>
      <c r="O15" s="77">
        <v>146.46</v>
      </c>
      <c r="P15" s="77">
        <v>208.15213018200001</v>
      </c>
      <c r="Q15" s="78">
        <v>0</v>
      </c>
      <c r="R15" s="78">
        <v>0.2414</v>
      </c>
      <c r="S15" s="78">
        <v>1.1000000000000001E-3</v>
      </c>
    </row>
    <row r="16" spans="2:81">
      <c r="B16" t="s">
        <v>2189</v>
      </c>
      <c r="C16" t="s">
        <v>2190</v>
      </c>
      <c r="D16" t="s">
        <v>123</v>
      </c>
      <c r="E16" t="s">
        <v>2191</v>
      </c>
      <c r="F16" t="s">
        <v>127</v>
      </c>
      <c r="G16" t="s">
        <v>207</v>
      </c>
      <c r="H16" t="s">
        <v>208</v>
      </c>
      <c r="I16" t="s">
        <v>232</v>
      </c>
      <c r="J16" s="77">
        <v>0.37</v>
      </c>
      <c r="K16" t="s">
        <v>102</v>
      </c>
      <c r="L16" s="78">
        <v>0.05</v>
      </c>
      <c r="M16" s="78">
        <v>3.0000000000000001E-3</v>
      </c>
      <c r="N16" s="77">
        <v>41.85</v>
      </c>
      <c r="O16" s="77">
        <v>120.94</v>
      </c>
      <c r="P16" s="77">
        <v>5.0613390000000001E-2</v>
      </c>
      <c r="Q16" s="78">
        <v>0</v>
      </c>
      <c r="R16" s="78">
        <v>1E-4</v>
      </c>
      <c r="S16" s="78">
        <v>0</v>
      </c>
    </row>
    <row r="17" spans="2:19">
      <c r="B17" t="s">
        <v>2192</v>
      </c>
      <c r="C17" t="s">
        <v>2193</v>
      </c>
      <c r="D17" t="s">
        <v>123</v>
      </c>
      <c r="E17" t="s">
        <v>2194</v>
      </c>
      <c r="F17" t="s">
        <v>1455</v>
      </c>
      <c r="G17" t="s">
        <v>312</v>
      </c>
      <c r="H17" t="s">
        <v>150</v>
      </c>
      <c r="I17" t="s">
        <v>232</v>
      </c>
      <c r="J17" s="77">
        <v>6.86</v>
      </c>
      <c r="K17" t="s">
        <v>102</v>
      </c>
      <c r="L17" s="78">
        <v>2.1399999999999999E-2</v>
      </c>
      <c r="M17" s="78">
        <v>1.1000000000000001E-3</v>
      </c>
      <c r="N17" s="77">
        <v>33549.47</v>
      </c>
      <c r="O17" s="77">
        <v>116.8</v>
      </c>
      <c r="P17" s="77">
        <v>39.185780960000002</v>
      </c>
      <c r="Q17" s="78">
        <v>1E-4</v>
      </c>
      <c r="R17" s="78">
        <v>4.5400000000000003E-2</v>
      </c>
      <c r="S17" s="78">
        <v>2.0000000000000001E-4</v>
      </c>
    </row>
    <row r="18" spans="2:19">
      <c r="B18" t="s">
        <v>2195</v>
      </c>
      <c r="C18" t="s">
        <v>2196</v>
      </c>
      <c r="D18" t="s">
        <v>123</v>
      </c>
      <c r="E18" t="s">
        <v>2197</v>
      </c>
      <c r="F18" t="s">
        <v>311</v>
      </c>
      <c r="G18" t="s">
        <v>346</v>
      </c>
      <c r="H18" t="s">
        <v>208</v>
      </c>
      <c r="I18" t="s">
        <v>232</v>
      </c>
      <c r="J18" s="77">
        <v>4.5599999999999996</v>
      </c>
      <c r="K18" t="s">
        <v>102</v>
      </c>
      <c r="L18" s="78">
        <v>6.5000000000000002E-2</v>
      </c>
      <c r="M18" s="78">
        <v>-1.6999999999999999E-3</v>
      </c>
      <c r="N18" s="77">
        <v>21.33</v>
      </c>
      <c r="O18" s="77">
        <v>175.27</v>
      </c>
      <c r="P18" s="77">
        <v>3.7385091000000002E-2</v>
      </c>
      <c r="Q18" s="78">
        <v>0</v>
      </c>
      <c r="R18" s="78">
        <v>0</v>
      </c>
      <c r="S18" s="78">
        <v>0</v>
      </c>
    </row>
    <row r="19" spans="2:19">
      <c r="B19" t="s">
        <v>2198</v>
      </c>
      <c r="C19" t="s">
        <v>2199</v>
      </c>
      <c r="D19" t="s">
        <v>123</v>
      </c>
      <c r="E19" t="s">
        <v>364</v>
      </c>
      <c r="F19" t="s">
        <v>127</v>
      </c>
      <c r="G19" t="s">
        <v>346</v>
      </c>
      <c r="H19" t="s">
        <v>208</v>
      </c>
      <c r="I19" t="s">
        <v>232</v>
      </c>
      <c r="J19" s="77">
        <v>3.28</v>
      </c>
      <c r="K19" t="s">
        <v>102</v>
      </c>
      <c r="L19" s="78">
        <v>5.6000000000000001E-2</v>
      </c>
      <c r="M19" s="78">
        <v>-4.0000000000000001E-3</v>
      </c>
      <c r="N19" s="77">
        <v>12283.88</v>
      </c>
      <c r="O19" s="77">
        <v>146.09</v>
      </c>
      <c r="P19" s="77">
        <v>17.945520292000001</v>
      </c>
      <c r="Q19" s="78">
        <v>0</v>
      </c>
      <c r="R19" s="78">
        <v>2.0799999999999999E-2</v>
      </c>
      <c r="S19" s="78">
        <v>1E-4</v>
      </c>
    </row>
    <row r="20" spans="2:19">
      <c r="B20" t="s">
        <v>2200</v>
      </c>
      <c r="C20" t="s">
        <v>2201</v>
      </c>
      <c r="D20" t="s">
        <v>123</v>
      </c>
      <c r="E20" t="s">
        <v>445</v>
      </c>
      <c r="F20" t="s">
        <v>446</v>
      </c>
      <c r="G20" t="s">
        <v>383</v>
      </c>
      <c r="H20" t="s">
        <v>150</v>
      </c>
      <c r="I20" t="s">
        <v>232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72734.559999999998</v>
      </c>
      <c r="O20" s="77">
        <v>114.08</v>
      </c>
      <c r="P20" s="77">
        <v>82.975586047999997</v>
      </c>
      <c r="Q20" s="78">
        <v>0</v>
      </c>
      <c r="R20" s="78">
        <v>9.6199999999999994E-2</v>
      </c>
      <c r="S20" s="78">
        <v>5.0000000000000001E-4</v>
      </c>
    </row>
    <row r="21" spans="2:19">
      <c r="B21" t="s">
        <v>2202</v>
      </c>
      <c r="C21" t="s">
        <v>2203</v>
      </c>
      <c r="D21" t="s">
        <v>123</v>
      </c>
      <c r="E21" t="s">
        <v>579</v>
      </c>
      <c r="F21" t="s">
        <v>311</v>
      </c>
      <c r="G21" t="s">
        <v>476</v>
      </c>
      <c r="H21" t="s">
        <v>208</v>
      </c>
      <c r="I21" t="s">
        <v>232</v>
      </c>
      <c r="J21" s="77">
        <v>1.75</v>
      </c>
      <c r="K21" t="s">
        <v>102</v>
      </c>
      <c r="L21" s="78">
        <v>5.7500000000000002E-2</v>
      </c>
      <c r="M21" s="78">
        <v>-2.5999999999999999E-3</v>
      </c>
      <c r="N21" s="77">
        <v>95522.26</v>
      </c>
      <c r="O21" s="77">
        <v>132.29</v>
      </c>
      <c r="P21" s="77">
        <v>126.366397754</v>
      </c>
      <c r="Q21" s="78">
        <v>1E-4</v>
      </c>
      <c r="R21" s="78">
        <v>0.14649999999999999</v>
      </c>
      <c r="S21" s="78">
        <v>6.9999999999999999E-4</v>
      </c>
    </row>
    <row r="22" spans="2:19">
      <c r="B22" t="s">
        <v>2204</v>
      </c>
      <c r="C22" t="s">
        <v>2205</v>
      </c>
      <c r="D22" t="s">
        <v>123</v>
      </c>
      <c r="E22" t="s">
        <v>2206</v>
      </c>
      <c r="F22" t="s">
        <v>356</v>
      </c>
      <c r="G22" t="s">
        <v>2207</v>
      </c>
      <c r="H22" t="s">
        <v>208</v>
      </c>
      <c r="I22" t="s">
        <v>232</v>
      </c>
      <c r="J22" s="77">
        <v>0.13</v>
      </c>
      <c r="K22" t="s">
        <v>102</v>
      </c>
      <c r="L22" s="78">
        <v>6.7000000000000004E-2</v>
      </c>
      <c r="M22" s="78">
        <v>9.6699999999999994E-2</v>
      </c>
      <c r="N22" s="77">
        <v>344.59</v>
      </c>
      <c r="O22" s="77">
        <v>100.50506</v>
      </c>
      <c r="P22" s="77">
        <v>0.78810038625400003</v>
      </c>
      <c r="Q22" s="78">
        <v>0</v>
      </c>
      <c r="R22" s="78">
        <v>8.9999999999999998E-4</v>
      </c>
      <c r="S22" s="78">
        <v>0</v>
      </c>
    </row>
    <row r="23" spans="2:19">
      <c r="B23" t="s">
        <v>2208</v>
      </c>
      <c r="C23" t="s">
        <v>2209</v>
      </c>
      <c r="D23" t="s">
        <v>123</v>
      </c>
      <c r="E23" t="s">
        <v>2206</v>
      </c>
      <c r="F23" t="s">
        <v>751</v>
      </c>
      <c r="G23" t="s">
        <v>2207</v>
      </c>
      <c r="H23" t="s">
        <v>208</v>
      </c>
      <c r="I23" t="s">
        <v>232</v>
      </c>
      <c r="J23" s="77">
        <v>0.26</v>
      </c>
      <c r="K23" t="s">
        <v>102</v>
      </c>
      <c r="L23" s="78">
        <v>6.7000000000000004E-2</v>
      </c>
      <c r="M23" s="78">
        <v>9.4799999999999995E-2</v>
      </c>
      <c r="N23" s="77">
        <v>58.13</v>
      </c>
      <c r="O23" s="77">
        <v>99.932360000000003</v>
      </c>
      <c r="P23" s="77">
        <v>9.5750680867999996E-2</v>
      </c>
      <c r="Q23" s="78">
        <v>0</v>
      </c>
      <c r="R23" s="78">
        <v>1E-4</v>
      </c>
      <c r="S23" s="78">
        <v>0</v>
      </c>
    </row>
    <row r="24" spans="2:19">
      <c r="B24" t="s">
        <v>2210</v>
      </c>
      <c r="C24" t="s">
        <v>2211</v>
      </c>
      <c r="D24" t="s">
        <v>123</v>
      </c>
      <c r="E24" t="s">
        <v>2212</v>
      </c>
      <c r="F24" t="s">
        <v>649</v>
      </c>
      <c r="G24" t="s">
        <v>210</v>
      </c>
      <c r="H24" t="s">
        <v>211</v>
      </c>
      <c r="I24" t="s">
        <v>232</v>
      </c>
      <c r="J24" s="77">
        <v>1</v>
      </c>
      <c r="K24" t="s">
        <v>102</v>
      </c>
      <c r="L24" s="78">
        <v>5.6000000000000001E-2</v>
      </c>
      <c r="M24" s="78">
        <v>0.1158</v>
      </c>
      <c r="N24" s="77">
        <v>15536.01</v>
      </c>
      <c r="O24" s="77">
        <v>24.755773000000001</v>
      </c>
      <c r="P24" s="77">
        <v>3.8460593688573002</v>
      </c>
      <c r="Q24" s="78">
        <v>0</v>
      </c>
      <c r="R24" s="78">
        <v>4.4999999999999997E-3</v>
      </c>
      <c r="S24" s="78">
        <v>0</v>
      </c>
    </row>
    <row r="25" spans="2:19">
      <c r="B25" t="s">
        <v>2213</v>
      </c>
      <c r="C25" t="s">
        <v>2214</v>
      </c>
      <c r="D25" t="s">
        <v>123</v>
      </c>
      <c r="E25" t="s">
        <v>648</v>
      </c>
      <c r="F25" t="s">
        <v>649</v>
      </c>
      <c r="G25" t="s">
        <v>210</v>
      </c>
      <c r="H25" t="s">
        <v>211</v>
      </c>
      <c r="I25" t="s">
        <v>232</v>
      </c>
      <c r="J25" s="77">
        <v>0.09</v>
      </c>
      <c r="K25" t="s">
        <v>102</v>
      </c>
      <c r="L25" s="78">
        <v>4.9000000000000002E-2</v>
      </c>
      <c r="M25" s="78">
        <v>2.41E-2</v>
      </c>
      <c r="N25" s="77">
        <v>18848.419999999998</v>
      </c>
      <c r="O25" s="77">
        <v>24.08</v>
      </c>
      <c r="P25" s="77">
        <v>4.5386995360000002</v>
      </c>
      <c r="Q25" s="78">
        <v>0</v>
      </c>
      <c r="R25" s="78">
        <v>5.3E-3</v>
      </c>
      <c r="S25" s="78">
        <v>0</v>
      </c>
    </row>
    <row r="26" spans="2:19">
      <c r="B26" s="79" t="s">
        <v>2182</v>
      </c>
      <c r="C26" s="16"/>
      <c r="D26" s="16"/>
      <c r="E26" s="16"/>
      <c r="J26" s="81">
        <v>3.96</v>
      </c>
      <c r="M26" s="80">
        <v>1.46E-2</v>
      </c>
      <c r="N26" s="81">
        <v>285702.71000000002</v>
      </c>
      <c r="P26" s="81">
        <v>306.15417676095541</v>
      </c>
      <c r="R26" s="80">
        <v>0.35499999999999998</v>
      </c>
      <c r="S26" s="80">
        <v>1.6999999999999999E-3</v>
      </c>
    </row>
    <row r="27" spans="2:19">
      <c r="B27" t="s">
        <v>2215</v>
      </c>
      <c r="C27" t="s">
        <v>2216</v>
      </c>
      <c r="D27" t="s">
        <v>123</v>
      </c>
      <c r="E27" t="s">
        <v>2194</v>
      </c>
      <c r="F27" t="s">
        <v>1455</v>
      </c>
      <c r="G27" t="s">
        <v>312</v>
      </c>
      <c r="H27" t="s">
        <v>150</v>
      </c>
      <c r="I27" t="s">
        <v>232</v>
      </c>
      <c r="J27" s="77">
        <v>2.63</v>
      </c>
      <c r="K27" t="s">
        <v>102</v>
      </c>
      <c r="L27" s="78">
        <v>2.5000000000000001E-2</v>
      </c>
      <c r="M27" s="78">
        <v>8.5000000000000006E-3</v>
      </c>
      <c r="N27" s="77">
        <v>75324.77</v>
      </c>
      <c r="O27" s="77">
        <v>105.12</v>
      </c>
      <c r="P27" s="77">
        <v>79.181398224000006</v>
      </c>
      <c r="Q27" s="78">
        <v>1E-4</v>
      </c>
      <c r="R27" s="78">
        <v>9.1800000000000007E-2</v>
      </c>
      <c r="S27" s="78">
        <v>4.0000000000000002E-4</v>
      </c>
    </row>
    <row r="28" spans="2:19">
      <c r="B28" t="s">
        <v>2217</v>
      </c>
      <c r="C28" t="s">
        <v>2218</v>
      </c>
      <c r="D28" t="s">
        <v>123</v>
      </c>
      <c r="E28" t="s">
        <v>2194</v>
      </c>
      <c r="F28" t="s">
        <v>1455</v>
      </c>
      <c r="G28" t="s">
        <v>312</v>
      </c>
      <c r="H28" t="s">
        <v>150</v>
      </c>
      <c r="I28" t="s">
        <v>232</v>
      </c>
      <c r="J28" s="77">
        <v>6.43</v>
      </c>
      <c r="K28" t="s">
        <v>102</v>
      </c>
      <c r="L28" s="78">
        <v>3.7400000000000003E-2</v>
      </c>
      <c r="M28" s="78">
        <v>1.5900000000000001E-2</v>
      </c>
      <c r="N28" s="77">
        <v>61516.31</v>
      </c>
      <c r="O28" s="77">
        <v>115.52</v>
      </c>
      <c r="P28" s="77">
        <v>71.063641312000001</v>
      </c>
      <c r="Q28" s="78">
        <v>1E-4</v>
      </c>
      <c r="R28" s="78">
        <v>8.2400000000000001E-2</v>
      </c>
      <c r="S28" s="78">
        <v>4.0000000000000002E-4</v>
      </c>
    </row>
    <row r="29" spans="2:19">
      <c r="B29" t="s">
        <v>2219</v>
      </c>
      <c r="C29" t="s">
        <v>2220</v>
      </c>
      <c r="D29" t="s">
        <v>123</v>
      </c>
      <c r="E29" t="s">
        <v>2221</v>
      </c>
      <c r="F29" t="s">
        <v>356</v>
      </c>
      <c r="G29" t="s">
        <v>383</v>
      </c>
      <c r="H29" t="s">
        <v>150</v>
      </c>
      <c r="I29" t="s">
        <v>232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52474.81</v>
      </c>
      <c r="O29" s="77">
        <v>107.13</v>
      </c>
      <c r="P29" s="77">
        <v>56.216263953000002</v>
      </c>
      <c r="Q29" s="78">
        <v>1E-4</v>
      </c>
      <c r="R29" s="78">
        <v>6.5199999999999994E-2</v>
      </c>
      <c r="S29" s="78">
        <v>2.9999999999999997E-4</v>
      </c>
    </row>
    <row r="30" spans="2:19">
      <c r="B30" t="s">
        <v>2222</v>
      </c>
      <c r="C30" t="s">
        <v>2223</v>
      </c>
      <c r="D30" t="s">
        <v>123</v>
      </c>
      <c r="E30" t="s">
        <v>1266</v>
      </c>
      <c r="F30" t="s">
        <v>125</v>
      </c>
      <c r="G30" t="s">
        <v>476</v>
      </c>
      <c r="H30" t="s">
        <v>208</v>
      </c>
      <c r="I30" t="s">
        <v>232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25081</v>
      </c>
      <c r="O30" s="77">
        <v>103.12</v>
      </c>
      <c r="P30" s="77">
        <v>25.8635272</v>
      </c>
      <c r="Q30" s="78">
        <v>0</v>
      </c>
      <c r="R30" s="78">
        <v>0.03</v>
      </c>
      <c r="S30" s="78">
        <v>1E-4</v>
      </c>
    </row>
    <row r="31" spans="2:19">
      <c r="B31" t="s">
        <v>2224</v>
      </c>
      <c r="C31" t="s">
        <v>2225</v>
      </c>
      <c r="D31" t="s">
        <v>123</v>
      </c>
      <c r="E31" t="s">
        <v>2226</v>
      </c>
      <c r="F31" t="s">
        <v>128</v>
      </c>
      <c r="G31" t="s">
        <v>493</v>
      </c>
      <c r="H31" t="s">
        <v>150</v>
      </c>
      <c r="I31" t="s">
        <v>232</v>
      </c>
      <c r="J31" s="77">
        <v>0.99</v>
      </c>
      <c r="K31" t="s">
        <v>102</v>
      </c>
      <c r="L31" s="78">
        <v>1.34E-2</v>
      </c>
      <c r="M31" s="78">
        <v>1.35E-2</v>
      </c>
      <c r="N31" s="77">
        <v>36323.449999999997</v>
      </c>
      <c r="O31" s="77">
        <v>100.33</v>
      </c>
      <c r="P31" s="77">
        <v>36.443317385</v>
      </c>
      <c r="Q31" s="78">
        <v>1E-4</v>
      </c>
      <c r="R31" s="78">
        <v>4.2299999999999997E-2</v>
      </c>
      <c r="S31" s="78">
        <v>2.0000000000000001E-4</v>
      </c>
    </row>
    <row r="32" spans="2:19">
      <c r="B32" t="s">
        <v>2227</v>
      </c>
      <c r="C32" t="s">
        <v>2228</v>
      </c>
      <c r="D32" t="s">
        <v>123</v>
      </c>
      <c r="E32" t="s">
        <v>386</v>
      </c>
      <c r="F32" t="s">
        <v>356</v>
      </c>
      <c r="G32" t="s">
        <v>599</v>
      </c>
      <c r="H32" t="s">
        <v>208</v>
      </c>
      <c r="I32" t="s">
        <v>232</v>
      </c>
      <c r="J32" s="77">
        <v>3.55</v>
      </c>
      <c r="K32" t="s">
        <v>102</v>
      </c>
      <c r="L32" s="78">
        <v>3.5499999999999997E-2</v>
      </c>
      <c r="M32" s="78">
        <v>1.6199999999999999E-2</v>
      </c>
      <c r="N32" s="77">
        <v>33691.96</v>
      </c>
      <c r="O32" s="77">
        <v>106.97</v>
      </c>
      <c r="P32" s="77">
        <v>36.040289612000002</v>
      </c>
      <c r="Q32" s="78">
        <v>1E-4</v>
      </c>
      <c r="R32" s="78">
        <v>4.1799999999999997E-2</v>
      </c>
      <c r="S32" s="78">
        <v>2.0000000000000001E-4</v>
      </c>
    </row>
    <row r="33" spans="2:19">
      <c r="B33" t="s">
        <v>2229</v>
      </c>
      <c r="C33" t="s">
        <v>2230</v>
      </c>
      <c r="D33" t="s">
        <v>123</v>
      </c>
      <c r="E33" t="s">
        <v>2231</v>
      </c>
      <c r="F33" t="s">
        <v>356</v>
      </c>
      <c r="G33" t="s">
        <v>824</v>
      </c>
      <c r="H33" t="s">
        <v>150</v>
      </c>
      <c r="I33" t="s">
        <v>232</v>
      </c>
      <c r="J33" s="77">
        <v>0.57999999999999996</v>
      </c>
      <c r="K33" t="s">
        <v>102</v>
      </c>
      <c r="L33" s="78">
        <v>5.1499999999999997E-2</v>
      </c>
      <c r="M33" s="78">
        <v>1.2999999999999999E-2</v>
      </c>
      <c r="N33" s="77">
        <v>1265.3900000000001</v>
      </c>
      <c r="O33" s="77">
        <v>104.37</v>
      </c>
      <c r="P33" s="77">
        <v>1.320687543</v>
      </c>
      <c r="Q33" s="78">
        <v>1E-4</v>
      </c>
      <c r="R33" s="78">
        <v>1.5E-3</v>
      </c>
      <c r="S33" s="78">
        <v>0</v>
      </c>
    </row>
    <row r="34" spans="2:19">
      <c r="B34" t="s">
        <v>2232</v>
      </c>
      <c r="C34" t="s">
        <v>2233</v>
      </c>
      <c r="D34" t="s">
        <v>123</v>
      </c>
      <c r="E34" t="s">
        <v>2206</v>
      </c>
      <c r="F34" t="s">
        <v>751</v>
      </c>
      <c r="G34" t="s">
        <v>629</v>
      </c>
      <c r="H34" t="s">
        <v>208</v>
      </c>
      <c r="I34" t="s">
        <v>232</v>
      </c>
      <c r="J34" s="77">
        <v>0.08</v>
      </c>
      <c r="K34" t="s">
        <v>102</v>
      </c>
      <c r="L34" s="78">
        <v>7.0000000000000007E-2</v>
      </c>
      <c r="M34" s="78">
        <v>1E-4</v>
      </c>
      <c r="N34" s="77">
        <v>25.02</v>
      </c>
      <c r="O34" s="77">
        <v>100.12602699999999</v>
      </c>
      <c r="P34" s="77">
        <v>2.5051531955400001E-2</v>
      </c>
      <c r="Q34" s="78">
        <v>0</v>
      </c>
      <c r="R34" s="78">
        <v>0</v>
      </c>
      <c r="S34" s="78">
        <v>0</v>
      </c>
    </row>
    <row r="35" spans="2:19">
      <c r="B35" s="79" t="s">
        <v>305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869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224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s="79" t="s">
        <v>306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307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J43" s="77">
        <v>0</v>
      </c>
      <c r="K43" t="s">
        <v>210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t="s">
        <v>226</v>
      </c>
      <c r="C44" s="16"/>
      <c r="D44" s="16"/>
      <c r="E44" s="16"/>
    </row>
    <row r="45" spans="2:19">
      <c r="B45" t="s">
        <v>300</v>
      </c>
      <c r="C45" s="16"/>
      <c r="D45" s="16"/>
      <c r="E45" s="16"/>
    </row>
    <row r="46" spans="2:19">
      <c r="B46" t="s">
        <v>301</v>
      </c>
      <c r="C46" s="16"/>
      <c r="D46" s="16"/>
      <c r="E46" s="16"/>
    </row>
    <row r="47" spans="2:19">
      <c r="B47" t="s">
        <v>302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44196</v>
      </c>
    </row>
    <row r="2" spans="2:98" s="1" customFormat="1">
      <c r="B2" s="2" t="s">
        <v>1</v>
      </c>
      <c r="C2" s="12" t="s">
        <v>3142</v>
      </c>
    </row>
    <row r="3" spans="2:98" s="1" customFormat="1">
      <c r="B3" s="2" t="s">
        <v>2</v>
      </c>
      <c r="C3" s="83" t="s">
        <v>3143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140132.20000000001</v>
      </c>
      <c r="I11" s="7"/>
      <c r="J11" s="75">
        <v>841.27512579512302</v>
      </c>
      <c r="K11" s="7"/>
      <c r="L11" s="76">
        <v>1</v>
      </c>
      <c r="M11" s="76">
        <v>4.5999999999999999E-3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69327.37</v>
      </c>
      <c r="J12" s="81">
        <v>341.754886202872</v>
      </c>
      <c r="L12" s="80">
        <v>0.40620000000000001</v>
      </c>
      <c r="M12" s="80">
        <v>1.9E-3</v>
      </c>
    </row>
    <row r="13" spans="2:98">
      <c r="B13" t="s">
        <v>2234</v>
      </c>
      <c r="C13" t="s">
        <v>2235</v>
      </c>
      <c r="D13" t="s">
        <v>123</v>
      </c>
      <c r="E13" t="s">
        <v>2236</v>
      </c>
      <c r="F13" t="s">
        <v>958</v>
      </c>
      <c r="G13" t="s">
        <v>106</v>
      </c>
      <c r="H13" s="77">
        <v>7403</v>
      </c>
      <c r="I13" s="77">
        <v>100</v>
      </c>
      <c r="J13" s="77">
        <v>23.800644999999999</v>
      </c>
      <c r="K13" s="78">
        <v>0</v>
      </c>
      <c r="L13" s="78">
        <v>2.8299999999999999E-2</v>
      </c>
      <c r="M13" s="78">
        <v>1E-4</v>
      </c>
    </row>
    <row r="14" spans="2:98">
      <c r="B14" t="s">
        <v>2237</v>
      </c>
      <c r="C14" t="s">
        <v>2238</v>
      </c>
      <c r="D14" t="s">
        <v>123</v>
      </c>
      <c r="E14" t="s">
        <v>2239</v>
      </c>
      <c r="F14" t="s">
        <v>1086</v>
      </c>
      <c r="G14" t="s">
        <v>106</v>
      </c>
      <c r="H14" s="77">
        <v>61924.37</v>
      </c>
      <c r="I14" s="77">
        <v>159.70630000000017</v>
      </c>
      <c r="J14" s="77">
        <v>317.95424120287203</v>
      </c>
      <c r="K14" s="78">
        <v>4.0000000000000002E-4</v>
      </c>
      <c r="L14" s="78">
        <v>0.37790000000000001</v>
      </c>
      <c r="M14" s="78">
        <v>1.6999999999999999E-3</v>
      </c>
    </row>
    <row r="15" spans="2:98">
      <c r="B15" s="79" t="s">
        <v>224</v>
      </c>
      <c r="C15" s="16"/>
      <c r="D15" s="16"/>
      <c r="E15" s="16"/>
      <c r="H15" s="81">
        <v>70804.83</v>
      </c>
      <c r="J15" s="81">
        <v>499.52023959225102</v>
      </c>
      <c r="L15" s="80">
        <v>0.59379999999999999</v>
      </c>
      <c r="M15" s="80">
        <v>2.7000000000000001E-3</v>
      </c>
    </row>
    <row r="16" spans="2:98">
      <c r="B16" s="79" t="s">
        <v>306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307</v>
      </c>
      <c r="C18" s="16"/>
      <c r="D18" s="16"/>
      <c r="E18" s="16"/>
      <c r="H18" s="81">
        <v>70804.83</v>
      </c>
      <c r="J18" s="81">
        <v>499.52023959225102</v>
      </c>
      <c r="L18" s="80">
        <v>0.59379999999999999</v>
      </c>
      <c r="M18" s="80">
        <v>2.7000000000000001E-3</v>
      </c>
    </row>
    <row r="19" spans="2:13">
      <c r="B19" t="s">
        <v>2240</v>
      </c>
      <c r="C19" t="s">
        <v>2241</v>
      </c>
      <c r="D19" t="s">
        <v>123</v>
      </c>
      <c r="E19" t="s">
        <v>1807</v>
      </c>
      <c r="F19" t="s">
        <v>919</v>
      </c>
      <c r="G19" t="s">
        <v>106</v>
      </c>
      <c r="H19" s="77">
        <v>13127.58</v>
      </c>
      <c r="I19" s="77">
        <v>100</v>
      </c>
      <c r="J19" s="77">
        <v>42.205169699999999</v>
      </c>
      <c r="K19" s="78">
        <v>0</v>
      </c>
      <c r="L19" s="78">
        <v>5.0200000000000002E-2</v>
      </c>
      <c r="M19" s="78">
        <v>2.0000000000000001E-4</v>
      </c>
    </row>
    <row r="20" spans="2:13">
      <c r="B20" t="s">
        <v>2242</v>
      </c>
      <c r="C20" t="s">
        <v>2243</v>
      </c>
      <c r="D20" t="s">
        <v>123</v>
      </c>
      <c r="E20" t="s">
        <v>2244</v>
      </c>
      <c r="F20" t="s">
        <v>1086</v>
      </c>
      <c r="G20" t="s">
        <v>106</v>
      </c>
      <c r="H20" s="77">
        <v>787.11</v>
      </c>
      <c r="I20" s="77">
        <v>12160.04</v>
      </c>
      <c r="J20" s="77">
        <v>307.71694406346001</v>
      </c>
      <c r="K20" s="78">
        <v>5.9999999999999995E-4</v>
      </c>
      <c r="L20" s="78">
        <v>0.36580000000000001</v>
      </c>
      <c r="M20" s="78">
        <v>1.6999999999999999E-3</v>
      </c>
    </row>
    <row r="21" spans="2:13">
      <c r="B21" t="s">
        <v>2245</v>
      </c>
      <c r="C21" t="s">
        <v>2246</v>
      </c>
      <c r="D21" t="s">
        <v>123</v>
      </c>
      <c r="E21" t="s">
        <v>2247</v>
      </c>
      <c r="F21" t="s">
        <v>1086</v>
      </c>
      <c r="G21" t="s">
        <v>106</v>
      </c>
      <c r="H21" s="77">
        <v>56890.14</v>
      </c>
      <c r="I21" s="77">
        <v>81.791499999999729</v>
      </c>
      <c r="J21" s="77">
        <v>149.59812582879101</v>
      </c>
      <c r="K21" s="78">
        <v>5.9999999999999995E-4</v>
      </c>
      <c r="L21" s="78">
        <v>0.17780000000000001</v>
      </c>
      <c r="M21" s="78">
        <v>8.0000000000000004E-4</v>
      </c>
    </row>
    <row r="22" spans="2:13">
      <c r="B22" t="s">
        <v>226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B24" t="s">
        <v>301</v>
      </c>
      <c r="C24" s="16"/>
      <c r="D24" s="16"/>
      <c r="E24" s="16"/>
    </row>
    <row r="25" spans="2:13">
      <c r="B25" t="s">
        <v>302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3142</v>
      </c>
    </row>
    <row r="3" spans="2:55" s="1" customFormat="1">
      <c r="B3" s="2" t="s">
        <v>2</v>
      </c>
      <c r="C3" s="83" t="s">
        <v>3143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1608875.85</v>
      </c>
      <c r="G11" s="7"/>
      <c r="H11" s="75">
        <v>4244.8072438860509</v>
      </c>
      <c r="I11" s="7"/>
      <c r="J11" s="76">
        <v>1</v>
      </c>
      <c r="K11" s="76">
        <v>2.3099999999999999E-2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432337.52</v>
      </c>
      <c r="H12" s="81">
        <v>503.89316405336422</v>
      </c>
      <c r="J12" s="80">
        <v>0.1187</v>
      </c>
      <c r="K12" s="80">
        <v>2.7000000000000001E-3</v>
      </c>
    </row>
    <row r="13" spans="2:55">
      <c r="B13" s="79" t="s">
        <v>2248</v>
      </c>
      <c r="C13" s="16"/>
      <c r="F13" s="81">
        <v>10144.08</v>
      </c>
      <c r="H13" s="81">
        <v>30.074310854197201</v>
      </c>
      <c r="J13" s="80">
        <v>7.1000000000000004E-3</v>
      </c>
      <c r="K13" s="80">
        <v>2.0000000000000001E-4</v>
      </c>
    </row>
    <row r="14" spans="2:55">
      <c r="B14" t="s">
        <v>2249</v>
      </c>
      <c r="C14" t="s">
        <v>2250</v>
      </c>
      <c r="D14" t="s">
        <v>106</v>
      </c>
      <c r="E14" t="s">
        <v>2251</v>
      </c>
      <c r="F14" s="77">
        <v>10144.08</v>
      </c>
      <c r="G14" s="77">
        <v>92.215100000000007</v>
      </c>
      <c r="H14" s="77">
        <v>30.074310854197201</v>
      </c>
      <c r="I14" s="78">
        <v>2.9999999999999997E-4</v>
      </c>
      <c r="J14" s="78">
        <v>7.1000000000000004E-3</v>
      </c>
      <c r="K14" s="78">
        <v>2.0000000000000001E-4</v>
      </c>
    </row>
    <row r="15" spans="2:55">
      <c r="B15" s="79" t="s">
        <v>2252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2253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2254</v>
      </c>
      <c r="C19" s="16"/>
      <c r="F19" s="81">
        <v>422193.44</v>
      </c>
      <c r="H19" s="81">
        <v>473.81885319916699</v>
      </c>
      <c r="J19" s="80">
        <v>0.1116</v>
      </c>
      <c r="K19" s="80">
        <v>2.5999999999999999E-3</v>
      </c>
    </row>
    <row r="20" spans="2:11">
      <c r="B20" t="s">
        <v>2255</v>
      </c>
      <c r="C20" t="s">
        <v>2256</v>
      </c>
      <c r="D20" t="s">
        <v>106</v>
      </c>
      <c r="E20" t="s">
        <v>2257</v>
      </c>
      <c r="F20" s="77">
        <v>11557.34</v>
      </c>
      <c r="G20" s="77">
        <v>90.667000000000002</v>
      </c>
      <c r="H20" s="77">
        <v>33.688999466826999</v>
      </c>
      <c r="I20" s="78">
        <v>0</v>
      </c>
      <c r="J20" s="78">
        <v>7.9000000000000008E-3</v>
      </c>
      <c r="K20" s="78">
        <v>2.0000000000000001E-4</v>
      </c>
    </row>
    <row r="21" spans="2:11">
      <c r="B21" t="s">
        <v>2258</v>
      </c>
      <c r="C21" t="s">
        <v>2259</v>
      </c>
      <c r="D21" t="s">
        <v>106</v>
      </c>
      <c r="E21" t="s">
        <v>2260</v>
      </c>
      <c r="F21" s="77">
        <v>13944.44</v>
      </c>
      <c r="G21" s="77">
        <v>100</v>
      </c>
      <c r="H21" s="77">
        <v>44.831374599999997</v>
      </c>
      <c r="I21" s="78">
        <v>0</v>
      </c>
      <c r="J21" s="78">
        <v>1.06E-2</v>
      </c>
      <c r="K21" s="78">
        <v>2.0000000000000001E-4</v>
      </c>
    </row>
    <row r="22" spans="2:11">
      <c r="B22" t="s">
        <v>2261</v>
      </c>
      <c r="C22" t="s">
        <v>2262</v>
      </c>
      <c r="D22" t="s">
        <v>102</v>
      </c>
      <c r="E22" t="s">
        <v>2263</v>
      </c>
      <c r="F22" s="77">
        <v>227826.8</v>
      </c>
      <c r="G22" s="77">
        <v>100</v>
      </c>
      <c r="H22" s="77">
        <v>227.82679999999999</v>
      </c>
      <c r="I22" s="78">
        <v>0</v>
      </c>
      <c r="J22" s="78">
        <v>5.3699999999999998E-2</v>
      </c>
      <c r="K22" s="78">
        <v>1.1999999999999999E-3</v>
      </c>
    </row>
    <row r="23" spans="2:11">
      <c r="B23" t="s">
        <v>2264</v>
      </c>
      <c r="C23" t="s">
        <v>2265</v>
      </c>
      <c r="D23" t="s">
        <v>102</v>
      </c>
      <c r="E23" t="s">
        <v>2266</v>
      </c>
      <c r="F23" s="77">
        <v>132519.82</v>
      </c>
      <c r="G23" s="77">
        <v>98.948700000000002</v>
      </c>
      <c r="H23" s="77">
        <v>131.12663913233999</v>
      </c>
      <c r="I23" s="78">
        <v>1.1999999999999999E-3</v>
      </c>
      <c r="J23" s="78">
        <v>3.09E-2</v>
      </c>
      <c r="K23" s="78">
        <v>6.9999999999999999E-4</v>
      </c>
    </row>
    <row r="24" spans="2:11">
      <c r="B24" t="s">
        <v>2267</v>
      </c>
      <c r="C24" t="s">
        <v>2268</v>
      </c>
      <c r="D24" t="s">
        <v>102</v>
      </c>
      <c r="E24" t="s">
        <v>2269</v>
      </c>
      <c r="F24" s="77">
        <v>28573.279999999999</v>
      </c>
      <c r="G24" s="77">
        <v>100</v>
      </c>
      <c r="H24" s="77">
        <v>28.57328</v>
      </c>
      <c r="I24" s="78">
        <v>0</v>
      </c>
      <c r="J24" s="78">
        <v>6.7000000000000002E-3</v>
      </c>
      <c r="K24" s="78">
        <v>2.0000000000000001E-4</v>
      </c>
    </row>
    <row r="25" spans="2:11">
      <c r="B25" t="s">
        <v>2270</v>
      </c>
      <c r="C25" t="s">
        <v>2271</v>
      </c>
      <c r="D25" t="s">
        <v>102</v>
      </c>
      <c r="E25" t="s">
        <v>2272</v>
      </c>
      <c r="F25" s="77">
        <v>7771.76</v>
      </c>
      <c r="G25" s="77">
        <v>100</v>
      </c>
      <c r="H25" s="77">
        <v>7.7717599999999996</v>
      </c>
      <c r="I25" s="78">
        <v>0</v>
      </c>
      <c r="J25" s="78">
        <v>1.8E-3</v>
      </c>
      <c r="K25" s="78">
        <v>0</v>
      </c>
    </row>
    <row r="26" spans="2:11">
      <c r="B26" s="79" t="s">
        <v>224</v>
      </c>
      <c r="C26" s="16"/>
      <c r="F26" s="81">
        <v>1176538.33</v>
      </c>
      <c r="H26" s="81">
        <v>3740.9140798326871</v>
      </c>
      <c r="J26" s="80">
        <v>0.88129999999999997</v>
      </c>
      <c r="K26" s="80">
        <v>2.0400000000000001E-2</v>
      </c>
    </row>
    <row r="27" spans="2:11">
      <c r="B27" s="79" t="s">
        <v>2273</v>
      </c>
      <c r="C27" s="16"/>
      <c r="F27" s="81">
        <v>10293.209999999999</v>
      </c>
      <c r="H27" s="81">
        <v>32.054089790012398</v>
      </c>
      <c r="J27" s="80">
        <v>7.6E-3</v>
      </c>
      <c r="K27" s="80">
        <v>2.0000000000000001E-4</v>
      </c>
    </row>
    <row r="28" spans="2:11">
      <c r="B28" t="s">
        <v>2274</v>
      </c>
      <c r="C28" t="s">
        <v>2275</v>
      </c>
      <c r="D28" t="s">
        <v>106</v>
      </c>
      <c r="E28" t="s">
        <v>232</v>
      </c>
      <c r="F28" s="77">
        <v>10293.209999999999</v>
      </c>
      <c r="G28" s="77">
        <v>96.861599999999996</v>
      </c>
      <c r="H28" s="77">
        <v>32.054089790012398</v>
      </c>
      <c r="I28" s="78">
        <v>0</v>
      </c>
      <c r="J28" s="78">
        <v>7.6E-3</v>
      </c>
      <c r="K28" s="78">
        <v>2.0000000000000001E-4</v>
      </c>
    </row>
    <row r="29" spans="2:11">
      <c r="B29" s="79" t="s">
        <v>2276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2277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2278</v>
      </c>
      <c r="C33" s="16"/>
      <c r="F33" s="81">
        <v>1166245.1200000001</v>
      </c>
      <c r="H33" s="81">
        <v>3708.8599900426748</v>
      </c>
      <c r="J33" s="80">
        <v>0.87370000000000003</v>
      </c>
      <c r="K33" s="80">
        <v>2.0199999999999999E-2</v>
      </c>
    </row>
    <row r="34" spans="2:11">
      <c r="B34" t="s">
        <v>2279</v>
      </c>
      <c r="C34" t="s">
        <v>2280</v>
      </c>
      <c r="D34" t="s">
        <v>106</v>
      </c>
      <c r="E34" t="s">
        <v>2281</v>
      </c>
      <c r="F34" s="77">
        <v>4982.28</v>
      </c>
      <c r="G34" s="77">
        <v>1E-4</v>
      </c>
      <c r="H34" s="77">
        <v>1.60180302E-5</v>
      </c>
      <c r="I34" s="78">
        <v>1E-4</v>
      </c>
      <c r="J34" s="78">
        <v>0</v>
      </c>
      <c r="K34" s="78">
        <v>0</v>
      </c>
    </row>
    <row r="35" spans="2:11">
      <c r="B35" t="s">
        <v>2282</v>
      </c>
      <c r="C35" t="s">
        <v>2283</v>
      </c>
      <c r="D35" t="s">
        <v>106</v>
      </c>
      <c r="E35" t="s">
        <v>2251</v>
      </c>
      <c r="F35" s="77">
        <v>361746.29</v>
      </c>
      <c r="G35" s="77">
        <v>103.99600000000035</v>
      </c>
      <c r="H35" s="77">
        <v>1209.48837467111</v>
      </c>
      <c r="I35" s="78">
        <v>2.9999999999999997E-4</v>
      </c>
      <c r="J35" s="78">
        <v>0.28489999999999999</v>
      </c>
      <c r="K35" s="78">
        <v>6.6E-3</v>
      </c>
    </row>
    <row r="36" spans="2:11">
      <c r="B36" t="s">
        <v>2284</v>
      </c>
      <c r="C36" t="s">
        <v>2285</v>
      </c>
      <c r="D36" t="s">
        <v>110</v>
      </c>
      <c r="E36" t="s">
        <v>2286</v>
      </c>
      <c r="F36" s="77">
        <v>30753.46</v>
      </c>
      <c r="G36" s="77">
        <v>114.49219999999976</v>
      </c>
      <c r="H36" s="77">
        <v>138.872995227686</v>
      </c>
      <c r="I36" s="78">
        <v>2.9999999999999997E-4</v>
      </c>
      <c r="J36" s="78">
        <v>3.27E-2</v>
      </c>
      <c r="K36" s="78">
        <v>8.0000000000000004E-4</v>
      </c>
    </row>
    <row r="37" spans="2:11">
      <c r="B37" t="s">
        <v>2287</v>
      </c>
      <c r="C37" t="s">
        <v>2288</v>
      </c>
      <c r="D37" t="s">
        <v>106</v>
      </c>
      <c r="E37" t="s">
        <v>2289</v>
      </c>
      <c r="F37" s="77">
        <v>10359.48</v>
      </c>
      <c r="G37" s="77">
        <v>76.344200000000001</v>
      </c>
      <c r="H37" s="77">
        <v>25.426991748464399</v>
      </c>
      <c r="I37" s="78">
        <v>2.9999999999999997E-4</v>
      </c>
      <c r="J37" s="78">
        <v>6.0000000000000001E-3</v>
      </c>
      <c r="K37" s="78">
        <v>1E-4</v>
      </c>
    </row>
    <row r="38" spans="2:11">
      <c r="B38" t="s">
        <v>2290</v>
      </c>
      <c r="C38" t="s">
        <v>2291</v>
      </c>
      <c r="D38" t="s">
        <v>110</v>
      </c>
      <c r="E38" t="s">
        <v>2292</v>
      </c>
      <c r="F38" s="77">
        <v>12819.26</v>
      </c>
      <c r="G38" s="77">
        <v>99.118099999999913</v>
      </c>
      <c r="H38" s="77">
        <v>50.114550815955198</v>
      </c>
      <c r="I38" s="78">
        <v>0</v>
      </c>
      <c r="J38" s="78">
        <v>1.18E-2</v>
      </c>
      <c r="K38" s="78">
        <v>2.9999999999999997E-4</v>
      </c>
    </row>
    <row r="39" spans="2:11">
      <c r="B39" t="s">
        <v>2293</v>
      </c>
      <c r="C39" t="s">
        <v>2294</v>
      </c>
      <c r="D39" t="s">
        <v>106</v>
      </c>
      <c r="E39" t="s">
        <v>2295</v>
      </c>
      <c r="F39" s="77">
        <v>12528</v>
      </c>
      <c r="G39" s="77">
        <v>91.748099999999994</v>
      </c>
      <c r="H39" s="77">
        <v>36.95385932712</v>
      </c>
      <c r="I39" s="78">
        <v>1E-4</v>
      </c>
      <c r="J39" s="78">
        <v>8.6999999999999994E-3</v>
      </c>
      <c r="K39" s="78">
        <v>2.0000000000000001E-4</v>
      </c>
    </row>
    <row r="40" spans="2:11">
      <c r="B40" t="s">
        <v>2296</v>
      </c>
      <c r="C40" t="s">
        <v>2297</v>
      </c>
      <c r="D40" t="s">
        <v>110</v>
      </c>
      <c r="E40" t="s">
        <v>2298</v>
      </c>
      <c r="F40" s="77">
        <v>35105.32</v>
      </c>
      <c r="G40" s="77">
        <v>70.567200000000028</v>
      </c>
      <c r="H40" s="77">
        <v>97.706563667295299</v>
      </c>
      <c r="I40" s="78">
        <v>0</v>
      </c>
      <c r="J40" s="78">
        <v>2.3E-2</v>
      </c>
      <c r="K40" s="78">
        <v>5.0000000000000001E-4</v>
      </c>
    </row>
    <row r="41" spans="2:11">
      <c r="B41" t="s">
        <v>2299</v>
      </c>
      <c r="C41" t="s">
        <v>2300</v>
      </c>
      <c r="D41" t="s">
        <v>106</v>
      </c>
      <c r="E41" t="s">
        <v>2301</v>
      </c>
      <c r="F41" s="77">
        <v>29376.51</v>
      </c>
      <c r="G41" s="77">
        <v>105.51489999999994</v>
      </c>
      <c r="H41" s="77">
        <v>99.654053407217802</v>
      </c>
      <c r="I41" s="78">
        <v>0</v>
      </c>
      <c r="J41" s="78">
        <v>2.35E-2</v>
      </c>
      <c r="K41" s="78">
        <v>5.0000000000000001E-4</v>
      </c>
    </row>
    <row r="42" spans="2:11">
      <c r="B42" t="s">
        <v>2302</v>
      </c>
      <c r="C42" t="s">
        <v>2303</v>
      </c>
      <c r="D42" t="s">
        <v>106</v>
      </c>
      <c r="E42" t="s">
        <v>2304</v>
      </c>
      <c r="F42" s="77">
        <v>39254.089999999997</v>
      </c>
      <c r="G42" s="77">
        <v>96.361499999999808</v>
      </c>
      <c r="H42" s="77">
        <v>121.61004324215</v>
      </c>
      <c r="I42" s="78">
        <v>0</v>
      </c>
      <c r="J42" s="78">
        <v>2.86E-2</v>
      </c>
      <c r="K42" s="78">
        <v>6.9999999999999999E-4</v>
      </c>
    </row>
    <row r="43" spans="2:11">
      <c r="B43" t="s">
        <v>2305</v>
      </c>
      <c r="C43" t="s">
        <v>2306</v>
      </c>
      <c r="D43" t="s">
        <v>106</v>
      </c>
      <c r="E43" t="s">
        <v>2307</v>
      </c>
      <c r="F43" s="77">
        <v>25229.17</v>
      </c>
      <c r="G43" s="77">
        <v>100.9636</v>
      </c>
      <c r="H43" s="77">
        <v>81.8933746770158</v>
      </c>
      <c r="I43" s="78">
        <v>0</v>
      </c>
      <c r="J43" s="78">
        <v>1.9300000000000001E-2</v>
      </c>
      <c r="K43" s="78">
        <v>4.0000000000000002E-4</v>
      </c>
    </row>
    <row r="44" spans="2:11">
      <c r="B44" t="s">
        <v>2308</v>
      </c>
      <c r="C44" t="s">
        <v>2309</v>
      </c>
      <c r="D44" t="s">
        <v>110</v>
      </c>
      <c r="E44" t="s">
        <v>2310</v>
      </c>
      <c r="F44" s="77">
        <v>39329.47</v>
      </c>
      <c r="G44" s="77">
        <v>98.740800000000121</v>
      </c>
      <c r="H44" s="77">
        <v>153.16609961280099</v>
      </c>
      <c r="I44" s="78">
        <v>2.0000000000000001E-4</v>
      </c>
      <c r="J44" s="78">
        <v>3.61E-2</v>
      </c>
      <c r="K44" s="78">
        <v>8.0000000000000004E-4</v>
      </c>
    </row>
    <row r="45" spans="2:11">
      <c r="B45" t="s">
        <v>2311</v>
      </c>
      <c r="C45" t="s">
        <v>2312</v>
      </c>
      <c r="D45" t="s">
        <v>110</v>
      </c>
      <c r="E45" t="s">
        <v>2292</v>
      </c>
      <c r="F45" s="77">
        <v>47874.81</v>
      </c>
      <c r="G45" s="77">
        <v>105.66170000000018</v>
      </c>
      <c r="H45" s="77">
        <v>199.51363207029701</v>
      </c>
      <c r="I45" s="78">
        <v>5.0000000000000001E-4</v>
      </c>
      <c r="J45" s="78">
        <v>4.7E-2</v>
      </c>
      <c r="K45" s="78">
        <v>1.1000000000000001E-3</v>
      </c>
    </row>
    <row r="46" spans="2:11">
      <c r="B46" t="s">
        <v>2313</v>
      </c>
      <c r="C46" t="s">
        <v>2314</v>
      </c>
      <c r="D46" t="s">
        <v>113</v>
      </c>
      <c r="E46" t="s">
        <v>2315</v>
      </c>
      <c r="F46" s="77">
        <v>92293.8</v>
      </c>
      <c r="G46" s="77">
        <v>85.77049999999997</v>
      </c>
      <c r="H46" s="77">
        <v>347.666553492395</v>
      </c>
      <c r="I46" s="78">
        <v>5.0000000000000001E-4</v>
      </c>
      <c r="J46" s="78">
        <v>8.1900000000000001E-2</v>
      </c>
      <c r="K46" s="78">
        <v>1.9E-3</v>
      </c>
    </row>
    <row r="47" spans="2:11">
      <c r="B47" t="s">
        <v>2316</v>
      </c>
      <c r="C47" t="s">
        <v>2317</v>
      </c>
      <c r="D47" t="s">
        <v>106</v>
      </c>
      <c r="E47" t="s">
        <v>2318</v>
      </c>
      <c r="F47" s="77">
        <v>192923.87</v>
      </c>
      <c r="G47" s="77">
        <v>100</v>
      </c>
      <c r="H47" s="77">
        <v>620.25024205</v>
      </c>
      <c r="I47" s="78">
        <v>0</v>
      </c>
      <c r="J47" s="78">
        <v>0.14610000000000001</v>
      </c>
      <c r="K47" s="78">
        <v>3.3999999999999998E-3</v>
      </c>
    </row>
    <row r="48" spans="2:11">
      <c r="B48" t="s">
        <v>2319</v>
      </c>
      <c r="C48" t="s">
        <v>2320</v>
      </c>
      <c r="D48" t="s">
        <v>106</v>
      </c>
      <c r="E48" t="s">
        <v>2321</v>
      </c>
      <c r="F48" s="77">
        <v>45426.89</v>
      </c>
      <c r="G48" s="77">
        <v>111.16069999999969</v>
      </c>
      <c r="H48" s="77">
        <v>162.34736925281899</v>
      </c>
      <c r="I48" s="78">
        <v>0</v>
      </c>
      <c r="J48" s="78">
        <v>3.8199999999999998E-2</v>
      </c>
      <c r="K48" s="78">
        <v>8.9999999999999998E-4</v>
      </c>
    </row>
    <row r="49" spans="2:11">
      <c r="B49" t="s">
        <v>2322</v>
      </c>
      <c r="C49" t="s">
        <v>2323</v>
      </c>
      <c r="D49" t="s">
        <v>102</v>
      </c>
      <c r="E49" t="s">
        <v>2324</v>
      </c>
      <c r="F49" s="77">
        <v>125295.93</v>
      </c>
      <c r="G49" s="77">
        <v>102.21868200000031</v>
      </c>
      <c r="H49" s="77">
        <v>128.07584824564299</v>
      </c>
      <c r="I49" s="78">
        <v>0</v>
      </c>
      <c r="J49" s="78">
        <v>3.0200000000000001E-2</v>
      </c>
      <c r="K49" s="78">
        <v>6.9999999999999999E-4</v>
      </c>
    </row>
    <row r="50" spans="2:11">
      <c r="B50" t="s">
        <v>2325</v>
      </c>
      <c r="C50" t="s">
        <v>2326</v>
      </c>
      <c r="D50" t="s">
        <v>106</v>
      </c>
      <c r="E50" t="s">
        <v>2327</v>
      </c>
      <c r="F50" s="77">
        <v>49176.23</v>
      </c>
      <c r="G50" s="77">
        <v>125.41179999999994</v>
      </c>
      <c r="H50" s="77">
        <v>198.278036616675</v>
      </c>
      <c r="I50" s="78">
        <v>0</v>
      </c>
      <c r="J50" s="78">
        <v>4.6699999999999998E-2</v>
      </c>
      <c r="K50" s="78">
        <v>1.1000000000000001E-3</v>
      </c>
    </row>
    <row r="51" spans="2:11">
      <c r="B51" t="s">
        <v>2328</v>
      </c>
      <c r="C51" t="s">
        <v>2329</v>
      </c>
      <c r="D51" t="s">
        <v>106</v>
      </c>
      <c r="E51" t="s">
        <v>2330</v>
      </c>
      <c r="F51" s="77">
        <v>11770.26</v>
      </c>
      <c r="G51" s="77">
        <v>100</v>
      </c>
      <c r="H51" s="77">
        <v>37.841385899999999</v>
      </c>
      <c r="I51" s="78">
        <v>0</v>
      </c>
      <c r="J51" s="78">
        <v>8.8999999999999999E-3</v>
      </c>
      <c r="K51" s="78">
        <v>2.0000000000000001E-4</v>
      </c>
    </row>
    <row r="52" spans="2:11">
      <c r="B52" t="s">
        <v>226</v>
      </c>
      <c r="C52" s="16"/>
    </row>
    <row r="53" spans="2:11">
      <c r="B53" t="s">
        <v>300</v>
      </c>
      <c r="C53" s="16"/>
    </row>
    <row r="54" spans="2:11">
      <c r="B54" t="s">
        <v>301</v>
      </c>
      <c r="C54" s="16"/>
    </row>
    <row r="55" spans="2:11">
      <c r="B55" t="s">
        <v>302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44196</v>
      </c>
    </row>
    <row r="2" spans="2:59" s="1" customFormat="1">
      <c r="B2" s="2" t="s">
        <v>1</v>
      </c>
      <c r="C2" s="12" t="s">
        <v>3142</v>
      </c>
    </row>
    <row r="3" spans="2:59" s="1" customFormat="1">
      <c r="B3" s="2" t="s">
        <v>2</v>
      </c>
      <c r="C3" s="83" t="s">
        <v>3143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44196</v>
      </c>
    </row>
    <row r="2" spans="2:52" s="1" customFormat="1">
      <c r="B2" s="2" t="s">
        <v>1</v>
      </c>
      <c r="C2" s="12" t="s">
        <v>3142</v>
      </c>
    </row>
    <row r="3" spans="2:52" s="1" customFormat="1">
      <c r="B3" s="2" t="s">
        <v>2</v>
      </c>
      <c r="C3" s="83" t="s">
        <v>3143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-12881.58</v>
      </c>
      <c r="H11" s="7"/>
      <c r="I11" s="75">
        <v>-52.556846399999998</v>
      </c>
      <c r="J11" s="7"/>
      <c r="K11" s="76">
        <v>1</v>
      </c>
      <c r="L11" s="76">
        <v>-2.9999999999999997E-4</v>
      </c>
      <c r="AZ11" s="16"/>
    </row>
    <row r="12" spans="2:52">
      <c r="B12" s="79" t="s">
        <v>203</v>
      </c>
      <c r="C12" s="16"/>
      <c r="D12" s="16"/>
      <c r="G12" s="81">
        <v>-12881.58</v>
      </c>
      <c r="I12" s="81">
        <v>-52.556846399999998</v>
      </c>
      <c r="K12" s="80">
        <v>1</v>
      </c>
      <c r="L12" s="80">
        <v>-2.9999999999999997E-4</v>
      </c>
    </row>
    <row r="13" spans="2:52">
      <c r="B13" s="79" t="s">
        <v>2139</v>
      </c>
      <c r="C13" s="16"/>
      <c r="D13" s="16"/>
      <c r="G13" s="81">
        <v>-12881.58</v>
      </c>
      <c r="I13" s="81">
        <v>-52.556846399999998</v>
      </c>
      <c r="K13" s="80">
        <v>1</v>
      </c>
      <c r="L13" s="80">
        <v>-2.9999999999999997E-4</v>
      </c>
    </row>
    <row r="14" spans="2:52">
      <c r="B14" t="s">
        <v>2332</v>
      </c>
      <c r="C14" t="s">
        <v>2333</v>
      </c>
      <c r="D14" t="s">
        <v>123</v>
      </c>
      <c r="E14" t="s">
        <v>102</v>
      </c>
      <c r="F14" t="s">
        <v>650</v>
      </c>
      <c r="G14" s="77">
        <v>-12881.58</v>
      </c>
      <c r="H14" s="77">
        <v>408</v>
      </c>
      <c r="I14" s="77">
        <v>-52.556846399999998</v>
      </c>
      <c r="J14" s="78">
        <v>0</v>
      </c>
      <c r="K14" s="78">
        <v>1</v>
      </c>
      <c r="L14" s="78">
        <v>-2.9999999999999997E-4</v>
      </c>
    </row>
    <row r="15" spans="2:52">
      <c r="B15" s="79" t="s">
        <v>2148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2139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2158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44196</v>
      </c>
    </row>
    <row r="2" spans="2:13" s="1" customFormat="1">
      <c r="B2" s="2" t="s">
        <v>1</v>
      </c>
      <c r="C2" s="12" t="s">
        <v>3142</v>
      </c>
    </row>
    <row r="3" spans="2:13" s="1" customFormat="1">
      <c r="B3" s="2" t="s">
        <v>2</v>
      </c>
      <c r="C3" s="83" t="s">
        <v>3143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J12+J34</f>
        <v>13765.962173831729</v>
      </c>
      <c r="K11" s="85">
        <f>J11/$J$11</f>
        <v>1</v>
      </c>
      <c r="L11" s="85">
        <f>J11/'סכום נכסי הקרן'!$C$42</f>
        <v>7.4896843152416293E-2</v>
      </c>
    </row>
    <row r="12" spans="2:13">
      <c r="B12" s="87" t="s">
        <v>203</v>
      </c>
      <c r="C12" s="26"/>
      <c r="D12" s="27"/>
      <c r="E12" s="27"/>
      <c r="F12" s="27"/>
      <c r="G12" s="27"/>
      <c r="H12" s="27"/>
      <c r="I12" s="88">
        <v>0</v>
      </c>
      <c r="J12" s="89">
        <f>J13+J15+J24+J26+J28+J30+J32</f>
        <v>13765.962173831729</v>
      </c>
      <c r="K12" s="88">
        <f t="shared" ref="K12:K38" si="0">J12/$J$11</f>
        <v>1</v>
      </c>
      <c r="L12" s="88">
        <f>J12/'סכום נכסי הקרן'!$C$42</f>
        <v>7.4896843152416293E-2</v>
      </c>
    </row>
    <row r="13" spans="2:13">
      <c r="B13" s="87" t="s">
        <v>204</v>
      </c>
      <c r="C13" s="26"/>
      <c r="D13" s="27"/>
      <c r="E13" s="27"/>
      <c r="F13" s="27"/>
      <c r="G13" s="27"/>
      <c r="H13" s="27"/>
      <c r="I13" s="88">
        <v>0</v>
      </c>
      <c r="J13" s="89">
        <f>SUM(J14)</f>
        <v>8111.9167500000003</v>
      </c>
      <c r="K13" s="88">
        <f t="shared" si="0"/>
        <v>0.58927350283006508</v>
      </c>
      <c r="L13" s="88">
        <f>J13/'סכום נכסי הקרן'!$C$42</f>
        <v>4.4134725115338322E-2</v>
      </c>
    </row>
    <row r="14" spans="2:13">
      <c r="B14" s="83" t="s">
        <v>3144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f>5205.27825+2906.6385</f>
        <v>8111.9167500000003</v>
      </c>
      <c r="K14" s="78">
        <f t="shared" si="0"/>
        <v>0.58927350283006508</v>
      </c>
      <c r="L14" s="78">
        <f>J14/'סכום נכסי הקרן'!$C$42</f>
        <v>4.4134725115338322E-2</v>
      </c>
    </row>
    <row r="15" spans="2:13">
      <c r="B15" s="87" t="s">
        <v>209</v>
      </c>
      <c r="C15" s="26"/>
      <c r="D15" s="27"/>
      <c r="E15" s="27"/>
      <c r="F15" s="27"/>
      <c r="G15" s="27"/>
      <c r="H15" s="27"/>
      <c r="I15" s="88">
        <v>0</v>
      </c>
      <c r="J15" s="89">
        <f>SUM(J16:J23)</f>
        <v>5654.0454238317297</v>
      </c>
      <c r="K15" s="88">
        <f t="shared" si="0"/>
        <v>0.41072649716993498</v>
      </c>
      <c r="L15" s="88">
        <f>J15/'סכום נכסי הקרן'!$C$42</f>
        <v>3.0762118037077974E-2</v>
      </c>
    </row>
    <row r="16" spans="2:13">
      <c r="B16" s="83" t="s">
        <v>3144</v>
      </c>
      <c r="C16" t="s">
        <v>213</v>
      </c>
      <c r="D16" t="s">
        <v>206</v>
      </c>
      <c r="E16" t="s">
        <v>207</v>
      </c>
      <c r="F16" t="s">
        <v>208</v>
      </c>
      <c r="G16" t="s">
        <v>120</v>
      </c>
      <c r="H16" s="78">
        <v>0</v>
      </c>
      <c r="I16" s="78">
        <v>0</v>
      </c>
      <c r="J16" s="77">
        <f>0.010827624+0.039883404</f>
        <v>5.0711027999999998E-2</v>
      </c>
      <c r="K16" s="78">
        <f t="shared" si="0"/>
        <v>3.6837982960899477E-6</v>
      </c>
      <c r="L16" s="78">
        <f>J16/'סכום נכסי הקרן'!$C$42</f>
        <v>2.7590486318738723E-7</v>
      </c>
    </row>
    <row r="17" spans="2:12">
      <c r="B17" s="83" t="s">
        <v>3144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f>2139.2765606+3319.6517222</f>
        <v>5458.9282827999996</v>
      </c>
      <c r="K17" s="78">
        <f t="shared" si="0"/>
        <v>0.3965526138940797</v>
      </c>
      <c r="L17" s="78">
        <f>J17/'סכום נכסי הקרן'!$C$42</f>
        <v>2.9700538924505585E-2</v>
      </c>
    </row>
    <row r="18" spans="2:12">
      <c r="B18" s="83" t="s">
        <v>3144</v>
      </c>
      <c r="C18" t="s">
        <v>3145</v>
      </c>
      <c r="D18" t="s">
        <v>206</v>
      </c>
      <c r="E18" t="s">
        <v>207</v>
      </c>
      <c r="F18" t="s">
        <v>208</v>
      </c>
      <c r="G18" t="s">
        <v>202</v>
      </c>
      <c r="H18" s="78">
        <v>0</v>
      </c>
      <c r="I18" s="78">
        <v>0</v>
      </c>
      <c r="J18" s="77">
        <v>8.5348E-6</v>
      </c>
      <c r="K18" s="78">
        <f t="shared" si="0"/>
        <v>6.1999298648547391E-10</v>
      </c>
      <c r="L18" s="78">
        <f>J18/'סכום נכסי הקרן'!$C$42</f>
        <v>4.643551746440069E-11</v>
      </c>
    </row>
    <row r="19" spans="2:12">
      <c r="B19" s="83" t="s">
        <v>3144</v>
      </c>
      <c r="C19" t="s">
        <v>215</v>
      </c>
      <c r="D19" t="s">
        <v>206</v>
      </c>
      <c r="E19" t="s">
        <v>207</v>
      </c>
      <c r="F19" t="s">
        <v>208</v>
      </c>
      <c r="G19" t="s">
        <v>116</v>
      </c>
      <c r="H19" s="78">
        <v>0</v>
      </c>
      <c r="I19" s="78">
        <v>0</v>
      </c>
      <c r="J19" s="77">
        <v>0.123638951</v>
      </c>
      <c r="K19" s="78">
        <f t="shared" si="0"/>
        <v>8.9814972203708547E-6</v>
      </c>
      <c r="L19" s="78">
        <f>J19/'סכום נכסי הקרן'!$C$42</f>
        <v>6.7268578858797876E-7</v>
      </c>
    </row>
    <row r="20" spans="2:12">
      <c r="B20" s="83" t="s">
        <v>3144</v>
      </c>
      <c r="C20" t="s">
        <v>216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f>3.523225089+2.8870812</f>
        <v>6.4103062889999993</v>
      </c>
      <c r="K20" s="78">
        <f t="shared" si="0"/>
        <v>4.6566351178747303E-4</v>
      </c>
      <c r="L20" s="78">
        <f>J20/'סכום נכסי הקרן'!$C$42</f>
        <v>3.4876727004149721E-5</v>
      </c>
    </row>
    <row r="21" spans="2:12">
      <c r="B21" s="83" t="s">
        <v>3144</v>
      </c>
      <c r="C21" t="s">
        <v>217</v>
      </c>
      <c r="D21" t="s">
        <v>206</v>
      </c>
      <c r="E21" t="s">
        <v>207</v>
      </c>
      <c r="F21" t="s">
        <v>208</v>
      </c>
      <c r="G21" t="s">
        <v>200</v>
      </c>
      <c r="H21" s="78">
        <v>0</v>
      </c>
      <c r="I21" s="78">
        <v>0</v>
      </c>
      <c r="J21" s="77">
        <f>0.30079009659+380.38714996434</f>
        <v>380.68794006092998</v>
      </c>
      <c r="K21" s="78">
        <f t="shared" si="0"/>
        <v>2.7654292177599831E-2</v>
      </c>
      <c r="L21" s="78">
        <f>J21/'סכום נכסי הקרן'!$C$42</f>
        <v>2.0712191837167875E-3</v>
      </c>
    </row>
    <row r="22" spans="2:12">
      <c r="B22" s="83" t="s">
        <v>3144</v>
      </c>
      <c r="C22" t="s">
        <v>3146</v>
      </c>
      <c r="D22" t="s">
        <v>206</v>
      </c>
      <c r="E22" t="s">
        <v>207</v>
      </c>
      <c r="F22" t="s">
        <v>208</v>
      </c>
      <c r="G22" t="s">
        <v>201</v>
      </c>
      <c r="H22" s="78">
        <v>0</v>
      </c>
      <c r="I22" s="78">
        <v>0</v>
      </c>
      <c r="J22" s="77">
        <v>-17.605722667999999</v>
      </c>
      <c r="K22" s="78">
        <f t="shared" si="0"/>
        <v>-1.2789315011679622E-3</v>
      </c>
      <c r="L22" s="78">
        <f>J22/'סכום נכסי הקרן'!$C$42</f>
        <v>-9.5787932045661187E-5</v>
      </c>
    </row>
    <row r="23" spans="2:12">
      <c r="B23" s="83" t="s">
        <v>3144</v>
      </c>
      <c r="C23" t="s">
        <v>218</v>
      </c>
      <c r="D23" t="s">
        <v>206</v>
      </c>
      <c r="E23" t="s">
        <v>207</v>
      </c>
      <c r="F23" t="s">
        <v>208</v>
      </c>
      <c r="G23" t="s">
        <v>113</v>
      </c>
      <c r="H23" s="78">
        <v>0</v>
      </c>
      <c r="I23" s="78">
        <v>0</v>
      </c>
      <c r="J23" s="77">
        <f>-0.013483133-174.536258031</f>
        <v>-174.54974116399998</v>
      </c>
      <c r="K23" s="78">
        <f t="shared" si="0"/>
        <v>-1.2679806827873508E-2</v>
      </c>
      <c r="L23" s="78">
        <f>J23/'סכום נכסי הקרן'!$C$42</f>
        <v>-9.496775031901792E-4</v>
      </c>
    </row>
    <row r="24" spans="2:12">
      <c r="B24" s="87" t="s">
        <v>219</v>
      </c>
      <c r="D24" s="16"/>
      <c r="I24" s="88">
        <v>0</v>
      </c>
      <c r="J24" s="89">
        <v>0</v>
      </c>
      <c r="K24" s="88">
        <f t="shared" si="0"/>
        <v>0</v>
      </c>
      <c r="L24" s="88">
        <f>J24/'סכום נכסי הקרן'!$C$42</f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87" t="s">
        <v>220</v>
      </c>
      <c r="D26" s="16"/>
      <c r="I26" s="88">
        <v>0</v>
      </c>
      <c r="J26" s="89">
        <v>0</v>
      </c>
      <c r="K26" s="88">
        <f t="shared" si="0"/>
        <v>0</v>
      </c>
      <c r="L26" s="88">
        <f>J26/'סכום נכסי הקרן'!$C$42</f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87" t="s">
        <v>221</v>
      </c>
      <c r="D28" s="16"/>
      <c r="I28" s="88">
        <v>0</v>
      </c>
      <c r="J28" s="89">
        <v>0</v>
      </c>
      <c r="K28" s="88">
        <f t="shared" si="0"/>
        <v>0</v>
      </c>
      <c r="L28" s="88">
        <f>J28/'סכום נכסי הקרן'!$C$42</f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87" t="s">
        <v>222</v>
      </c>
      <c r="D30" s="16"/>
      <c r="I30" s="88">
        <v>0</v>
      </c>
      <c r="J30" s="89">
        <v>0</v>
      </c>
      <c r="K30" s="88">
        <f t="shared" si="0"/>
        <v>0</v>
      </c>
      <c r="L30" s="88">
        <f>J30/'סכום נכסי הקרן'!$C$42</f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87" t="s">
        <v>223</v>
      </c>
      <c r="D32" s="16"/>
      <c r="I32" s="88">
        <v>0</v>
      </c>
      <c r="J32" s="89">
        <v>0</v>
      </c>
      <c r="K32" s="88">
        <f t="shared" si="0"/>
        <v>0</v>
      </c>
      <c r="L32" s="88">
        <f>J32/'סכום נכסי הקרן'!$C$42</f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87" t="s">
        <v>224</v>
      </c>
      <c r="D34" s="16"/>
      <c r="I34" s="88">
        <v>0</v>
      </c>
      <c r="J34" s="89">
        <v>0</v>
      </c>
      <c r="K34" s="88">
        <f t="shared" si="0"/>
        <v>0</v>
      </c>
      <c r="L34" s="88">
        <f>J34/'סכום נכסי הקרן'!$C$42</f>
        <v>0</v>
      </c>
    </row>
    <row r="35" spans="2:12">
      <c r="B35" s="87" t="s">
        <v>225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7" t="s">
        <v>223</v>
      </c>
      <c r="D37" s="16"/>
      <c r="I37" s="88">
        <v>0</v>
      </c>
      <c r="J37" s="89">
        <v>0</v>
      </c>
      <c r="K37" s="88">
        <f t="shared" si="0"/>
        <v>0</v>
      </c>
      <c r="L37" s="88">
        <f>J37/'סכום נכסי הקרן'!$C$42</f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t="s">
        <v>226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44196</v>
      </c>
    </row>
    <row r="2" spans="2:49" s="1" customFormat="1">
      <c r="B2" s="2" t="s">
        <v>1</v>
      </c>
      <c r="C2" s="12" t="s">
        <v>3142</v>
      </c>
    </row>
    <row r="3" spans="2:49" s="1" customFormat="1">
      <c r="B3" s="2" t="s">
        <v>2</v>
      </c>
      <c r="C3" s="83" t="s">
        <v>3143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16922857.25</v>
      </c>
      <c r="H11" s="7"/>
      <c r="I11" s="75">
        <v>1619.1412779406742</v>
      </c>
      <c r="J11" s="76">
        <v>1</v>
      </c>
      <c r="K11" s="76">
        <v>8.8000000000000005E-3</v>
      </c>
      <c r="AW11" s="16"/>
    </row>
    <row r="12" spans="2:49">
      <c r="B12" s="79" t="s">
        <v>203</v>
      </c>
      <c r="C12" s="16"/>
      <c r="D12" s="16"/>
      <c r="G12" s="81">
        <v>15676993.93</v>
      </c>
      <c r="I12" s="81">
        <v>1394.6081300415478</v>
      </c>
      <c r="J12" s="80">
        <v>0.86129999999999995</v>
      </c>
      <c r="K12" s="80">
        <v>7.6E-3</v>
      </c>
    </row>
    <row r="13" spans="2:49">
      <c r="B13" s="79" t="s">
        <v>2139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2148</v>
      </c>
      <c r="C15" s="16"/>
      <c r="D15" s="16"/>
      <c r="G15" s="81">
        <v>14391803.24</v>
      </c>
      <c r="I15" s="81">
        <v>1617.6132689635801</v>
      </c>
      <c r="J15" s="80">
        <v>0.99909999999999999</v>
      </c>
      <c r="K15" s="80">
        <v>8.8000000000000005E-3</v>
      </c>
    </row>
    <row r="16" spans="2:49">
      <c r="B16" t="s">
        <v>2335</v>
      </c>
      <c r="C16" t="s">
        <v>2336</v>
      </c>
      <c r="D16" t="s">
        <v>123</v>
      </c>
      <c r="E16" t="s">
        <v>106</v>
      </c>
      <c r="F16" t="s">
        <v>232</v>
      </c>
      <c r="G16" s="77">
        <v>56206.22</v>
      </c>
      <c r="H16" s="77">
        <v>-1.9806999999999999</v>
      </c>
      <c r="I16" s="77">
        <v>-3.5791842675211001</v>
      </c>
      <c r="J16" s="78">
        <v>-2.2000000000000001E-3</v>
      </c>
      <c r="K16" s="78">
        <v>0</v>
      </c>
    </row>
    <row r="17" spans="2:11">
      <c r="B17" t="s">
        <v>2337</v>
      </c>
      <c r="C17" t="s">
        <v>2338</v>
      </c>
      <c r="D17" t="s">
        <v>123</v>
      </c>
      <c r="E17" t="s">
        <v>106</v>
      </c>
      <c r="F17" t="s">
        <v>232</v>
      </c>
      <c r="G17" s="77">
        <v>48176.76</v>
      </c>
      <c r="H17" s="77">
        <v>-2.6657999999999999</v>
      </c>
      <c r="I17" s="77">
        <v>-4.1290118588771998</v>
      </c>
      <c r="J17" s="78">
        <v>-2.5999999999999999E-3</v>
      </c>
      <c r="K17" s="78">
        <v>0</v>
      </c>
    </row>
    <row r="18" spans="2:11">
      <c r="B18" t="s">
        <v>2339</v>
      </c>
      <c r="C18" t="s">
        <v>2340</v>
      </c>
      <c r="D18" t="s">
        <v>123</v>
      </c>
      <c r="E18" t="s">
        <v>106</v>
      </c>
      <c r="F18" t="s">
        <v>232</v>
      </c>
      <c r="G18" s="77">
        <v>35929.67</v>
      </c>
      <c r="H18" s="77">
        <v>1.2E-2</v>
      </c>
      <c r="I18" s="77">
        <v>1.3861666686E-2</v>
      </c>
      <c r="J18" s="78">
        <v>0</v>
      </c>
      <c r="K18" s="78">
        <v>0</v>
      </c>
    </row>
    <row r="19" spans="2:11">
      <c r="B19" t="s">
        <v>2339</v>
      </c>
      <c r="C19" t="s">
        <v>2341</v>
      </c>
      <c r="D19" t="s">
        <v>123</v>
      </c>
      <c r="E19" t="s">
        <v>106</v>
      </c>
      <c r="F19" t="s">
        <v>232</v>
      </c>
      <c r="G19" s="77">
        <v>32117.84</v>
      </c>
      <c r="H19" s="77">
        <v>-0.1497</v>
      </c>
      <c r="I19" s="77">
        <v>-0.15457850683320001</v>
      </c>
      <c r="J19" s="78">
        <v>-1E-4</v>
      </c>
      <c r="K19" s="78">
        <v>0</v>
      </c>
    </row>
    <row r="20" spans="2:11">
      <c r="B20" t="s">
        <v>2342</v>
      </c>
      <c r="C20" t="s">
        <v>2343</v>
      </c>
      <c r="D20" t="s">
        <v>123</v>
      </c>
      <c r="E20" t="s">
        <v>106</v>
      </c>
      <c r="F20" t="s">
        <v>232</v>
      </c>
      <c r="G20" s="77">
        <v>28103.11</v>
      </c>
      <c r="H20" s="77">
        <v>-3.9899999999999998E-2</v>
      </c>
      <c r="I20" s="77">
        <v>-3.605024796135E-2</v>
      </c>
      <c r="J20" s="78">
        <v>0</v>
      </c>
      <c r="K20" s="78">
        <v>0</v>
      </c>
    </row>
    <row r="21" spans="2:11">
      <c r="B21" t="s">
        <v>2344</v>
      </c>
      <c r="C21" t="s">
        <v>2345</v>
      </c>
      <c r="D21" t="s">
        <v>123</v>
      </c>
      <c r="E21" t="s">
        <v>106</v>
      </c>
      <c r="F21" t="s">
        <v>232</v>
      </c>
      <c r="G21" s="77">
        <v>64235.68</v>
      </c>
      <c r="H21" s="77">
        <v>-1.984</v>
      </c>
      <c r="I21" s="77">
        <v>-4.0973113902079996</v>
      </c>
      <c r="J21" s="78">
        <v>-2.5000000000000001E-3</v>
      </c>
      <c r="K21" s="78">
        <v>0</v>
      </c>
    </row>
    <row r="22" spans="2:11">
      <c r="B22" t="s">
        <v>2344</v>
      </c>
      <c r="C22" t="s">
        <v>2346</v>
      </c>
      <c r="D22" t="s">
        <v>123</v>
      </c>
      <c r="E22" t="s">
        <v>106</v>
      </c>
      <c r="F22" t="s">
        <v>232</v>
      </c>
      <c r="G22" s="77">
        <v>16058.92</v>
      </c>
      <c r="H22" s="77">
        <v>-3.6999999999999998E-2</v>
      </c>
      <c r="I22" s="77">
        <v>-1.9102888286E-2</v>
      </c>
      <c r="J22" s="78">
        <v>0</v>
      </c>
      <c r="K22" s="78">
        <v>0</v>
      </c>
    </row>
    <row r="23" spans="2:11">
      <c r="B23" t="s">
        <v>2347</v>
      </c>
      <c r="C23" t="s">
        <v>2348</v>
      </c>
      <c r="D23" t="s">
        <v>123</v>
      </c>
      <c r="E23" t="s">
        <v>102</v>
      </c>
      <c r="F23" t="s">
        <v>232</v>
      </c>
      <c r="G23" s="77">
        <v>54216.52</v>
      </c>
      <c r="H23" s="77">
        <v>4.7752999999999997</v>
      </c>
      <c r="I23" s="77">
        <v>2.5890014795599998</v>
      </c>
      <c r="J23" s="78">
        <v>1.6000000000000001E-3</v>
      </c>
      <c r="K23" s="78">
        <v>0</v>
      </c>
    </row>
    <row r="24" spans="2:11">
      <c r="B24" t="s">
        <v>2349</v>
      </c>
      <c r="C24" t="s">
        <v>2350</v>
      </c>
      <c r="D24" t="s">
        <v>123</v>
      </c>
      <c r="E24" t="s">
        <v>102</v>
      </c>
      <c r="F24" t="s">
        <v>232</v>
      </c>
      <c r="G24" s="77">
        <v>81266.97</v>
      </c>
      <c r="H24" s="77">
        <v>4.7173999999999996</v>
      </c>
      <c r="I24" s="77">
        <v>3.83368804278</v>
      </c>
      <c r="J24" s="78">
        <v>2.3999999999999998E-3</v>
      </c>
      <c r="K24" s="78">
        <v>0</v>
      </c>
    </row>
    <row r="25" spans="2:11">
      <c r="B25" t="s">
        <v>2351</v>
      </c>
      <c r="C25" t="s">
        <v>2352</v>
      </c>
      <c r="D25" t="s">
        <v>123</v>
      </c>
      <c r="E25" t="s">
        <v>102</v>
      </c>
      <c r="F25" t="s">
        <v>232</v>
      </c>
      <c r="G25" s="77">
        <v>100818.68</v>
      </c>
      <c r="H25" s="77">
        <v>4.6001000000000003</v>
      </c>
      <c r="I25" s="77">
        <v>4.6377600986800003</v>
      </c>
      <c r="J25" s="78">
        <v>2.8999999999999998E-3</v>
      </c>
      <c r="K25" s="78">
        <v>0</v>
      </c>
    </row>
    <row r="26" spans="2:11">
      <c r="B26" t="s">
        <v>2351</v>
      </c>
      <c r="C26" t="s">
        <v>2353</v>
      </c>
      <c r="D26" t="s">
        <v>123</v>
      </c>
      <c r="E26" t="s">
        <v>102</v>
      </c>
      <c r="F26" t="s">
        <v>232</v>
      </c>
      <c r="G26" s="77">
        <v>135280.34</v>
      </c>
      <c r="H26" s="77">
        <v>4.6566999999999998</v>
      </c>
      <c r="I26" s="77">
        <v>6.2995995927799999</v>
      </c>
      <c r="J26" s="78">
        <v>3.8999999999999998E-3</v>
      </c>
      <c r="K26" s="78">
        <v>0</v>
      </c>
    </row>
    <row r="27" spans="2:11">
      <c r="B27" t="s">
        <v>2354</v>
      </c>
      <c r="C27" t="s">
        <v>2355</v>
      </c>
      <c r="D27" t="s">
        <v>123</v>
      </c>
      <c r="E27" t="s">
        <v>102</v>
      </c>
      <c r="F27" t="s">
        <v>232</v>
      </c>
      <c r="G27" s="77">
        <v>123537.26</v>
      </c>
      <c r="H27" s="77">
        <v>5.9802</v>
      </c>
      <c r="I27" s="77">
        <v>7.3877752225200002</v>
      </c>
      <c r="J27" s="78">
        <v>4.5999999999999999E-3</v>
      </c>
      <c r="K27" s="78">
        <v>0</v>
      </c>
    </row>
    <row r="28" spans="2:11">
      <c r="B28" t="s">
        <v>2356</v>
      </c>
      <c r="C28" t="s">
        <v>2357</v>
      </c>
      <c r="D28" t="s">
        <v>123</v>
      </c>
      <c r="E28" t="s">
        <v>102</v>
      </c>
      <c r="F28" t="s">
        <v>232</v>
      </c>
      <c r="G28" s="77">
        <v>107782.61</v>
      </c>
      <c r="H28" s="77">
        <v>4.8047000000000004</v>
      </c>
      <c r="I28" s="77">
        <v>5.1786310626700001</v>
      </c>
      <c r="J28" s="78">
        <v>3.2000000000000002E-3</v>
      </c>
      <c r="K28" s="78">
        <v>0</v>
      </c>
    </row>
    <row r="29" spans="2:11">
      <c r="B29" t="s">
        <v>2358</v>
      </c>
      <c r="C29" t="s">
        <v>2359</v>
      </c>
      <c r="D29" t="s">
        <v>123</v>
      </c>
      <c r="E29" t="s">
        <v>102</v>
      </c>
      <c r="F29" t="s">
        <v>232</v>
      </c>
      <c r="G29" s="77">
        <v>111965.68</v>
      </c>
      <c r="H29" s="77">
        <v>5.0780000000000003</v>
      </c>
      <c r="I29" s="77">
        <v>5.6856172304000001</v>
      </c>
      <c r="J29" s="78">
        <v>3.5000000000000001E-3</v>
      </c>
      <c r="K29" s="78">
        <v>0</v>
      </c>
    </row>
    <row r="30" spans="2:11">
      <c r="B30" t="s">
        <v>2360</v>
      </c>
      <c r="C30" t="s">
        <v>2361</v>
      </c>
      <c r="D30" t="s">
        <v>123</v>
      </c>
      <c r="E30" t="s">
        <v>102</v>
      </c>
      <c r="F30" t="s">
        <v>232</v>
      </c>
      <c r="G30" s="77">
        <v>54012.67</v>
      </c>
      <c r="H30" s="77">
        <v>4.9667000000000003</v>
      </c>
      <c r="I30" s="77">
        <v>2.6826472808899999</v>
      </c>
      <c r="J30" s="78">
        <v>1.6999999999999999E-3</v>
      </c>
      <c r="K30" s="78">
        <v>0</v>
      </c>
    </row>
    <row r="31" spans="2:11">
      <c r="B31" t="s">
        <v>2360</v>
      </c>
      <c r="C31" t="s">
        <v>2362</v>
      </c>
      <c r="D31" t="s">
        <v>123</v>
      </c>
      <c r="E31" t="s">
        <v>102</v>
      </c>
      <c r="F31" t="s">
        <v>232</v>
      </c>
      <c r="G31" s="77">
        <v>81488.58</v>
      </c>
      <c r="H31" s="77">
        <v>4.9808000000000003</v>
      </c>
      <c r="I31" s="77">
        <v>4.05878319264</v>
      </c>
      <c r="J31" s="78">
        <v>2.5000000000000001E-3</v>
      </c>
      <c r="K31" s="78">
        <v>0</v>
      </c>
    </row>
    <row r="32" spans="2:11">
      <c r="B32" t="s">
        <v>2360</v>
      </c>
      <c r="C32" t="s">
        <v>2363</v>
      </c>
      <c r="D32" t="s">
        <v>123</v>
      </c>
      <c r="E32" t="s">
        <v>102</v>
      </c>
      <c r="F32" t="s">
        <v>232</v>
      </c>
      <c r="G32" s="77">
        <v>95070.01</v>
      </c>
      <c r="H32" s="77">
        <v>4.9808000000000003</v>
      </c>
      <c r="I32" s="77">
        <v>4.7352470580799997</v>
      </c>
      <c r="J32" s="78">
        <v>2.8999999999999998E-3</v>
      </c>
      <c r="K32" s="78">
        <v>0</v>
      </c>
    </row>
    <row r="33" spans="2:11">
      <c r="B33" t="s">
        <v>2364</v>
      </c>
      <c r="C33" t="s">
        <v>2365</v>
      </c>
      <c r="D33" t="s">
        <v>123</v>
      </c>
      <c r="E33" t="s">
        <v>102</v>
      </c>
      <c r="F33" t="s">
        <v>232</v>
      </c>
      <c r="G33" s="77">
        <v>110029.3</v>
      </c>
      <c r="H33" s="77">
        <v>6.2431000000000001</v>
      </c>
      <c r="I33" s="77">
        <v>6.8692392282999997</v>
      </c>
      <c r="J33" s="78">
        <v>4.1999999999999997E-3</v>
      </c>
      <c r="K33" s="78">
        <v>0</v>
      </c>
    </row>
    <row r="34" spans="2:11">
      <c r="B34" t="s">
        <v>2366</v>
      </c>
      <c r="C34" t="s">
        <v>2367</v>
      </c>
      <c r="D34" t="s">
        <v>123</v>
      </c>
      <c r="E34" t="s">
        <v>102</v>
      </c>
      <c r="F34" t="s">
        <v>232</v>
      </c>
      <c r="G34" s="77">
        <v>81852.320000000007</v>
      </c>
      <c r="H34" s="77">
        <v>5.4036</v>
      </c>
      <c r="I34" s="77">
        <v>4.4229719635200002</v>
      </c>
      <c r="J34" s="78">
        <v>2.7000000000000001E-3</v>
      </c>
      <c r="K34" s="78">
        <v>0</v>
      </c>
    </row>
    <row r="35" spans="2:11">
      <c r="B35" t="s">
        <v>2368</v>
      </c>
      <c r="C35" t="s">
        <v>2369</v>
      </c>
      <c r="D35" t="s">
        <v>123</v>
      </c>
      <c r="E35" t="s">
        <v>102</v>
      </c>
      <c r="F35" t="s">
        <v>232</v>
      </c>
      <c r="G35" s="77">
        <v>81811.360000000001</v>
      </c>
      <c r="H35" s="77">
        <v>5.3569000000000004</v>
      </c>
      <c r="I35" s="77">
        <v>4.3825527438399998</v>
      </c>
      <c r="J35" s="78">
        <v>2.7000000000000001E-3</v>
      </c>
      <c r="K35" s="78">
        <v>0</v>
      </c>
    </row>
    <row r="36" spans="2:11">
      <c r="B36" t="s">
        <v>2370</v>
      </c>
      <c r="C36" t="s">
        <v>2371</v>
      </c>
      <c r="D36" t="s">
        <v>123</v>
      </c>
      <c r="E36" t="s">
        <v>102</v>
      </c>
      <c r="F36" t="s">
        <v>232</v>
      </c>
      <c r="G36" s="77">
        <v>81536.39</v>
      </c>
      <c r="H36" s="77">
        <v>5.5709999999999997</v>
      </c>
      <c r="I36" s="77">
        <v>4.5423922869000002</v>
      </c>
      <c r="J36" s="78">
        <v>2.8E-3</v>
      </c>
      <c r="K36" s="78">
        <v>0</v>
      </c>
    </row>
    <row r="37" spans="2:11">
      <c r="B37" t="s">
        <v>2372</v>
      </c>
      <c r="C37" t="s">
        <v>2373</v>
      </c>
      <c r="D37" t="s">
        <v>123</v>
      </c>
      <c r="E37" t="s">
        <v>102</v>
      </c>
      <c r="F37" t="s">
        <v>232</v>
      </c>
      <c r="G37" s="77">
        <v>82235.320000000007</v>
      </c>
      <c r="H37" s="77">
        <v>5.8453999999999997</v>
      </c>
      <c r="I37" s="77">
        <v>4.8069833952799996</v>
      </c>
      <c r="J37" s="78">
        <v>3.0000000000000001E-3</v>
      </c>
      <c r="K37" s="78">
        <v>0</v>
      </c>
    </row>
    <row r="38" spans="2:11">
      <c r="B38" t="s">
        <v>2374</v>
      </c>
      <c r="C38" t="s">
        <v>2375</v>
      </c>
      <c r="D38" t="s">
        <v>123</v>
      </c>
      <c r="E38" t="s">
        <v>102</v>
      </c>
      <c r="F38" t="s">
        <v>232</v>
      </c>
      <c r="G38" s="77">
        <v>75900.039999999994</v>
      </c>
      <c r="H38" s="77">
        <v>6.6566000000000001</v>
      </c>
      <c r="I38" s="77">
        <v>5.0523620626400003</v>
      </c>
      <c r="J38" s="78">
        <v>3.0999999999999999E-3</v>
      </c>
      <c r="K38" s="78">
        <v>0</v>
      </c>
    </row>
    <row r="39" spans="2:11">
      <c r="B39" t="s">
        <v>2376</v>
      </c>
      <c r="C39" t="s">
        <v>2377</v>
      </c>
      <c r="D39" t="s">
        <v>123</v>
      </c>
      <c r="E39" t="s">
        <v>102</v>
      </c>
      <c r="F39" t="s">
        <v>232</v>
      </c>
      <c r="G39" s="77">
        <v>119767.95</v>
      </c>
      <c r="H39" s="77">
        <v>3.6490999999999998</v>
      </c>
      <c r="I39" s="77">
        <v>4.3704522634499998</v>
      </c>
      <c r="J39" s="78">
        <v>2.7000000000000001E-3</v>
      </c>
      <c r="K39" s="78">
        <v>0</v>
      </c>
    </row>
    <row r="40" spans="2:11">
      <c r="B40" t="s">
        <v>2378</v>
      </c>
      <c r="C40" t="s">
        <v>2379</v>
      </c>
      <c r="D40" t="s">
        <v>123</v>
      </c>
      <c r="E40" t="s">
        <v>102</v>
      </c>
      <c r="F40" t="s">
        <v>232</v>
      </c>
      <c r="G40" s="77">
        <v>53824.24</v>
      </c>
      <c r="H40" s="77">
        <v>4.6590999999999996</v>
      </c>
      <c r="I40" s="77">
        <v>2.5077251658400002</v>
      </c>
      <c r="J40" s="78">
        <v>1.5E-3</v>
      </c>
      <c r="K40" s="78">
        <v>0</v>
      </c>
    </row>
    <row r="41" spans="2:11">
      <c r="B41" t="s">
        <v>2380</v>
      </c>
      <c r="C41" t="s">
        <v>2381</v>
      </c>
      <c r="D41" t="s">
        <v>123</v>
      </c>
      <c r="E41" t="s">
        <v>102</v>
      </c>
      <c r="F41" t="s">
        <v>232</v>
      </c>
      <c r="G41" s="77">
        <v>284459.68</v>
      </c>
      <c r="H41" s="77">
        <v>4.7126999999999999</v>
      </c>
      <c r="I41" s="77">
        <v>13.405731339360001</v>
      </c>
      <c r="J41" s="78">
        <v>8.3000000000000001E-3</v>
      </c>
      <c r="K41" s="78">
        <v>1E-4</v>
      </c>
    </row>
    <row r="42" spans="2:11">
      <c r="B42" t="s">
        <v>2382</v>
      </c>
      <c r="C42" t="s">
        <v>2383</v>
      </c>
      <c r="D42" t="s">
        <v>123</v>
      </c>
      <c r="E42" t="s">
        <v>102</v>
      </c>
      <c r="F42" t="s">
        <v>232</v>
      </c>
      <c r="G42" s="77">
        <v>218523.36</v>
      </c>
      <c r="H42" s="77">
        <v>5.5162000000000004</v>
      </c>
      <c r="I42" s="77">
        <v>12.054185584320001</v>
      </c>
      <c r="J42" s="78">
        <v>7.4000000000000003E-3</v>
      </c>
      <c r="K42" s="78">
        <v>1E-4</v>
      </c>
    </row>
    <row r="43" spans="2:11">
      <c r="B43" t="s">
        <v>2384</v>
      </c>
      <c r="C43" t="s">
        <v>2385</v>
      </c>
      <c r="D43" t="s">
        <v>123</v>
      </c>
      <c r="E43" t="s">
        <v>102</v>
      </c>
      <c r="F43" t="s">
        <v>232</v>
      </c>
      <c r="G43" s="77">
        <v>120755.05</v>
      </c>
      <c r="H43" s="77">
        <v>3.8984999999999999</v>
      </c>
      <c r="I43" s="77">
        <v>4.7076356242499999</v>
      </c>
      <c r="J43" s="78">
        <v>2.8999999999999998E-3</v>
      </c>
      <c r="K43" s="78">
        <v>0</v>
      </c>
    </row>
    <row r="44" spans="2:11">
      <c r="B44" t="s">
        <v>2384</v>
      </c>
      <c r="C44" t="s">
        <v>2386</v>
      </c>
      <c r="D44" t="s">
        <v>123</v>
      </c>
      <c r="E44" t="s">
        <v>102</v>
      </c>
      <c r="F44" t="s">
        <v>232</v>
      </c>
      <c r="G44" s="77">
        <v>107273.59</v>
      </c>
      <c r="H44" s="77">
        <v>3.8410000000000002</v>
      </c>
      <c r="I44" s="77">
        <v>4.1203785918999998</v>
      </c>
      <c r="J44" s="78">
        <v>2.5000000000000001E-3</v>
      </c>
      <c r="K44" s="78">
        <v>0</v>
      </c>
    </row>
    <row r="45" spans="2:11">
      <c r="B45" t="s">
        <v>2384</v>
      </c>
      <c r="C45" t="s">
        <v>2387</v>
      </c>
      <c r="D45" t="s">
        <v>123</v>
      </c>
      <c r="E45" t="s">
        <v>102</v>
      </c>
      <c r="F45" t="s">
        <v>232</v>
      </c>
      <c r="G45" s="77">
        <v>109290.59</v>
      </c>
      <c r="H45" s="77">
        <v>5.6147999999999998</v>
      </c>
      <c r="I45" s="77">
        <v>6.13644804732</v>
      </c>
      <c r="J45" s="78">
        <v>3.8E-3</v>
      </c>
      <c r="K45" s="78">
        <v>0</v>
      </c>
    </row>
    <row r="46" spans="2:11">
      <c r="B46" t="s">
        <v>2388</v>
      </c>
      <c r="C46" t="s">
        <v>2389</v>
      </c>
      <c r="D46" t="s">
        <v>123</v>
      </c>
      <c r="E46" t="s">
        <v>102</v>
      </c>
      <c r="F46" t="s">
        <v>232</v>
      </c>
      <c r="G46" s="77">
        <v>122030.53</v>
      </c>
      <c r="H46" s="77">
        <v>4.8136000000000001</v>
      </c>
      <c r="I46" s="77">
        <v>5.8740615920800003</v>
      </c>
      <c r="J46" s="78">
        <v>3.5999999999999999E-3</v>
      </c>
      <c r="K46" s="78">
        <v>0</v>
      </c>
    </row>
    <row r="47" spans="2:11">
      <c r="B47" t="s">
        <v>2390</v>
      </c>
      <c r="C47" t="s">
        <v>2391</v>
      </c>
      <c r="D47" t="s">
        <v>123</v>
      </c>
      <c r="E47" t="s">
        <v>102</v>
      </c>
      <c r="F47" t="s">
        <v>232</v>
      </c>
      <c r="G47" s="77">
        <v>109226.18</v>
      </c>
      <c r="H47" s="77">
        <v>6.0019</v>
      </c>
      <c r="I47" s="77">
        <v>6.5556460974200004</v>
      </c>
      <c r="J47" s="78">
        <v>4.0000000000000001E-3</v>
      </c>
      <c r="K47" s="78">
        <v>0</v>
      </c>
    </row>
    <row r="48" spans="2:11">
      <c r="B48" t="s">
        <v>2390</v>
      </c>
      <c r="C48" t="s">
        <v>2392</v>
      </c>
      <c r="D48" t="s">
        <v>123</v>
      </c>
      <c r="E48" t="s">
        <v>102</v>
      </c>
      <c r="F48" t="s">
        <v>232</v>
      </c>
      <c r="G48" s="77">
        <v>81941.440000000002</v>
      </c>
      <c r="H48" s="77">
        <v>5.4962999999999997</v>
      </c>
      <c r="I48" s="77">
        <v>4.5037473667199999</v>
      </c>
      <c r="J48" s="78">
        <v>2.8E-3</v>
      </c>
      <c r="K48" s="78">
        <v>0</v>
      </c>
    </row>
    <row r="49" spans="2:11">
      <c r="B49" t="s">
        <v>2393</v>
      </c>
      <c r="C49" t="s">
        <v>2394</v>
      </c>
      <c r="D49" t="s">
        <v>123</v>
      </c>
      <c r="E49" t="s">
        <v>102</v>
      </c>
      <c r="F49" t="s">
        <v>232</v>
      </c>
      <c r="G49" s="77">
        <v>136596.6</v>
      </c>
      <c r="H49" s="77">
        <v>6.1231</v>
      </c>
      <c r="I49" s="77">
        <v>8.3639464146000009</v>
      </c>
      <c r="J49" s="78">
        <v>5.1999999999999998E-3</v>
      </c>
      <c r="K49" s="78">
        <v>0</v>
      </c>
    </row>
    <row r="50" spans="2:11">
      <c r="B50" t="s">
        <v>2395</v>
      </c>
      <c r="C50" t="s">
        <v>2396</v>
      </c>
      <c r="D50" t="s">
        <v>123</v>
      </c>
      <c r="E50" t="s">
        <v>102</v>
      </c>
      <c r="F50" t="s">
        <v>232</v>
      </c>
      <c r="G50" s="77">
        <v>151390.15</v>
      </c>
      <c r="H50" s="77">
        <v>6.4669999999999996</v>
      </c>
      <c r="I50" s="77">
        <v>9.7904010004999993</v>
      </c>
      <c r="J50" s="78">
        <v>6.0000000000000001E-3</v>
      </c>
      <c r="K50" s="78">
        <v>1E-4</v>
      </c>
    </row>
    <row r="51" spans="2:11">
      <c r="B51" t="s">
        <v>2397</v>
      </c>
      <c r="C51" t="s">
        <v>2398</v>
      </c>
      <c r="D51" t="s">
        <v>123</v>
      </c>
      <c r="E51" t="s">
        <v>102</v>
      </c>
      <c r="F51" t="s">
        <v>232</v>
      </c>
      <c r="G51" s="77">
        <v>81440.570000000007</v>
      </c>
      <c r="H51" s="77">
        <v>5.4657</v>
      </c>
      <c r="I51" s="77">
        <v>4.4512972344900001</v>
      </c>
      <c r="J51" s="78">
        <v>2.7000000000000001E-3</v>
      </c>
      <c r="K51" s="78">
        <v>0</v>
      </c>
    </row>
    <row r="52" spans="2:11">
      <c r="B52" t="s">
        <v>2399</v>
      </c>
      <c r="C52" t="s">
        <v>2400</v>
      </c>
      <c r="D52" t="s">
        <v>123</v>
      </c>
      <c r="E52" t="s">
        <v>102</v>
      </c>
      <c r="F52" t="s">
        <v>232</v>
      </c>
      <c r="G52" s="77">
        <v>96338.61</v>
      </c>
      <c r="H52" s="77">
        <v>6.7496</v>
      </c>
      <c r="I52" s="77">
        <v>6.5024708205600001</v>
      </c>
      <c r="J52" s="78">
        <v>4.0000000000000001E-3</v>
      </c>
      <c r="K52" s="78">
        <v>0</v>
      </c>
    </row>
    <row r="53" spans="2:11">
      <c r="B53" t="s">
        <v>2401</v>
      </c>
      <c r="C53" t="s">
        <v>2402</v>
      </c>
      <c r="D53" t="s">
        <v>123</v>
      </c>
      <c r="E53" t="s">
        <v>102</v>
      </c>
      <c r="F53" t="s">
        <v>232</v>
      </c>
      <c r="G53" s="77">
        <v>81418.720000000001</v>
      </c>
      <c r="H53" s="77">
        <v>4.8823999999999996</v>
      </c>
      <c r="I53" s="77">
        <v>3.97518758528</v>
      </c>
      <c r="J53" s="78">
        <v>2.5000000000000001E-3</v>
      </c>
      <c r="K53" s="78">
        <v>0</v>
      </c>
    </row>
    <row r="54" spans="2:11">
      <c r="B54" t="s">
        <v>2403</v>
      </c>
      <c r="C54" t="s">
        <v>2404</v>
      </c>
      <c r="D54" t="s">
        <v>123</v>
      </c>
      <c r="E54" t="s">
        <v>102</v>
      </c>
      <c r="F54" t="s">
        <v>232</v>
      </c>
      <c r="G54" s="77">
        <v>162909.71</v>
      </c>
      <c r="H54" s="77">
        <v>4.9493</v>
      </c>
      <c r="I54" s="77">
        <v>8.0628902770300002</v>
      </c>
      <c r="J54" s="78">
        <v>5.0000000000000001E-3</v>
      </c>
      <c r="K54" s="78">
        <v>0</v>
      </c>
    </row>
    <row r="55" spans="2:11">
      <c r="B55" t="s">
        <v>2405</v>
      </c>
      <c r="C55" t="s">
        <v>2406</v>
      </c>
      <c r="D55" t="s">
        <v>123</v>
      </c>
      <c r="E55" t="s">
        <v>102</v>
      </c>
      <c r="F55" t="s">
        <v>232</v>
      </c>
      <c r="G55" s="77">
        <v>107629.31</v>
      </c>
      <c r="H55" s="77">
        <v>4.6445999999999996</v>
      </c>
      <c r="I55" s="77">
        <v>4.9989509322599996</v>
      </c>
      <c r="J55" s="78">
        <v>3.0999999999999999E-3</v>
      </c>
      <c r="K55" s="78">
        <v>0</v>
      </c>
    </row>
    <row r="56" spans="2:11">
      <c r="B56" t="s">
        <v>2405</v>
      </c>
      <c r="C56" t="s">
        <v>2407</v>
      </c>
      <c r="D56" t="s">
        <v>123</v>
      </c>
      <c r="E56" t="s">
        <v>102</v>
      </c>
      <c r="F56" t="s">
        <v>232</v>
      </c>
      <c r="G56" s="77">
        <v>135352.60999999999</v>
      </c>
      <c r="H56" s="77">
        <v>4.6841999999999997</v>
      </c>
      <c r="I56" s="77">
        <v>6.3401869576200003</v>
      </c>
      <c r="J56" s="78">
        <v>3.8999999999999998E-3</v>
      </c>
      <c r="K56" s="78">
        <v>0</v>
      </c>
    </row>
    <row r="57" spans="2:11">
      <c r="B57" t="s">
        <v>2405</v>
      </c>
      <c r="C57" t="s">
        <v>2408</v>
      </c>
      <c r="D57" t="s">
        <v>123</v>
      </c>
      <c r="E57" t="s">
        <v>102</v>
      </c>
      <c r="F57" t="s">
        <v>232</v>
      </c>
      <c r="G57" s="77">
        <v>185760.94</v>
      </c>
      <c r="H57" s="77">
        <v>4.6841999999999997</v>
      </c>
      <c r="I57" s="77">
        <v>8.7014139514799993</v>
      </c>
      <c r="J57" s="78">
        <v>5.4000000000000003E-3</v>
      </c>
      <c r="K57" s="78">
        <v>0</v>
      </c>
    </row>
    <row r="58" spans="2:11">
      <c r="B58" t="s">
        <v>2409</v>
      </c>
      <c r="C58" t="s">
        <v>2410</v>
      </c>
      <c r="D58" t="s">
        <v>123</v>
      </c>
      <c r="E58" t="s">
        <v>102</v>
      </c>
      <c r="F58" t="s">
        <v>232</v>
      </c>
      <c r="G58" s="77">
        <v>108370.26</v>
      </c>
      <c r="H58" s="77">
        <v>5.2523999999999997</v>
      </c>
      <c r="I58" s="77">
        <v>5.6920395362400003</v>
      </c>
      <c r="J58" s="78">
        <v>3.5000000000000001E-3</v>
      </c>
      <c r="K58" s="78">
        <v>0</v>
      </c>
    </row>
    <row r="59" spans="2:11">
      <c r="B59" t="s">
        <v>2411</v>
      </c>
      <c r="C59" t="s">
        <v>2412</v>
      </c>
      <c r="D59" t="s">
        <v>123</v>
      </c>
      <c r="E59" t="s">
        <v>102</v>
      </c>
      <c r="F59" t="s">
        <v>232</v>
      </c>
      <c r="G59" s="77">
        <v>40810.11</v>
      </c>
      <c r="H59" s="77">
        <v>5.6501999999999999</v>
      </c>
      <c r="I59" s="77">
        <v>2.3058528352200001</v>
      </c>
      <c r="J59" s="78">
        <v>1.4E-3</v>
      </c>
      <c r="K59" s="78">
        <v>0</v>
      </c>
    </row>
    <row r="60" spans="2:11">
      <c r="B60" t="s">
        <v>2411</v>
      </c>
      <c r="C60" t="s">
        <v>2413</v>
      </c>
      <c r="D60" t="s">
        <v>123</v>
      </c>
      <c r="E60" t="s">
        <v>102</v>
      </c>
      <c r="F60" t="s">
        <v>232</v>
      </c>
      <c r="G60" s="77">
        <v>449608.25</v>
      </c>
      <c r="H60" s="77">
        <v>5.4420999999999999</v>
      </c>
      <c r="I60" s="77">
        <v>24.468130573250001</v>
      </c>
      <c r="J60" s="78">
        <v>1.5100000000000001E-2</v>
      </c>
      <c r="K60" s="78">
        <v>1E-4</v>
      </c>
    </row>
    <row r="61" spans="2:11">
      <c r="B61" t="s">
        <v>2414</v>
      </c>
      <c r="C61" t="s">
        <v>2415</v>
      </c>
      <c r="D61" t="s">
        <v>123</v>
      </c>
      <c r="E61" t="s">
        <v>102</v>
      </c>
      <c r="F61" t="s">
        <v>232</v>
      </c>
      <c r="G61" s="77">
        <v>187842.68</v>
      </c>
      <c r="H61" s="77">
        <v>4.4424999999999999</v>
      </c>
      <c r="I61" s="77">
        <v>8.3449110589999993</v>
      </c>
      <c r="J61" s="78">
        <v>5.1999999999999998E-3</v>
      </c>
      <c r="K61" s="78">
        <v>0</v>
      </c>
    </row>
    <row r="62" spans="2:11">
      <c r="B62" t="s">
        <v>2416</v>
      </c>
      <c r="C62" t="s">
        <v>2417</v>
      </c>
      <c r="D62" t="s">
        <v>123</v>
      </c>
      <c r="E62" t="s">
        <v>102</v>
      </c>
      <c r="F62" t="s">
        <v>232</v>
      </c>
      <c r="G62" s="77">
        <v>108638.59</v>
      </c>
      <c r="H62" s="77">
        <v>4.9621000000000004</v>
      </c>
      <c r="I62" s="77">
        <v>5.3907554743899997</v>
      </c>
      <c r="J62" s="78">
        <v>3.3E-3</v>
      </c>
      <c r="K62" s="78">
        <v>0</v>
      </c>
    </row>
    <row r="63" spans="2:11">
      <c r="B63" t="s">
        <v>2418</v>
      </c>
      <c r="C63" t="s">
        <v>2419</v>
      </c>
      <c r="D63" t="s">
        <v>123</v>
      </c>
      <c r="E63" t="s">
        <v>102</v>
      </c>
      <c r="F63" t="s">
        <v>232</v>
      </c>
      <c r="G63" s="77">
        <v>122433.93</v>
      </c>
      <c r="H63" s="77">
        <v>5.7319000000000004</v>
      </c>
      <c r="I63" s="77">
        <v>7.0177904336700001</v>
      </c>
      <c r="J63" s="78">
        <v>4.3E-3</v>
      </c>
      <c r="K63" s="78">
        <v>0</v>
      </c>
    </row>
    <row r="64" spans="2:11">
      <c r="B64" t="s">
        <v>2420</v>
      </c>
      <c r="C64" t="s">
        <v>2421</v>
      </c>
      <c r="D64" t="s">
        <v>123</v>
      </c>
      <c r="E64" t="s">
        <v>102</v>
      </c>
      <c r="F64" t="s">
        <v>232</v>
      </c>
      <c r="G64" s="77">
        <v>151758.39999999999</v>
      </c>
      <c r="H64" s="77">
        <v>6.4526000000000003</v>
      </c>
      <c r="I64" s="77">
        <v>9.7923625183999992</v>
      </c>
      <c r="J64" s="78">
        <v>6.0000000000000001E-3</v>
      </c>
      <c r="K64" s="78">
        <v>1E-4</v>
      </c>
    </row>
    <row r="65" spans="2:11">
      <c r="B65" t="s">
        <v>2420</v>
      </c>
      <c r="C65" t="s">
        <v>2422</v>
      </c>
      <c r="D65" t="s">
        <v>123</v>
      </c>
      <c r="E65" t="s">
        <v>102</v>
      </c>
      <c r="F65" t="s">
        <v>232</v>
      </c>
      <c r="G65" s="77">
        <v>227237.3</v>
      </c>
      <c r="H65" s="77">
        <v>6.4634999999999998</v>
      </c>
      <c r="I65" s="77">
        <v>14.6874828855</v>
      </c>
      <c r="J65" s="78">
        <v>9.1000000000000004E-3</v>
      </c>
      <c r="K65" s="78">
        <v>1E-4</v>
      </c>
    </row>
    <row r="66" spans="2:11">
      <c r="B66" t="s">
        <v>2423</v>
      </c>
      <c r="C66" t="s">
        <v>2424</v>
      </c>
      <c r="D66" t="s">
        <v>123</v>
      </c>
      <c r="E66" t="s">
        <v>102</v>
      </c>
      <c r="F66" t="s">
        <v>232</v>
      </c>
      <c r="G66" s="77">
        <v>121463.83</v>
      </c>
      <c r="H66" s="77">
        <v>5.0007000000000001</v>
      </c>
      <c r="I66" s="77">
        <v>6.0740417468099999</v>
      </c>
      <c r="J66" s="78">
        <v>3.8E-3</v>
      </c>
      <c r="K66" s="78">
        <v>0</v>
      </c>
    </row>
    <row r="67" spans="2:11">
      <c r="B67" t="s">
        <v>2425</v>
      </c>
      <c r="C67" t="s">
        <v>2426</v>
      </c>
      <c r="D67" t="s">
        <v>123</v>
      </c>
      <c r="E67" t="s">
        <v>102</v>
      </c>
      <c r="F67" t="s">
        <v>232</v>
      </c>
      <c r="G67" s="77">
        <v>109583.88</v>
      </c>
      <c r="H67" s="77">
        <v>6.3807</v>
      </c>
      <c r="I67" s="77">
        <v>6.9922186311600001</v>
      </c>
      <c r="J67" s="78">
        <v>4.3E-3</v>
      </c>
      <c r="K67" s="78">
        <v>0</v>
      </c>
    </row>
    <row r="68" spans="2:11">
      <c r="B68" t="s">
        <v>2427</v>
      </c>
      <c r="C68" t="s">
        <v>2428</v>
      </c>
      <c r="D68" t="s">
        <v>123</v>
      </c>
      <c r="E68" t="s">
        <v>102</v>
      </c>
      <c r="F68" t="s">
        <v>232</v>
      </c>
      <c r="G68" s="77">
        <v>139226.82</v>
      </c>
      <c r="H68" s="77">
        <v>7.3029999999999999</v>
      </c>
      <c r="I68" s="77">
        <v>10.167734664599999</v>
      </c>
      <c r="J68" s="78">
        <v>6.3E-3</v>
      </c>
      <c r="K68" s="78">
        <v>1E-4</v>
      </c>
    </row>
    <row r="69" spans="2:11">
      <c r="B69" t="s">
        <v>2427</v>
      </c>
      <c r="C69" t="s">
        <v>2429</v>
      </c>
      <c r="D69" t="s">
        <v>123</v>
      </c>
      <c r="E69" t="s">
        <v>102</v>
      </c>
      <c r="F69" t="s">
        <v>232</v>
      </c>
      <c r="G69" s="77">
        <v>69669.62</v>
      </c>
      <c r="H69" s="77">
        <v>7.3777999999999997</v>
      </c>
      <c r="I69" s="77">
        <v>5.1400852243599999</v>
      </c>
      <c r="J69" s="78">
        <v>3.2000000000000002E-3</v>
      </c>
      <c r="K69" s="78">
        <v>0</v>
      </c>
    </row>
    <row r="70" spans="2:11">
      <c r="B70" t="s">
        <v>2430</v>
      </c>
      <c r="C70" t="s">
        <v>2431</v>
      </c>
      <c r="D70" t="s">
        <v>123</v>
      </c>
      <c r="E70" t="s">
        <v>102</v>
      </c>
      <c r="F70" t="s">
        <v>232</v>
      </c>
      <c r="G70" s="77">
        <v>135328.51999999999</v>
      </c>
      <c r="H70" s="77">
        <v>4.6525999999999996</v>
      </c>
      <c r="I70" s="77">
        <v>6.2962947215199998</v>
      </c>
      <c r="J70" s="78">
        <v>3.8999999999999998E-3</v>
      </c>
      <c r="K70" s="78">
        <v>0</v>
      </c>
    </row>
    <row r="71" spans="2:11">
      <c r="B71" t="s">
        <v>2432</v>
      </c>
      <c r="C71" t="s">
        <v>2433</v>
      </c>
      <c r="D71" t="s">
        <v>123</v>
      </c>
      <c r="E71" t="s">
        <v>102</v>
      </c>
      <c r="F71" t="s">
        <v>232</v>
      </c>
      <c r="G71" s="77">
        <v>95114.98</v>
      </c>
      <c r="H71" s="77">
        <v>5.0102000000000002</v>
      </c>
      <c r="I71" s="77">
        <v>4.7654507279600002</v>
      </c>
      <c r="J71" s="78">
        <v>2.8999999999999998E-3</v>
      </c>
      <c r="K71" s="78">
        <v>0</v>
      </c>
    </row>
    <row r="72" spans="2:11">
      <c r="B72" t="s">
        <v>2434</v>
      </c>
      <c r="C72" t="s">
        <v>2435</v>
      </c>
      <c r="D72" t="s">
        <v>123</v>
      </c>
      <c r="E72" t="s">
        <v>102</v>
      </c>
      <c r="F72" t="s">
        <v>232</v>
      </c>
      <c r="G72" s="77">
        <v>324478.40999999997</v>
      </c>
      <c r="H72" s="77">
        <v>5.1719999999999997</v>
      </c>
      <c r="I72" s="77">
        <v>16.782023365200001</v>
      </c>
      <c r="J72" s="78">
        <v>1.04E-2</v>
      </c>
      <c r="K72" s="78">
        <v>1E-4</v>
      </c>
    </row>
    <row r="73" spans="2:11">
      <c r="B73" t="s">
        <v>2434</v>
      </c>
      <c r="C73" t="s">
        <v>2436</v>
      </c>
      <c r="D73" t="s">
        <v>123</v>
      </c>
      <c r="E73" t="s">
        <v>102</v>
      </c>
      <c r="F73" t="s">
        <v>232</v>
      </c>
      <c r="G73" s="77">
        <v>124471.54</v>
      </c>
      <c r="H73" s="77">
        <v>5.2390999999999996</v>
      </c>
      <c r="I73" s="77">
        <v>6.5211884521399996</v>
      </c>
      <c r="J73" s="78">
        <v>4.0000000000000001E-3</v>
      </c>
      <c r="K73" s="78">
        <v>0</v>
      </c>
    </row>
    <row r="74" spans="2:11">
      <c r="B74" t="s">
        <v>2437</v>
      </c>
      <c r="C74" t="s">
        <v>2438</v>
      </c>
      <c r="D74" t="s">
        <v>123</v>
      </c>
      <c r="E74" t="s">
        <v>102</v>
      </c>
      <c r="F74" t="s">
        <v>232</v>
      </c>
      <c r="G74" s="77">
        <v>108706.04</v>
      </c>
      <c r="H74" s="77">
        <v>5.0132000000000003</v>
      </c>
      <c r="I74" s="77">
        <v>5.4496511972799997</v>
      </c>
      <c r="J74" s="78">
        <v>3.3999999999999998E-3</v>
      </c>
      <c r="K74" s="78">
        <v>0</v>
      </c>
    </row>
    <row r="75" spans="2:11">
      <c r="B75" t="s">
        <v>2439</v>
      </c>
      <c r="C75" t="s">
        <v>2440</v>
      </c>
      <c r="D75" t="s">
        <v>123</v>
      </c>
      <c r="E75" t="s">
        <v>102</v>
      </c>
      <c r="F75" t="s">
        <v>232</v>
      </c>
      <c r="G75" s="77">
        <v>137592.82999999999</v>
      </c>
      <c r="H75" s="77">
        <v>6.1938000000000004</v>
      </c>
      <c r="I75" s="77">
        <v>8.5222247045399993</v>
      </c>
      <c r="J75" s="78">
        <v>5.3E-3</v>
      </c>
      <c r="K75" s="78">
        <v>0</v>
      </c>
    </row>
    <row r="76" spans="2:11">
      <c r="B76" t="s">
        <v>2439</v>
      </c>
      <c r="C76" t="s">
        <v>2441</v>
      </c>
      <c r="D76" t="s">
        <v>123</v>
      </c>
      <c r="E76" t="s">
        <v>102</v>
      </c>
      <c r="F76" t="s">
        <v>232</v>
      </c>
      <c r="G76" s="77">
        <v>222679.41</v>
      </c>
      <c r="H76" s="77">
        <v>7.2599</v>
      </c>
      <c r="I76" s="77">
        <v>16.166302486589998</v>
      </c>
      <c r="J76" s="78">
        <v>0.01</v>
      </c>
      <c r="K76" s="78">
        <v>1E-4</v>
      </c>
    </row>
    <row r="77" spans="2:11">
      <c r="B77" t="s">
        <v>2442</v>
      </c>
      <c r="C77" t="s">
        <v>2443</v>
      </c>
      <c r="D77" t="s">
        <v>123</v>
      </c>
      <c r="E77" t="s">
        <v>102</v>
      </c>
      <c r="F77" t="s">
        <v>232</v>
      </c>
      <c r="G77" s="77">
        <v>95221.77</v>
      </c>
      <c r="H77" s="77">
        <v>5.1172000000000004</v>
      </c>
      <c r="I77" s="77">
        <v>4.8726884144399998</v>
      </c>
      <c r="J77" s="78">
        <v>3.0000000000000001E-3</v>
      </c>
      <c r="K77" s="78">
        <v>0</v>
      </c>
    </row>
    <row r="78" spans="2:11">
      <c r="B78" t="s">
        <v>2444</v>
      </c>
      <c r="C78" t="s">
        <v>2445</v>
      </c>
      <c r="D78" t="s">
        <v>123</v>
      </c>
      <c r="E78" t="s">
        <v>102</v>
      </c>
      <c r="F78" t="s">
        <v>232</v>
      </c>
      <c r="G78" s="77">
        <v>81028.490000000005</v>
      </c>
      <c r="H78" s="77">
        <v>4.5311000000000003</v>
      </c>
      <c r="I78" s="77">
        <v>3.6714819103899998</v>
      </c>
      <c r="J78" s="78">
        <v>2.3E-3</v>
      </c>
      <c r="K78" s="78">
        <v>0</v>
      </c>
    </row>
    <row r="79" spans="2:11">
      <c r="B79" t="s">
        <v>2446</v>
      </c>
      <c r="C79" t="s">
        <v>2447</v>
      </c>
      <c r="D79" t="s">
        <v>123</v>
      </c>
      <c r="E79" t="s">
        <v>102</v>
      </c>
      <c r="F79" t="s">
        <v>232</v>
      </c>
      <c r="G79" s="77">
        <v>276844.49</v>
      </c>
      <c r="H79" s="77">
        <v>6.5796999999999999</v>
      </c>
      <c r="I79" s="77">
        <v>18.215536908530002</v>
      </c>
      <c r="J79" s="78">
        <v>1.1299999999999999E-2</v>
      </c>
      <c r="K79" s="78">
        <v>1E-4</v>
      </c>
    </row>
    <row r="80" spans="2:11">
      <c r="B80" t="s">
        <v>2448</v>
      </c>
      <c r="C80" t="s">
        <v>2449</v>
      </c>
      <c r="D80" t="s">
        <v>123</v>
      </c>
      <c r="E80" t="s">
        <v>102</v>
      </c>
      <c r="F80" t="s">
        <v>232</v>
      </c>
      <c r="G80" s="77">
        <v>119639.4</v>
      </c>
      <c r="H80" s="77">
        <v>5.6273999999999997</v>
      </c>
      <c r="I80" s="77">
        <v>6.7325875956000001</v>
      </c>
      <c r="J80" s="78">
        <v>4.1999999999999997E-3</v>
      </c>
      <c r="K80" s="78">
        <v>0</v>
      </c>
    </row>
    <row r="81" spans="2:11">
      <c r="B81" t="s">
        <v>2450</v>
      </c>
      <c r="C81" t="s">
        <v>2451</v>
      </c>
      <c r="D81" t="s">
        <v>123</v>
      </c>
      <c r="E81" t="s">
        <v>102</v>
      </c>
      <c r="F81" t="s">
        <v>232</v>
      </c>
      <c r="G81" s="77">
        <v>136520.89000000001</v>
      </c>
      <c r="H81" s="77">
        <v>5.4725000000000001</v>
      </c>
      <c r="I81" s="77">
        <v>7.4711057052500003</v>
      </c>
      <c r="J81" s="78">
        <v>4.5999999999999999E-3</v>
      </c>
      <c r="K81" s="78">
        <v>0</v>
      </c>
    </row>
    <row r="82" spans="2:11">
      <c r="B82" t="s">
        <v>2452</v>
      </c>
      <c r="C82" t="s">
        <v>2453</v>
      </c>
      <c r="D82" t="s">
        <v>123</v>
      </c>
      <c r="E82" t="s">
        <v>102</v>
      </c>
      <c r="F82" t="s">
        <v>232</v>
      </c>
      <c r="G82" s="77">
        <v>121007.98</v>
      </c>
      <c r="H82" s="77">
        <v>4.0940000000000003</v>
      </c>
      <c r="I82" s="77">
        <v>4.9540667012000004</v>
      </c>
      <c r="J82" s="78">
        <v>3.0999999999999999E-3</v>
      </c>
      <c r="K82" s="78">
        <v>0</v>
      </c>
    </row>
    <row r="83" spans="2:11">
      <c r="B83" t="s">
        <v>2452</v>
      </c>
      <c r="C83" t="s">
        <v>2454</v>
      </c>
      <c r="D83" t="s">
        <v>123</v>
      </c>
      <c r="E83" t="s">
        <v>102</v>
      </c>
      <c r="F83" t="s">
        <v>232</v>
      </c>
      <c r="G83" s="77">
        <v>120942.94</v>
      </c>
      <c r="H83" s="77">
        <v>4.0423999999999998</v>
      </c>
      <c r="I83" s="77">
        <v>4.8889974065599997</v>
      </c>
      <c r="J83" s="78">
        <v>3.0000000000000001E-3</v>
      </c>
      <c r="K83" s="78">
        <v>0</v>
      </c>
    </row>
    <row r="84" spans="2:11">
      <c r="B84" t="s">
        <v>2455</v>
      </c>
      <c r="C84" t="s">
        <v>2456</v>
      </c>
      <c r="D84" t="s">
        <v>123</v>
      </c>
      <c r="E84" t="s">
        <v>102</v>
      </c>
      <c r="F84" t="s">
        <v>232</v>
      </c>
      <c r="G84" s="77">
        <v>68182.53</v>
      </c>
      <c r="H84" s="77">
        <v>5.8841000000000001</v>
      </c>
      <c r="I84" s="77">
        <v>4.0119282477300002</v>
      </c>
      <c r="J84" s="78">
        <v>2.5000000000000001E-3</v>
      </c>
      <c r="K84" s="78">
        <v>0</v>
      </c>
    </row>
    <row r="85" spans="2:11">
      <c r="B85" t="s">
        <v>2455</v>
      </c>
      <c r="C85" t="s">
        <v>2457</v>
      </c>
      <c r="D85" t="s">
        <v>123</v>
      </c>
      <c r="E85" t="s">
        <v>102</v>
      </c>
      <c r="F85" t="s">
        <v>232</v>
      </c>
      <c r="G85" s="77">
        <v>164509.18</v>
      </c>
      <c r="H85" s="77">
        <v>5.8536999999999999</v>
      </c>
      <c r="I85" s="77">
        <v>9.6298738696600008</v>
      </c>
      <c r="J85" s="78">
        <v>5.8999999999999999E-3</v>
      </c>
      <c r="K85" s="78">
        <v>1E-4</v>
      </c>
    </row>
    <row r="86" spans="2:11">
      <c r="B86" t="s">
        <v>2455</v>
      </c>
      <c r="C86" t="s">
        <v>2458</v>
      </c>
      <c r="D86" t="s">
        <v>123</v>
      </c>
      <c r="E86" t="s">
        <v>102</v>
      </c>
      <c r="F86" t="s">
        <v>232</v>
      </c>
      <c r="G86" s="77">
        <v>274708.64</v>
      </c>
      <c r="H86" s="77">
        <v>5.8564999999999996</v>
      </c>
      <c r="I86" s="77">
        <v>16.0883115016</v>
      </c>
      <c r="J86" s="78">
        <v>9.9000000000000008E-3</v>
      </c>
      <c r="K86" s="78">
        <v>1E-4</v>
      </c>
    </row>
    <row r="87" spans="2:11">
      <c r="B87" t="s">
        <v>2459</v>
      </c>
      <c r="C87" t="s">
        <v>2460</v>
      </c>
      <c r="D87" t="s">
        <v>123</v>
      </c>
      <c r="E87" t="s">
        <v>102</v>
      </c>
      <c r="F87" t="s">
        <v>232</v>
      </c>
      <c r="G87" s="77">
        <v>112240.07</v>
      </c>
      <c r="H87" s="77">
        <v>5.3082000000000003</v>
      </c>
      <c r="I87" s="77">
        <v>5.9579273957399996</v>
      </c>
      <c r="J87" s="78">
        <v>3.7000000000000002E-3</v>
      </c>
      <c r="K87" s="78">
        <v>0</v>
      </c>
    </row>
    <row r="88" spans="2:11">
      <c r="B88" t="s">
        <v>2461</v>
      </c>
      <c r="C88" t="s">
        <v>2462</v>
      </c>
      <c r="D88" t="s">
        <v>123</v>
      </c>
      <c r="E88" t="s">
        <v>102</v>
      </c>
      <c r="F88" t="s">
        <v>232</v>
      </c>
      <c r="G88" s="77">
        <v>93992</v>
      </c>
      <c r="H88" s="77">
        <v>1.7543</v>
      </c>
      <c r="I88" s="77">
        <v>1.648901656</v>
      </c>
      <c r="J88" s="78">
        <v>1E-3</v>
      </c>
      <c r="K88" s="78">
        <v>0</v>
      </c>
    </row>
    <row r="89" spans="2:11">
      <c r="B89" t="s">
        <v>2461</v>
      </c>
      <c r="C89" t="s">
        <v>2463</v>
      </c>
      <c r="D89" t="s">
        <v>123</v>
      </c>
      <c r="E89" t="s">
        <v>102</v>
      </c>
      <c r="F89" t="s">
        <v>232</v>
      </c>
      <c r="G89" s="77">
        <v>78168.58</v>
      </c>
      <c r="H89" s="77">
        <v>1.5556000000000001</v>
      </c>
      <c r="I89" s="77">
        <v>1.21599043048</v>
      </c>
      <c r="J89" s="78">
        <v>8.0000000000000004E-4</v>
      </c>
      <c r="K89" s="78">
        <v>0</v>
      </c>
    </row>
    <row r="90" spans="2:11">
      <c r="B90" t="s">
        <v>2464</v>
      </c>
      <c r="C90" t="s">
        <v>2465</v>
      </c>
      <c r="D90" t="s">
        <v>123</v>
      </c>
      <c r="E90" t="s">
        <v>102</v>
      </c>
      <c r="F90" t="s">
        <v>232</v>
      </c>
      <c r="G90" s="77">
        <v>130330.18</v>
      </c>
      <c r="H90" s="77">
        <v>1.0379</v>
      </c>
      <c r="I90" s="77">
        <v>1.35269693822</v>
      </c>
      <c r="J90" s="78">
        <v>8.0000000000000004E-4</v>
      </c>
      <c r="K90" s="78">
        <v>0</v>
      </c>
    </row>
    <row r="91" spans="2:11">
      <c r="B91" t="s">
        <v>2466</v>
      </c>
      <c r="C91" t="s">
        <v>2467</v>
      </c>
      <c r="D91" t="s">
        <v>123</v>
      </c>
      <c r="E91" t="s">
        <v>102</v>
      </c>
      <c r="F91" t="s">
        <v>232</v>
      </c>
      <c r="G91" s="77">
        <v>259779.9</v>
      </c>
      <c r="H91" s="77">
        <v>4.5385999999999997</v>
      </c>
      <c r="I91" s="77">
        <v>11.7903705414</v>
      </c>
      <c r="J91" s="78">
        <v>7.3000000000000001E-3</v>
      </c>
      <c r="K91" s="78">
        <v>1E-4</v>
      </c>
    </row>
    <row r="92" spans="2:11">
      <c r="B92" t="s">
        <v>2468</v>
      </c>
      <c r="C92" t="s">
        <v>2469</v>
      </c>
      <c r="D92" t="s">
        <v>123</v>
      </c>
      <c r="E92" t="s">
        <v>102</v>
      </c>
      <c r="F92" t="s">
        <v>232</v>
      </c>
      <c r="G92" s="77">
        <v>62163.11</v>
      </c>
      <c r="H92" s="77">
        <v>0.95120000000000005</v>
      </c>
      <c r="I92" s="77">
        <v>0.59129550232000005</v>
      </c>
      <c r="J92" s="78">
        <v>4.0000000000000002E-4</v>
      </c>
      <c r="K92" s="78">
        <v>0</v>
      </c>
    </row>
    <row r="93" spans="2:11">
      <c r="B93" t="s">
        <v>2468</v>
      </c>
      <c r="C93" t="s">
        <v>2470</v>
      </c>
      <c r="D93" t="s">
        <v>123</v>
      </c>
      <c r="E93" t="s">
        <v>102</v>
      </c>
      <c r="F93" t="s">
        <v>232</v>
      </c>
      <c r="G93" s="77">
        <v>38851.94</v>
      </c>
      <c r="H93" s="77">
        <v>0.95130000000000003</v>
      </c>
      <c r="I93" s="77">
        <v>0.36959850521999998</v>
      </c>
      <c r="J93" s="78">
        <v>2.0000000000000001E-4</v>
      </c>
      <c r="K93" s="78">
        <v>0</v>
      </c>
    </row>
    <row r="94" spans="2:11">
      <c r="B94" t="s">
        <v>2468</v>
      </c>
      <c r="C94" t="s">
        <v>2471</v>
      </c>
      <c r="D94" t="s">
        <v>123</v>
      </c>
      <c r="E94" t="s">
        <v>102</v>
      </c>
      <c r="F94" t="s">
        <v>232</v>
      </c>
      <c r="G94" s="77">
        <v>116591.76</v>
      </c>
      <c r="H94" s="77">
        <v>0.98180000000000001</v>
      </c>
      <c r="I94" s="77">
        <v>1.1446978996799999</v>
      </c>
      <c r="J94" s="78">
        <v>6.9999999999999999E-4</v>
      </c>
      <c r="K94" s="78">
        <v>0</v>
      </c>
    </row>
    <row r="95" spans="2:11">
      <c r="B95" t="s">
        <v>2468</v>
      </c>
      <c r="C95" t="s">
        <v>2472</v>
      </c>
      <c r="D95" t="s">
        <v>123</v>
      </c>
      <c r="E95" t="s">
        <v>102</v>
      </c>
      <c r="F95" t="s">
        <v>232</v>
      </c>
      <c r="G95" s="77">
        <v>91166.49</v>
      </c>
      <c r="H95" s="77">
        <v>0.95120000000000005</v>
      </c>
      <c r="I95" s="77">
        <v>0.86717565287999998</v>
      </c>
      <c r="J95" s="78">
        <v>5.0000000000000001E-4</v>
      </c>
      <c r="K95" s="78">
        <v>0</v>
      </c>
    </row>
    <row r="96" spans="2:11">
      <c r="B96" t="s">
        <v>2468</v>
      </c>
      <c r="C96" t="s">
        <v>2473</v>
      </c>
      <c r="D96" t="s">
        <v>123</v>
      </c>
      <c r="E96" t="s">
        <v>102</v>
      </c>
      <c r="F96" t="s">
        <v>232</v>
      </c>
      <c r="G96" s="77">
        <v>104222.39</v>
      </c>
      <c r="H96" s="77">
        <v>0.98180000000000001</v>
      </c>
      <c r="I96" s="77">
        <v>1.0232554250200001</v>
      </c>
      <c r="J96" s="78">
        <v>5.9999999999999995E-4</v>
      </c>
      <c r="K96" s="78">
        <v>0</v>
      </c>
    </row>
    <row r="97" spans="2:11">
      <c r="B97" t="s">
        <v>2474</v>
      </c>
      <c r="C97" t="s">
        <v>2475</v>
      </c>
      <c r="D97" t="s">
        <v>123</v>
      </c>
      <c r="E97" t="s">
        <v>106</v>
      </c>
      <c r="F97" t="s">
        <v>232</v>
      </c>
      <c r="G97" s="77">
        <v>80226.149999999994</v>
      </c>
      <c r="H97" s="77">
        <v>4.1010999999999997</v>
      </c>
      <c r="I97" s="77">
        <v>3.2901546376500002</v>
      </c>
      <c r="J97" s="78">
        <v>2E-3</v>
      </c>
      <c r="K97" s="78">
        <v>0</v>
      </c>
    </row>
    <row r="98" spans="2:11">
      <c r="B98" t="s">
        <v>2476</v>
      </c>
      <c r="C98" t="s">
        <v>2477</v>
      </c>
      <c r="D98" t="s">
        <v>123</v>
      </c>
      <c r="E98" t="s">
        <v>102</v>
      </c>
      <c r="F98" t="s">
        <v>232</v>
      </c>
      <c r="G98" s="77">
        <v>78800.94</v>
      </c>
      <c r="H98" s="77">
        <v>2.3681000000000001</v>
      </c>
      <c r="I98" s="77">
        <v>1.8660850601400001</v>
      </c>
      <c r="J98" s="78">
        <v>1.1999999999999999E-3</v>
      </c>
      <c r="K98" s="78">
        <v>0</v>
      </c>
    </row>
    <row r="99" spans="2:11">
      <c r="B99" t="s">
        <v>2476</v>
      </c>
      <c r="C99" t="s">
        <v>2478</v>
      </c>
      <c r="D99" t="s">
        <v>123</v>
      </c>
      <c r="E99" t="s">
        <v>102</v>
      </c>
      <c r="F99" t="s">
        <v>232</v>
      </c>
      <c r="G99" s="77">
        <v>128587.79</v>
      </c>
      <c r="H99" s="77">
        <v>-0.2797</v>
      </c>
      <c r="I99" s="77">
        <v>-0.35966004863000001</v>
      </c>
      <c r="J99" s="78">
        <v>-2.0000000000000001E-4</v>
      </c>
      <c r="K99" s="78">
        <v>0</v>
      </c>
    </row>
    <row r="100" spans="2:11">
      <c r="B100" t="s">
        <v>2479</v>
      </c>
      <c r="C100" t="s">
        <v>2480</v>
      </c>
      <c r="D100" t="s">
        <v>123</v>
      </c>
      <c r="E100" t="s">
        <v>102</v>
      </c>
      <c r="F100" t="s">
        <v>232</v>
      </c>
      <c r="G100" s="77">
        <v>116282.77</v>
      </c>
      <c r="H100" s="77">
        <v>0.73839999999999995</v>
      </c>
      <c r="I100" s="77">
        <v>0.85863197367999999</v>
      </c>
      <c r="J100" s="78">
        <v>5.0000000000000001E-4</v>
      </c>
      <c r="K100" s="78">
        <v>0</v>
      </c>
    </row>
    <row r="101" spans="2:11">
      <c r="B101" t="s">
        <v>2481</v>
      </c>
      <c r="C101" t="s">
        <v>2482</v>
      </c>
      <c r="D101" t="s">
        <v>123</v>
      </c>
      <c r="E101" t="s">
        <v>102</v>
      </c>
      <c r="F101" t="s">
        <v>232</v>
      </c>
      <c r="G101" s="77">
        <v>102680.73</v>
      </c>
      <c r="H101" s="77">
        <v>-0.46389999999999998</v>
      </c>
      <c r="I101" s="77">
        <v>-0.47633590647000001</v>
      </c>
      <c r="J101" s="78">
        <v>-2.9999999999999997E-4</v>
      </c>
      <c r="K101" s="78">
        <v>0</v>
      </c>
    </row>
    <row r="102" spans="2:11">
      <c r="B102" t="s">
        <v>2483</v>
      </c>
      <c r="C102" t="s">
        <v>2484</v>
      </c>
      <c r="D102" t="s">
        <v>123</v>
      </c>
      <c r="E102" t="s">
        <v>102</v>
      </c>
      <c r="F102" t="s">
        <v>232</v>
      </c>
      <c r="G102" s="77">
        <v>150592.51999999999</v>
      </c>
      <c r="H102" s="77">
        <v>5.7243000000000004</v>
      </c>
      <c r="I102" s="77">
        <v>8.6203676223599999</v>
      </c>
      <c r="J102" s="78">
        <v>5.3E-3</v>
      </c>
      <c r="K102" s="78">
        <v>0</v>
      </c>
    </row>
    <row r="103" spans="2:11">
      <c r="B103" t="s">
        <v>2483</v>
      </c>
      <c r="C103" t="s">
        <v>2485</v>
      </c>
      <c r="D103" t="s">
        <v>123</v>
      </c>
      <c r="E103" t="s">
        <v>102</v>
      </c>
      <c r="F103" t="s">
        <v>232</v>
      </c>
      <c r="G103" s="77">
        <v>107938.42</v>
      </c>
      <c r="H103" s="77">
        <v>4.3414999999999999</v>
      </c>
      <c r="I103" s="77">
        <v>4.6861465042999999</v>
      </c>
      <c r="J103" s="78">
        <v>2.8999999999999998E-3</v>
      </c>
      <c r="K103" s="78">
        <v>0</v>
      </c>
    </row>
    <row r="104" spans="2:11">
      <c r="B104" t="s">
        <v>2486</v>
      </c>
      <c r="C104" t="s">
        <v>2487</v>
      </c>
      <c r="D104" t="s">
        <v>123</v>
      </c>
      <c r="E104" t="s">
        <v>102</v>
      </c>
      <c r="F104" t="s">
        <v>232</v>
      </c>
      <c r="G104" s="77">
        <v>77737.42</v>
      </c>
      <c r="H104" s="77">
        <v>0.99619999999999997</v>
      </c>
      <c r="I104" s="77">
        <v>0.77442017803999996</v>
      </c>
      <c r="J104" s="78">
        <v>5.0000000000000001E-4</v>
      </c>
      <c r="K104" s="78">
        <v>0</v>
      </c>
    </row>
    <row r="105" spans="2:11">
      <c r="B105" t="s">
        <v>2486</v>
      </c>
      <c r="C105" t="s">
        <v>2488</v>
      </c>
      <c r="D105" t="s">
        <v>123</v>
      </c>
      <c r="E105" t="s">
        <v>102</v>
      </c>
      <c r="F105" t="s">
        <v>232</v>
      </c>
      <c r="G105" s="77">
        <v>77497.89</v>
      </c>
      <c r="H105" s="77">
        <v>0.69030000000000002</v>
      </c>
      <c r="I105" s="77">
        <v>0.53496793467000003</v>
      </c>
      <c r="J105" s="78">
        <v>2.9999999999999997E-4</v>
      </c>
      <c r="K105" s="78">
        <v>0</v>
      </c>
    </row>
    <row r="106" spans="2:11">
      <c r="B106" t="s">
        <v>2486</v>
      </c>
      <c r="C106" t="s">
        <v>2489</v>
      </c>
      <c r="D106" t="s">
        <v>123</v>
      </c>
      <c r="E106" t="s">
        <v>102</v>
      </c>
      <c r="F106" t="s">
        <v>232</v>
      </c>
      <c r="G106" s="77">
        <v>163120.32000000001</v>
      </c>
      <c r="H106" s="77">
        <v>0.9627</v>
      </c>
      <c r="I106" s="77">
        <v>1.5703593206399999</v>
      </c>
      <c r="J106" s="78">
        <v>1E-3</v>
      </c>
      <c r="K106" s="78">
        <v>0</v>
      </c>
    </row>
    <row r="107" spans="2:11">
      <c r="B107" t="s">
        <v>2490</v>
      </c>
      <c r="C107" t="s">
        <v>2491</v>
      </c>
      <c r="D107" t="s">
        <v>123</v>
      </c>
      <c r="E107" t="s">
        <v>102</v>
      </c>
      <c r="F107" t="s">
        <v>232</v>
      </c>
      <c r="G107" s="77">
        <v>77918.679999999993</v>
      </c>
      <c r="H107" s="77">
        <v>0.6875</v>
      </c>
      <c r="I107" s="77">
        <v>0.53569092500000004</v>
      </c>
      <c r="J107" s="78">
        <v>2.9999999999999997E-4</v>
      </c>
      <c r="K107" s="78">
        <v>0</v>
      </c>
    </row>
    <row r="108" spans="2:11">
      <c r="B108" t="s">
        <v>2490</v>
      </c>
      <c r="C108" t="s">
        <v>2492</v>
      </c>
      <c r="D108" t="s">
        <v>123</v>
      </c>
      <c r="E108" t="s">
        <v>102</v>
      </c>
      <c r="F108" t="s">
        <v>232</v>
      </c>
      <c r="G108" s="77">
        <v>130129.44</v>
      </c>
      <c r="H108" s="77">
        <v>0.88959999999999995</v>
      </c>
      <c r="I108" s="77">
        <v>1.15763149824</v>
      </c>
      <c r="J108" s="78">
        <v>6.9999999999999999E-4</v>
      </c>
      <c r="K108" s="78">
        <v>0</v>
      </c>
    </row>
    <row r="109" spans="2:11">
      <c r="B109" t="s">
        <v>2493</v>
      </c>
      <c r="C109" t="s">
        <v>2494</v>
      </c>
      <c r="D109" t="s">
        <v>123</v>
      </c>
      <c r="E109" t="s">
        <v>102</v>
      </c>
      <c r="F109" t="s">
        <v>232</v>
      </c>
      <c r="G109" s="77">
        <v>142553.74</v>
      </c>
      <c r="H109" s="77">
        <v>1.0212000000000001</v>
      </c>
      <c r="I109" s="77">
        <v>1.45575879288</v>
      </c>
      <c r="J109" s="78">
        <v>8.9999999999999998E-4</v>
      </c>
      <c r="K109" s="78">
        <v>0</v>
      </c>
    </row>
    <row r="110" spans="2:11">
      <c r="B110" t="s">
        <v>2493</v>
      </c>
      <c r="C110" t="s">
        <v>2495</v>
      </c>
      <c r="D110" t="s">
        <v>123</v>
      </c>
      <c r="E110" t="s">
        <v>102</v>
      </c>
      <c r="F110" t="s">
        <v>232</v>
      </c>
      <c r="G110" s="77">
        <v>143085.62</v>
      </c>
      <c r="H110" s="77">
        <v>1.0182</v>
      </c>
      <c r="I110" s="77">
        <v>1.45689778284</v>
      </c>
      <c r="J110" s="78">
        <v>8.9999999999999998E-4</v>
      </c>
      <c r="K110" s="78">
        <v>0</v>
      </c>
    </row>
    <row r="111" spans="2:11">
      <c r="B111" t="s">
        <v>2496</v>
      </c>
      <c r="C111" t="s">
        <v>2497</v>
      </c>
      <c r="D111" t="s">
        <v>123</v>
      </c>
      <c r="E111" t="s">
        <v>106</v>
      </c>
      <c r="F111" t="s">
        <v>232</v>
      </c>
      <c r="G111" s="77">
        <v>149413.10999999999</v>
      </c>
      <c r="H111" s="77">
        <v>5.5079000000000002</v>
      </c>
      <c r="I111" s="77">
        <v>8.2295246856900004</v>
      </c>
      <c r="J111" s="78">
        <v>5.1000000000000004E-3</v>
      </c>
      <c r="K111" s="78">
        <v>0</v>
      </c>
    </row>
    <row r="112" spans="2:11">
      <c r="B112" t="s">
        <v>2496</v>
      </c>
      <c r="C112" t="s">
        <v>2498</v>
      </c>
      <c r="D112" t="s">
        <v>123</v>
      </c>
      <c r="E112" t="s">
        <v>102</v>
      </c>
      <c r="F112" t="s">
        <v>232</v>
      </c>
      <c r="G112" s="77">
        <v>163892.51999999999</v>
      </c>
      <c r="H112" s="77">
        <v>5.4939999999999998</v>
      </c>
      <c r="I112" s="77">
        <v>9.0042550487999993</v>
      </c>
      <c r="J112" s="78">
        <v>5.5999999999999999E-3</v>
      </c>
      <c r="K112" s="78">
        <v>0</v>
      </c>
    </row>
    <row r="113" spans="2:11">
      <c r="B113" t="s">
        <v>2499</v>
      </c>
      <c r="C113" t="s">
        <v>2500</v>
      </c>
      <c r="D113" t="s">
        <v>123</v>
      </c>
      <c r="E113" t="s">
        <v>102</v>
      </c>
      <c r="F113" t="s">
        <v>232</v>
      </c>
      <c r="G113" s="77">
        <v>91110.28</v>
      </c>
      <c r="H113" s="77">
        <v>0.93310000000000004</v>
      </c>
      <c r="I113" s="77">
        <v>0.85015002267999995</v>
      </c>
      <c r="J113" s="78">
        <v>5.0000000000000001E-4</v>
      </c>
      <c r="K113" s="78">
        <v>0</v>
      </c>
    </row>
    <row r="114" spans="2:11">
      <c r="B114" t="s">
        <v>2499</v>
      </c>
      <c r="C114" t="s">
        <v>2501</v>
      </c>
      <c r="D114" t="s">
        <v>123</v>
      </c>
      <c r="E114" t="s">
        <v>102</v>
      </c>
      <c r="F114" t="s">
        <v>232</v>
      </c>
      <c r="G114" s="77">
        <v>35726.22</v>
      </c>
      <c r="H114" s="77">
        <v>0.93310000000000004</v>
      </c>
      <c r="I114" s="77">
        <v>0.33336135882000001</v>
      </c>
      <c r="J114" s="78">
        <v>2.0000000000000001E-4</v>
      </c>
      <c r="K114" s="78">
        <v>0</v>
      </c>
    </row>
    <row r="115" spans="2:11">
      <c r="B115" t="s">
        <v>2502</v>
      </c>
      <c r="C115" t="s">
        <v>2503</v>
      </c>
      <c r="D115" t="s">
        <v>123</v>
      </c>
      <c r="E115" t="s">
        <v>102</v>
      </c>
      <c r="F115" t="s">
        <v>232</v>
      </c>
      <c r="G115" s="77">
        <v>90743.96</v>
      </c>
      <c r="H115" s="77">
        <v>0.9919</v>
      </c>
      <c r="I115" s="77">
        <v>0.90008933924000001</v>
      </c>
      <c r="J115" s="78">
        <v>5.9999999999999995E-4</v>
      </c>
      <c r="K115" s="78">
        <v>0</v>
      </c>
    </row>
    <row r="116" spans="2:11">
      <c r="B116" t="s">
        <v>2504</v>
      </c>
      <c r="C116" t="s">
        <v>2505</v>
      </c>
      <c r="D116" t="s">
        <v>123</v>
      </c>
      <c r="E116" t="s">
        <v>102</v>
      </c>
      <c r="F116" t="s">
        <v>232</v>
      </c>
      <c r="G116" s="77">
        <v>77102.09</v>
      </c>
      <c r="H116" s="77">
        <v>-0.3407</v>
      </c>
      <c r="I116" s="77">
        <v>-0.26268682062999998</v>
      </c>
      <c r="J116" s="78">
        <v>-2.0000000000000001E-4</v>
      </c>
      <c r="K116" s="78">
        <v>0</v>
      </c>
    </row>
    <row r="117" spans="2:11">
      <c r="B117" t="s">
        <v>2504</v>
      </c>
      <c r="C117" t="s">
        <v>2506</v>
      </c>
      <c r="D117" t="s">
        <v>123</v>
      </c>
      <c r="E117" t="s">
        <v>102</v>
      </c>
      <c r="F117" t="s">
        <v>232</v>
      </c>
      <c r="G117" s="77">
        <v>89946.81</v>
      </c>
      <c r="H117" s="77">
        <v>-0.34699999999999998</v>
      </c>
      <c r="I117" s="77">
        <v>-0.31211543069999997</v>
      </c>
      <c r="J117" s="78">
        <v>-2.0000000000000001E-4</v>
      </c>
      <c r="K117" s="78">
        <v>0</v>
      </c>
    </row>
    <row r="118" spans="2:11">
      <c r="B118" t="s">
        <v>2507</v>
      </c>
      <c r="C118" t="s">
        <v>2508</v>
      </c>
      <c r="D118" t="s">
        <v>123</v>
      </c>
      <c r="E118" t="s">
        <v>106</v>
      </c>
      <c r="F118" t="s">
        <v>232</v>
      </c>
      <c r="G118" s="77">
        <v>122160.86</v>
      </c>
      <c r="H118" s="77">
        <v>5.4413999999999998</v>
      </c>
      <c r="I118" s="77">
        <v>6.6472610360399997</v>
      </c>
      <c r="J118" s="78">
        <v>4.1000000000000003E-3</v>
      </c>
      <c r="K118" s="78">
        <v>0</v>
      </c>
    </row>
    <row r="119" spans="2:11">
      <c r="B119" t="s">
        <v>2507</v>
      </c>
      <c r="C119" t="s">
        <v>2509</v>
      </c>
      <c r="D119" t="s">
        <v>123</v>
      </c>
      <c r="E119" t="s">
        <v>102</v>
      </c>
      <c r="F119" t="s">
        <v>232</v>
      </c>
      <c r="G119" s="77">
        <v>54627.63</v>
      </c>
      <c r="H119" s="77">
        <v>5.4885999999999999</v>
      </c>
      <c r="I119" s="77">
        <v>2.99829210018</v>
      </c>
      <c r="J119" s="78">
        <v>1.9E-3</v>
      </c>
      <c r="K119" s="78">
        <v>0</v>
      </c>
    </row>
    <row r="120" spans="2:11">
      <c r="B120" t="s">
        <v>2507</v>
      </c>
      <c r="C120" t="s">
        <v>2510</v>
      </c>
      <c r="D120" t="s">
        <v>123</v>
      </c>
      <c r="E120" t="s">
        <v>102</v>
      </c>
      <c r="F120" t="s">
        <v>232</v>
      </c>
      <c r="G120" s="77">
        <v>109200.66</v>
      </c>
      <c r="H120" s="77">
        <v>5.4413999999999998</v>
      </c>
      <c r="I120" s="77">
        <v>5.9420447132399996</v>
      </c>
      <c r="J120" s="78">
        <v>3.7000000000000002E-3</v>
      </c>
      <c r="K120" s="78">
        <v>0</v>
      </c>
    </row>
    <row r="121" spans="2:11">
      <c r="B121" t="s">
        <v>2511</v>
      </c>
      <c r="C121" t="s">
        <v>2512</v>
      </c>
      <c r="D121" t="s">
        <v>123</v>
      </c>
      <c r="E121" t="s">
        <v>102</v>
      </c>
      <c r="F121" t="s">
        <v>232</v>
      </c>
      <c r="G121" s="77">
        <v>128587.79</v>
      </c>
      <c r="H121" s="77">
        <v>-0.2742</v>
      </c>
      <c r="I121" s="77">
        <v>-0.35258772018000001</v>
      </c>
      <c r="J121" s="78">
        <v>-2.0000000000000001E-4</v>
      </c>
      <c r="K121" s="78">
        <v>0</v>
      </c>
    </row>
    <row r="122" spans="2:11">
      <c r="B122" t="s">
        <v>2513</v>
      </c>
      <c r="C122" t="s">
        <v>2514</v>
      </c>
      <c r="D122" t="s">
        <v>123</v>
      </c>
      <c r="E122" t="s">
        <v>102</v>
      </c>
      <c r="F122" t="s">
        <v>232</v>
      </c>
      <c r="G122" s="77">
        <v>51770.66</v>
      </c>
      <c r="H122" s="77">
        <v>0.91420000000000001</v>
      </c>
      <c r="I122" s="77">
        <v>0.47328737372000002</v>
      </c>
      <c r="J122" s="78">
        <v>2.9999999999999997E-4</v>
      </c>
      <c r="K122" s="78">
        <v>0</v>
      </c>
    </row>
    <row r="123" spans="2:11">
      <c r="B123" t="s">
        <v>2515</v>
      </c>
      <c r="C123" t="s">
        <v>2516</v>
      </c>
      <c r="D123" t="s">
        <v>123</v>
      </c>
      <c r="E123" t="s">
        <v>106</v>
      </c>
      <c r="F123" t="s">
        <v>232</v>
      </c>
      <c r="G123" s="77">
        <v>105150.96</v>
      </c>
      <c r="H123" s="77">
        <v>2.4512999999999998</v>
      </c>
      <c r="I123" s="77">
        <v>2.5775654824799998</v>
      </c>
      <c r="J123" s="78">
        <v>1.6000000000000001E-3</v>
      </c>
      <c r="K123" s="78">
        <v>0</v>
      </c>
    </row>
    <row r="124" spans="2:11">
      <c r="B124" t="s">
        <v>2517</v>
      </c>
      <c r="C124" t="s">
        <v>2518</v>
      </c>
      <c r="D124" t="s">
        <v>123</v>
      </c>
      <c r="E124" t="s">
        <v>106</v>
      </c>
      <c r="F124" t="s">
        <v>232</v>
      </c>
      <c r="G124" s="77">
        <v>147836.6</v>
      </c>
      <c r="H124" s="77">
        <v>4.5083000000000002</v>
      </c>
      <c r="I124" s="77">
        <v>6.6649174377999998</v>
      </c>
      <c r="J124" s="78">
        <v>4.1000000000000003E-3</v>
      </c>
      <c r="K124" s="78">
        <v>0</v>
      </c>
    </row>
    <row r="125" spans="2:11">
      <c r="B125" t="s">
        <v>2517</v>
      </c>
      <c r="C125" t="s">
        <v>2519</v>
      </c>
      <c r="D125" t="s">
        <v>123</v>
      </c>
      <c r="E125" t="s">
        <v>102</v>
      </c>
      <c r="F125" t="s">
        <v>232</v>
      </c>
      <c r="G125" s="77">
        <v>67703.759999999995</v>
      </c>
      <c r="H125" s="77">
        <v>4.5053999999999998</v>
      </c>
      <c r="I125" s="77">
        <v>3.0503252030399999</v>
      </c>
      <c r="J125" s="78">
        <v>1.9E-3</v>
      </c>
      <c r="K125" s="78">
        <v>0</v>
      </c>
    </row>
    <row r="126" spans="2:11">
      <c r="B126" t="s">
        <v>2520</v>
      </c>
      <c r="C126" t="s">
        <v>2521</v>
      </c>
      <c r="D126" t="s">
        <v>123</v>
      </c>
      <c r="E126" t="s">
        <v>102</v>
      </c>
      <c r="F126" t="s">
        <v>232</v>
      </c>
      <c r="G126" s="77">
        <v>156242.04999999999</v>
      </c>
      <c r="H126" s="77">
        <v>0.94899999999999995</v>
      </c>
      <c r="I126" s="77">
        <v>1.4827370545</v>
      </c>
      <c r="J126" s="78">
        <v>8.9999999999999998E-4</v>
      </c>
      <c r="K126" s="78">
        <v>0</v>
      </c>
    </row>
    <row r="127" spans="2:11">
      <c r="B127" t="s">
        <v>2522</v>
      </c>
      <c r="C127" t="s">
        <v>2523</v>
      </c>
      <c r="D127" t="s">
        <v>123</v>
      </c>
      <c r="E127" t="s">
        <v>102</v>
      </c>
      <c r="F127" t="s">
        <v>232</v>
      </c>
      <c r="G127" s="77">
        <v>164282.75</v>
      </c>
      <c r="H127" s="77">
        <v>5.7270000000000003</v>
      </c>
      <c r="I127" s="77">
        <v>9.4084730924999995</v>
      </c>
      <c r="J127" s="78">
        <v>5.7999999999999996E-3</v>
      </c>
      <c r="K127" s="78">
        <v>1E-4</v>
      </c>
    </row>
    <row r="128" spans="2:11">
      <c r="B128" t="s">
        <v>2524</v>
      </c>
      <c r="C128" t="s">
        <v>2525</v>
      </c>
      <c r="D128" t="s">
        <v>123</v>
      </c>
      <c r="E128" t="s">
        <v>102</v>
      </c>
      <c r="F128" t="s">
        <v>232</v>
      </c>
      <c r="G128" s="77">
        <v>129470.55</v>
      </c>
      <c r="H128" s="77">
        <v>0.89380000000000004</v>
      </c>
      <c r="I128" s="77">
        <v>1.1572077758999999</v>
      </c>
      <c r="J128" s="78">
        <v>6.9999999999999999E-4</v>
      </c>
      <c r="K128" s="78">
        <v>0</v>
      </c>
    </row>
    <row r="129" spans="2:11">
      <c r="B129" t="s">
        <v>2524</v>
      </c>
      <c r="C129" t="s">
        <v>2526</v>
      </c>
      <c r="D129" t="s">
        <v>123</v>
      </c>
      <c r="E129" t="s">
        <v>102</v>
      </c>
      <c r="F129" t="s">
        <v>232</v>
      </c>
      <c r="G129" s="77">
        <v>91266.25</v>
      </c>
      <c r="H129" s="77">
        <v>1.0296000000000001</v>
      </c>
      <c r="I129" s="77">
        <v>0.93967730999999999</v>
      </c>
      <c r="J129" s="78">
        <v>5.9999999999999995E-4</v>
      </c>
      <c r="K129" s="78">
        <v>0</v>
      </c>
    </row>
    <row r="130" spans="2:11">
      <c r="B130" t="s">
        <v>2524</v>
      </c>
      <c r="C130" t="s">
        <v>2527</v>
      </c>
      <c r="D130" t="s">
        <v>123</v>
      </c>
      <c r="E130" t="s">
        <v>102</v>
      </c>
      <c r="F130" t="s">
        <v>232</v>
      </c>
      <c r="G130" s="77">
        <v>65221.3</v>
      </c>
      <c r="H130" s="77">
        <v>1.0768</v>
      </c>
      <c r="I130" s="77">
        <v>0.70230295840000001</v>
      </c>
      <c r="J130" s="78">
        <v>4.0000000000000002E-4</v>
      </c>
      <c r="K130" s="78">
        <v>0</v>
      </c>
    </row>
    <row r="131" spans="2:11">
      <c r="B131" t="s">
        <v>2524</v>
      </c>
      <c r="C131" t="s">
        <v>2528</v>
      </c>
      <c r="D131" t="s">
        <v>123</v>
      </c>
      <c r="E131" t="s">
        <v>102</v>
      </c>
      <c r="F131" t="s">
        <v>232</v>
      </c>
      <c r="G131" s="77">
        <v>52075.87</v>
      </c>
      <c r="H131" s="77">
        <v>0.88470000000000004</v>
      </c>
      <c r="I131" s="77">
        <v>0.46071522189000003</v>
      </c>
      <c r="J131" s="78">
        <v>2.9999999999999997E-4</v>
      </c>
      <c r="K131" s="78">
        <v>0</v>
      </c>
    </row>
    <row r="132" spans="2:11">
      <c r="B132" t="s">
        <v>2529</v>
      </c>
      <c r="C132" t="s">
        <v>2530</v>
      </c>
      <c r="D132" t="s">
        <v>123</v>
      </c>
      <c r="E132" t="s">
        <v>106</v>
      </c>
      <c r="F132" t="s">
        <v>232</v>
      </c>
      <c r="G132" s="77">
        <v>134269.16</v>
      </c>
      <c r="H132" s="77">
        <v>4.4551999999999996</v>
      </c>
      <c r="I132" s="77">
        <v>5.9819596163200002</v>
      </c>
      <c r="J132" s="78">
        <v>3.7000000000000002E-3</v>
      </c>
      <c r="K132" s="78">
        <v>0</v>
      </c>
    </row>
    <row r="133" spans="2:11">
      <c r="B133" t="s">
        <v>2529</v>
      </c>
      <c r="C133" t="s">
        <v>2531</v>
      </c>
      <c r="D133" t="s">
        <v>123</v>
      </c>
      <c r="E133" t="s">
        <v>102</v>
      </c>
      <c r="F133" t="s">
        <v>232</v>
      </c>
      <c r="G133" s="77">
        <v>122225.64</v>
      </c>
      <c r="H133" s="77">
        <v>5.0030999999999999</v>
      </c>
      <c r="I133" s="77">
        <v>6.1150709948399999</v>
      </c>
      <c r="J133" s="78">
        <v>3.8E-3</v>
      </c>
      <c r="K133" s="78">
        <v>0</v>
      </c>
    </row>
    <row r="134" spans="2:11">
      <c r="B134" t="s">
        <v>2529</v>
      </c>
      <c r="C134" t="s">
        <v>2532</v>
      </c>
      <c r="D134" t="s">
        <v>123</v>
      </c>
      <c r="E134" t="s">
        <v>102</v>
      </c>
      <c r="F134" t="s">
        <v>232</v>
      </c>
      <c r="G134" s="77">
        <v>108718.89</v>
      </c>
      <c r="H134" s="77">
        <v>5.0675999999999997</v>
      </c>
      <c r="I134" s="77">
        <v>5.5094384696400001</v>
      </c>
      <c r="J134" s="78">
        <v>3.3999999999999998E-3</v>
      </c>
      <c r="K134" s="78">
        <v>0</v>
      </c>
    </row>
    <row r="135" spans="2:11">
      <c r="B135" t="s">
        <v>2529</v>
      </c>
      <c r="C135" t="s">
        <v>2533</v>
      </c>
      <c r="D135" t="s">
        <v>123</v>
      </c>
      <c r="E135" t="s">
        <v>102</v>
      </c>
      <c r="F135" t="s">
        <v>232</v>
      </c>
      <c r="G135" s="77">
        <v>135400.78</v>
      </c>
      <c r="H135" s="77">
        <v>4.7186000000000003</v>
      </c>
      <c r="I135" s="77">
        <v>6.3890212050799997</v>
      </c>
      <c r="J135" s="78">
        <v>3.8999999999999998E-3</v>
      </c>
      <c r="K135" s="78">
        <v>0</v>
      </c>
    </row>
    <row r="136" spans="2:11">
      <c r="B136" t="s">
        <v>2529</v>
      </c>
      <c r="C136" t="s">
        <v>2534</v>
      </c>
      <c r="D136" t="s">
        <v>123</v>
      </c>
      <c r="E136" t="s">
        <v>102</v>
      </c>
      <c r="F136" t="s">
        <v>232</v>
      </c>
      <c r="G136" s="77">
        <v>121777.60000000001</v>
      </c>
      <c r="H136" s="77">
        <v>4.6536</v>
      </c>
      <c r="I136" s="77">
        <v>5.6670423936000001</v>
      </c>
      <c r="J136" s="78">
        <v>3.5000000000000001E-3</v>
      </c>
      <c r="K136" s="78">
        <v>0</v>
      </c>
    </row>
    <row r="137" spans="2:11">
      <c r="B137" t="s">
        <v>2529</v>
      </c>
      <c r="C137" t="s">
        <v>2535</v>
      </c>
      <c r="D137" t="s">
        <v>123</v>
      </c>
      <c r="E137" t="s">
        <v>102</v>
      </c>
      <c r="F137" t="s">
        <v>232</v>
      </c>
      <c r="G137" s="77">
        <v>121409.05</v>
      </c>
      <c r="H137" s="77">
        <v>4.3643000000000001</v>
      </c>
      <c r="I137" s="77">
        <v>5.2986551691499999</v>
      </c>
      <c r="J137" s="78">
        <v>3.3E-3</v>
      </c>
      <c r="K137" s="78">
        <v>0</v>
      </c>
    </row>
    <row r="138" spans="2:11">
      <c r="B138" t="s">
        <v>2536</v>
      </c>
      <c r="C138" t="s">
        <v>2537</v>
      </c>
      <c r="D138" t="s">
        <v>123</v>
      </c>
      <c r="E138" t="s">
        <v>106</v>
      </c>
      <c r="F138" t="s">
        <v>232</v>
      </c>
      <c r="G138" s="77">
        <v>216005.95</v>
      </c>
      <c r="H138" s="77">
        <v>4.9755000000000003</v>
      </c>
      <c r="I138" s="77">
        <v>10.74737604225</v>
      </c>
      <c r="J138" s="78">
        <v>6.6E-3</v>
      </c>
      <c r="K138" s="78">
        <v>1E-4</v>
      </c>
    </row>
    <row r="139" spans="2:11">
      <c r="B139" t="s">
        <v>2538</v>
      </c>
      <c r="C139" t="s">
        <v>2539</v>
      </c>
      <c r="D139" t="s">
        <v>123</v>
      </c>
      <c r="E139" t="s">
        <v>102</v>
      </c>
      <c r="F139" t="s">
        <v>232</v>
      </c>
      <c r="G139" s="77">
        <v>80618.990000000005</v>
      </c>
      <c r="H139" s="77">
        <v>3.9853000000000001</v>
      </c>
      <c r="I139" s="77">
        <v>3.2129086084699998</v>
      </c>
      <c r="J139" s="78">
        <v>2E-3</v>
      </c>
      <c r="K139" s="78">
        <v>0</v>
      </c>
    </row>
    <row r="140" spans="2:11">
      <c r="B140" t="s">
        <v>2538</v>
      </c>
      <c r="C140" t="s">
        <v>2540</v>
      </c>
      <c r="D140" t="s">
        <v>123</v>
      </c>
      <c r="E140" t="s">
        <v>102</v>
      </c>
      <c r="F140" t="s">
        <v>232</v>
      </c>
      <c r="G140" s="77">
        <v>201928.71</v>
      </c>
      <c r="H140" s="77">
        <v>3.9853999999999998</v>
      </c>
      <c r="I140" s="77">
        <v>8.0476668083400007</v>
      </c>
      <c r="J140" s="78">
        <v>5.0000000000000001E-3</v>
      </c>
      <c r="K140" s="78">
        <v>0</v>
      </c>
    </row>
    <row r="141" spans="2:11">
      <c r="B141" t="s">
        <v>2541</v>
      </c>
      <c r="C141" t="s">
        <v>2542</v>
      </c>
      <c r="D141" t="s">
        <v>123</v>
      </c>
      <c r="E141" t="s">
        <v>102</v>
      </c>
      <c r="F141" t="s">
        <v>232</v>
      </c>
      <c r="G141" s="77">
        <v>128595.82</v>
      </c>
      <c r="H141" s="77">
        <v>-0.26140000000000002</v>
      </c>
      <c r="I141" s="77">
        <v>-0.33614947348000002</v>
      </c>
      <c r="J141" s="78">
        <v>-2.0000000000000001E-4</v>
      </c>
      <c r="K141" s="78">
        <v>0</v>
      </c>
    </row>
    <row r="142" spans="2:11">
      <c r="B142" t="s">
        <v>2543</v>
      </c>
      <c r="C142" t="s">
        <v>2544</v>
      </c>
      <c r="D142" t="s">
        <v>123</v>
      </c>
      <c r="E142" t="s">
        <v>102</v>
      </c>
      <c r="F142" t="s">
        <v>232</v>
      </c>
      <c r="G142" s="77">
        <v>104093.92</v>
      </c>
      <c r="H142" s="77">
        <v>0.88870000000000005</v>
      </c>
      <c r="I142" s="77">
        <v>0.92508266703999997</v>
      </c>
      <c r="J142" s="78">
        <v>5.9999999999999995E-4</v>
      </c>
      <c r="K142" s="78">
        <v>0</v>
      </c>
    </row>
    <row r="143" spans="2:11">
      <c r="B143" t="s">
        <v>2545</v>
      </c>
      <c r="C143" t="s">
        <v>2546</v>
      </c>
      <c r="D143" t="s">
        <v>123</v>
      </c>
      <c r="E143" t="s">
        <v>102</v>
      </c>
      <c r="F143" t="s">
        <v>232</v>
      </c>
      <c r="G143" s="77">
        <v>53476.2</v>
      </c>
      <c r="H143" s="77">
        <v>3.5186000000000002</v>
      </c>
      <c r="I143" s="77">
        <v>1.8816135731999999</v>
      </c>
      <c r="J143" s="78">
        <v>1.1999999999999999E-3</v>
      </c>
      <c r="K143" s="78">
        <v>0</v>
      </c>
    </row>
    <row r="144" spans="2:11">
      <c r="B144" t="s">
        <v>2545</v>
      </c>
      <c r="C144" t="s">
        <v>2547</v>
      </c>
      <c r="D144" t="s">
        <v>123</v>
      </c>
      <c r="E144" t="s">
        <v>102</v>
      </c>
      <c r="F144" t="s">
        <v>232</v>
      </c>
      <c r="G144" s="77">
        <v>183479.84</v>
      </c>
      <c r="H144" s="77">
        <v>3.5186000000000002</v>
      </c>
      <c r="I144" s="77">
        <v>6.4559216502399996</v>
      </c>
      <c r="J144" s="78">
        <v>4.0000000000000001E-3</v>
      </c>
      <c r="K144" s="78">
        <v>0</v>
      </c>
    </row>
    <row r="145" spans="2:11">
      <c r="B145" t="s">
        <v>2548</v>
      </c>
      <c r="C145" t="s">
        <v>2549</v>
      </c>
      <c r="D145" t="s">
        <v>123</v>
      </c>
      <c r="E145" t="s">
        <v>102</v>
      </c>
      <c r="F145" t="s">
        <v>232</v>
      </c>
      <c r="G145" s="77">
        <v>124639.06</v>
      </c>
      <c r="H145" s="77">
        <v>0.67190000000000005</v>
      </c>
      <c r="I145" s="77">
        <v>0.83744984414000001</v>
      </c>
      <c r="J145" s="78">
        <v>5.0000000000000001E-4</v>
      </c>
      <c r="K145" s="78">
        <v>0</v>
      </c>
    </row>
    <row r="146" spans="2:11">
      <c r="B146" t="s">
        <v>2550</v>
      </c>
      <c r="C146" t="s">
        <v>2551</v>
      </c>
      <c r="D146" t="s">
        <v>123</v>
      </c>
      <c r="E146" t="s">
        <v>102</v>
      </c>
      <c r="F146" t="s">
        <v>232</v>
      </c>
      <c r="G146" s="77">
        <v>76827.210000000006</v>
      </c>
      <c r="H146" s="77">
        <v>-0.18379999999999999</v>
      </c>
      <c r="I146" s="77">
        <v>-0.14120841198</v>
      </c>
      <c r="J146" s="78">
        <v>-1E-4</v>
      </c>
      <c r="K146" s="78">
        <v>0</v>
      </c>
    </row>
    <row r="147" spans="2:11">
      <c r="B147" t="s">
        <v>2550</v>
      </c>
      <c r="C147" t="s">
        <v>2552</v>
      </c>
      <c r="D147" t="s">
        <v>123</v>
      </c>
      <c r="E147" t="s">
        <v>102</v>
      </c>
      <c r="F147" t="s">
        <v>232</v>
      </c>
      <c r="G147" s="77">
        <v>79373.259999999995</v>
      </c>
      <c r="H147" s="77">
        <v>-0.20250000000000001</v>
      </c>
      <c r="I147" s="77">
        <v>-0.16073085149999999</v>
      </c>
      <c r="J147" s="78">
        <v>-1E-4</v>
      </c>
      <c r="K147" s="78">
        <v>0</v>
      </c>
    </row>
    <row r="148" spans="2:11">
      <c r="B148" t="s">
        <v>2553</v>
      </c>
      <c r="C148" t="s">
        <v>2554</v>
      </c>
      <c r="D148" t="s">
        <v>123</v>
      </c>
      <c r="E148" t="s">
        <v>106</v>
      </c>
      <c r="F148" t="s">
        <v>232</v>
      </c>
      <c r="G148" s="77">
        <v>66793.25</v>
      </c>
      <c r="H148" s="77">
        <v>4.0284000000000004</v>
      </c>
      <c r="I148" s="77">
        <v>2.6906992829999998</v>
      </c>
      <c r="J148" s="78">
        <v>1.6999999999999999E-3</v>
      </c>
      <c r="K148" s="78">
        <v>0</v>
      </c>
    </row>
    <row r="149" spans="2:11">
      <c r="B149" t="s">
        <v>2553</v>
      </c>
      <c r="C149" t="s">
        <v>2555</v>
      </c>
      <c r="D149" t="s">
        <v>123</v>
      </c>
      <c r="E149" t="s">
        <v>102</v>
      </c>
      <c r="F149" t="s">
        <v>232</v>
      </c>
      <c r="G149" s="77">
        <v>235477.91</v>
      </c>
      <c r="H149" s="77">
        <v>4.0026000000000002</v>
      </c>
      <c r="I149" s="77">
        <v>9.4252388256599993</v>
      </c>
      <c r="J149" s="78">
        <v>5.7999999999999996E-3</v>
      </c>
      <c r="K149" s="78">
        <v>1E-4</v>
      </c>
    </row>
    <row r="150" spans="2:11">
      <c r="B150" t="s">
        <v>2556</v>
      </c>
      <c r="C150" t="s">
        <v>2557</v>
      </c>
      <c r="D150" t="s">
        <v>123</v>
      </c>
      <c r="E150" t="s">
        <v>102</v>
      </c>
      <c r="F150" t="s">
        <v>232</v>
      </c>
      <c r="G150" s="77">
        <v>108441.54</v>
      </c>
      <c r="H150" s="77">
        <v>2.0396000000000001</v>
      </c>
      <c r="I150" s="77">
        <v>2.21177364984</v>
      </c>
      <c r="J150" s="78">
        <v>1.4E-3</v>
      </c>
      <c r="K150" s="78">
        <v>0</v>
      </c>
    </row>
    <row r="151" spans="2:11">
      <c r="B151" t="s">
        <v>2558</v>
      </c>
      <c r="C151" t="s">
        <v>2559</v>
      </c>
      <c r="D151" t="s">
        <v>123</v>
      </c>
      <c r="E151" t="s">
        <v>102</v>
      </c>
      <c r="F151" t="s">
        <v>232</v>
      </c>
      <c r="G151" s="77">
        <v>116171.39</v>
      </c>
      <c r="H151" s="77">
        <v>0.65669999999999995</v>
      </c>
      <c r="I151" s="77">
        <v>0.76289751812999995</v>
      </c>
      <c r="J151" s="78">
        <v>5.0000000000000001E-4</v>
      </c>
      <c r="K151" s="78">
        <v>0</v>
      </c>
    </row>
    <row r="152" spans="2:11">
      <c r="B152" t="s">
        <v>2558</v>
      </c>
      <c r="C152" t="s">
        <v>2560</v>
      </c>
      <c r="D152" t="s">
        <v>123</v>
      </c>
      <c r="E152" t="s">
        <v>102</v>
      </c>
      <c r="F152" t="s">
        <v>232</v>
      </c>
      <c r="G152" s="77">
        <v>103343.3</v>
      </c>
      <c r="H152" s="77">
        <v>0.73340000000000005</v>
      </c>
      <c r="I152" s="77">
        <v>0.75791976220000001</v>
      </c>
      <c r="J152" s="78">
        <v>5.0000000000000001E-4</v>
      </c>
      <c r="K152" s="78">
        <v>0</v>
      </c>
    </row>
    <row r="153" spans="2:11">
      <c r="B153" t="s">
        <v>2558</v>
      </c>
      <c r="C153" t="s">
        <v>2561</v>
      </c>
      <c r="D153" t="s">
        <v>123</v>
      </c>
      <c r="E153" t="s">
        <v>102</v>
      </c>
      <c r="F153" t="s">
        <v>232</v>
      </c>
      <c r="G153" s="77">
        <v>113624.93</v>
      </c>
      <c r="H153" s="77">
        <v>0.68740000000000001</v>
      </c>
      <c r="I153" s="77">
        <v>0.78105776882</v>
      </c>
      <c r="J153" s="78">
        <v>5.0000000000000001E-4</v>
      </c>
      <c r="K153" s="78">
        <v>0</v>
      </c>
    </row>
    <row r="154" spans="2:11">
      <c r="B154" t="s">
        <v>2562</v>
      </c>
      <c r="C154" t="s">
        <v>2563</v>
      </c>
      <c r="D154" t="s">
        <v>123</v>
      </c>
      <c r="E154" t="s">
        <v>102</v>
      </c>
      <c r="F154" t="s">
        <v>232</v>
      </c>
      <c r="G154" s="77">
        <v>79804.800000000003</v>
      </c>
      <c r="H154" s="77">
        <v>3.0687000000000002</v>
      </c>
      <c r="I154" s="77">
        <v>2.4489698976000001</v>
      </c>
      <c r="J154" s="78">
        <v>1.5E-3</v>
      </c>
      <c r="K154" s="78">
        <v>0</v>
      </c>
    </row>
    <row r="155" spans="2:11">
      <c r="B155" t="s">
        <v>2562</v>
      </c>
      <c r="C155" t="s">
        <v>2564</v>
      </c>
      <c r="D155" t="s">
        <v>123</v>
      </c>
      <c r="E155" t="s">
        <v>102</v>
      </c>
      <c r="F155" t="s">
        <v>232</v>
      </c>
      <c r="G155" s="77">
        <v>105725.51</v>
      </c>
      <c r="H155" s="77">
        <v>2.4447000000000001</v>
      </c>
      <c r="I155" s="77">
        <v>2.5846715429699998</v>
      </c>
      <c r="J155" s="78">
        <v>1.6000000000000001E-3</v>
      </c>
      <c r="K155" s="78">
        <v>0</v>
      </c>
    </row>
    <row r="156" spans="2:11">
      <c r="B156" t="s">
        <v>2562</v>
      </c>
      <c r="C156" t="s">
        <v>2565</v>
      </c>
      <c r="D156" t="s">
        <v>123</v>
      </c>
      <c r="E156" t="s">
        <v>102</v>
      </c>
      <c r="F156" t="s">
        <v>232</v>
      </c>
      <c r="G156" s="77">
        <v>54762.95</v>
      </c>
      <c r="H156" s="77">
        <v>3.0687000000000002</v>
      </c>
      <c r="I156" s="77">
        <v>1.6805106466499999</v>
      </c>
      <c r="J156" s="78">
        <v>1E-3</v>
      </c>
      <c r="K156" s="78">
        <v>0</v>
      </c>
    </row>
    <row r="157" spans="2:11">
      <c r="B157" t="s">
        <v>2566</v>
      </c>
      <c r="C157" t="s">
        <v>2567</v>
      </c>
      <c r="D157" t="s">
        <v>123</v>
      </c>
      <c r="E157" t="s">
        <v>106</v>
      </c>
      <c r="F157" t="s">
        <v>232</v>
      </c>
      <c r="G157" s="77">
        <v>122214.76</v>
      </c>
      <c r="H157" s="77">
        <v>5.4972000000000003</v>
      </c>
      <c r="I157" s="77">
        <v>6.7183897867200004</v>
      </c>
      <c r="J157" s="78">
        <v>4.1000000000000003E-3</v>
      </c>
      <c r="K157" s="78">
        <v>0</v>
      </c>
    </row>
    <row r="158" spans="2:11">
      <c r="B158" t="s">
        <v>2566</v>
      </c>
      <c r="C158" t="s">
        <v>2568</v>
      </c>
      <c r="D158" t="s">
        <v>123</v>
      </c>
      <c r="E158" t="s">
        <v>106</v>
      </c>
      <c r="F158" t="s">
        <v>232</v>
      </c>
      <c r="G158" s="77">
        <v>19771.86</v>
      </c>
      <c r="H158" s="77">
        <v>9.1405999999999992</v>
      </c>
      <c r="I158" s="77">
        <v>1.80726663516</v>
      </c>
      <c r="J158" s="78">
        <v>1.1000000000000001E-3</v>
      </c>
      <c r="K158" s="78">
        <v>0</v>
      </c>
    </row>
    <row r="159" spans="2:11">
      <c r="B159" t="s">
        <v>2566</v>
      </c>
      <c r="C159" t="s">
        <v>2569</v>
      </c>
      <c r="D159" t="s">
        <v>123</v>
      </c>
      <c r="E159" t="s">
        <v>106</v>
      </c>
      <c r="F159" t="s">
        <v>232</v>
      </c>
      <c r="G159" s="77">
        <v>146554.23000000001</v>
      </c>
      <c r="H159" s="77">
        <v>5.4160000000000004</v>
      </c>
      <c r="I159" s="77">
        <v>7.9373770967999997</v>
      </c>
      <c r="J159" s="78">
        <v>4.8999999999999998E-3</v>
      </c>
      <c r="K159" s="78">
        <v>0</v>
      </c>
    </row>
    <row r="160" spans="2:11">
      <c r="B160" t="s">
        <v>2566</v>
      </c>
      <c r="C160" t="s">
        <v>2570</v>
      </c>
      <c r="D160" t="s">
        <v>123</v>
      </c>
      <c r="E160" t="s">
        <v>106</v>
      </c>
      <c r="F160" t="s">
        <v>232</v>
      </c>
      <c r="G160" s="77">
        <v>189882.69</v>
      </c>
      <c r="H160" s="77">
        <v>5.3685999999999998</v>
      </c>
      <c r="I160" s="77">
        <v>10.19404209534</v>
      </c>
      <c r="J160" s="78">
        <v>6.3E-3</v>
      </c>
      <c r="K160" s="78">
        <v>1E-4</v>
      </c>
    </row>
    <row r="161" spans="2:11">
      <c r="B161" t="s">
        <v>2566</v>
      </c>
      <c r="C161" t="s">
        <v>2571</v>
      </c>
      <c r="D161" t="s">
        <v>123</v>
      </c>
      <c r="E161" t="s">
        <v>106</v>
      </c>
      <c r="F161" t="s">
        <v>232</v>
      </c>
      <c r="G161" s="77">
        <v>113639.34</v>
      </c>
      <c r="H161" s="77">
        <v>9.1559000000000008</v>
      </c>
      <c r="I161" s="77">
        <v>10.40470433106</v>
      </c>
      <c r="J161" s="78">
        <v>6.4000000000000003E-3</v>
      </c>
      <c r="K161" s="78">
        <v>1E-4</v>
      </c>
    </row>
    <row r="162" spans="2:11">
      <c r="B162" t="s">
        <v>2566</v>
      </c>
      <c r="C162" t="s">
        <v>2572</v>
      </c>
      <c r="D162" t="s">
        <v>123</v>
      </c>
      <c r="E162" t="s">
        <v>106</v>
      </c>
      <c r="F162" t="s">
        <v>232</v>
      </c>
      <c r="G162" s="77">
        <v>81780.05</v>
      </c>
      <c r="H162" s="77">
        <v>5.3163</v>
      </c>
      <c r="I162" s="77">
        <v>4.3476727981499996</v>
      </c>
      <c r="J162" s="78">
        <v>2.7000000000000001E-3</v>
      </c>
      <c r="K162" s="78">
        <v>0</v>
      </c>
    </row>
    <row r="163" spans="2:11">
      <c r="B163" t="s">
        <v>2566</v>
      </c>
      <c r="C163" t="s">
        <v>2573</v>
      </c>
      <c r="D163" t="s">
        <v>123</v>
      </c>
      <c r="E163" t="s">
        <v>106</v>
      </c>
      <c r="F163" t="s">
        <v>232</v>
      </c>
      <c r="G163" s="77">
        <v>81780.05</v>
      </c>
      <c r="H163" s="77">
        <v>5.3163</v>
      </c>
      <c r="I163" s="77">
        <v>4.3476727981499996</v>
      </c>
      <c r="J163" s="78">
        <v>2.7000000000000001E-3</v>
      </c>
      <c r="K163" s="78">
        <v>0</v>
      </c>
    </row>
    <row r="164" spans="2:11">
      <c r="B164" t="s">
        <v>2566</v>
      </c>
      <c r="C164" t="s">
        <v>2574</v>
      </c>
      <c r="D164" t="s">
        <v>123</v>
      </c>
      <c r="E164" t="s">
        <v>106</v>
      </c>
      <c r="F164" t="s">
        <v>232</v>
      </c>
      <c r="G164" s="77">
        <v>136183.66</v>
      </c>
      <c r="H164" s="77">
        <v>5.2244000000000002</v>
      </c>
      <c r="I164" s="77">
        <v>7.1147791330399999</v>
      </c>
      <c r="J164" s="78">
        <v>4.4000000000000003E-3</v>
      </c>
      <c r="K164" s="78">
        <v>0</v>
      </c>
    </row>
    <row r="165" spans="2:11">
      <c r="B165" t="s">
        <v>2566</v>
      </c>
      <c r="C165" t="s">
        <v>2575</v>
      </c>
      <c r="D165" t="s">
        <v>123</v>
      </c>
      <c r="E165" t="s">
        <v>106</v>
      </c>
      <c r="F165" t="s">
        <v>232</v>
      </c>
      <c r="G165" s="77">
        <v>54452.59</v>
      </c>
      <c r="H165" s="77">
        <v>5.1881000000000004</v>
      </c>
      <c r="I165" s="77">
        <v>2.8250548217899998</v>
      </c>
      <c r="J165" s="78">
        <v>1.6999999999999999E-3</v>
      </c>
      <c r="K165" s="78">
        <v>0</v>
      </c>
    </row>
    <row r="166" spans="2:11">
      <c r="B166" t="s">
        <v>2566</v>
      </c>
      <c r="C166" t="s">
        <v>2576</v>
      </c>
      <c r="D166" t="s">
        <v>123</v>
      </c>
      <c r="E166" t="s">
        <v>106</v>
      </c>
      <c r="F166" t="s">
        <v>232</v>
      </c>
      <c r="G166" s="77">
        <v>68037.63</v>
      </c>
      <c r="H166" s="77">
        <v>5.149</v>
      </c>
      <c r="I166" s="77">
        <v>3.5032575687</v>
      </c>
      <c r="J166" s="78">
        <v>2.2000000000000001E-3</v>
      </c>
      <c r="K166" s="78">
        <v>0</v>
      </c>
    </row>
    <row r="167" spans="2:11">
      <c r="B167" t="s">
        <v>2566</v>
      </c>
      <c r="C167" t="s">
        <v>2577</v>
      </c>
      <c r="D167" t="s">
        <v>123</v>
      </c>
      <c r="E167" t="s">
        <v>106</v>
      </c>
      <c r="F167" t="s">
        <v>232</v>
      </c>
      <c r="G167" s="77">
        <v>135766.12</v>
      </c>
      <c r="H167" s="77">
        <v>5.0194999999999999</v>
      </c>
      <c r="I167" s="77">
        <v>6.8147803934000004</v>
      </c>
      <c r="J167" s="78">
        <v>4.1999999999999997E-3</v>
      </c>
      <c r="K167" s="78">
        <v>0</v>
      </c>
    </row>
    <row r="168" spans="2:11">
      <c r="B168" t="s">
        <v>2566</v>
      </c>
      <c r="C168" t="s">
        <v>2578</v>
      </c>
      <c r="D168" t="s">
        <v>123</v>
      </c>
      <c r="E168" t="s">
        <v>106</v>
      </c>
      <c r="F168" t="s">
        <v>232</v>
      </c>
      <c r="G168" s="77">
        <v>54282.36</v>
      </c>
      <c r="H168" s="77">
        <v>4.9774000000000003</v>
      </c>
      <c r="I168" s="77">
        <v>2.7018501866400002</v>
      </c>
      <c r="J168" s="78">
        <v>1.6999999999999999E-3</v>
      </c>
      <c r="K168" s="78">
        <v>0</v>
      </c>
    </row>
    <row r="169" spans="2:11">
      <c r="B169" t="s">
        <v>2566</v>
      </c>
      <c r="C169" t="s">
        <v>2579</v>
      </c>
      <c r="D169" t="s">
        <v>123</v>
      </c>
      <c r="E169" t="s">
        <v>106</v>
      </c>
      <c r="F169" t="s">
        <v>232</v>
      </c>
      <c r="G169" s="77">
        <v>54271.12</v>
      </c>
      <c r="H169" s="77">
        <v>4.9577</v>
      </c>
      <c r="I169" s="77">
        <v>2.6905993162400001</v>
      </c>
      <c r="J169" s="78">
        <v>1.6999999999999999E-3</v>
      </c>
      <c r="K169" s="78">
        <v>0</v>
      </c>
    </row>
    <row r="170" spans="2:11">
      <c r="B170" t="s">
        <v>2566</v>
      </c>
      <c r="C170" t="s">
        <v>2580</v>
      </c>
      <c r="D170" t="s">
        <v>123</v>
      </c>
      <c r="E170" t="s">
        <v>106</v>
      </c>
      <c r="F170" t="s">
        <v>232</v>
      </c>
      <c r="G170" s="77">
        <v>134352.94</v>
      </c>
      <c r="H170" s="77">
        <v>4.0216000000000003</v>
      </c>
      <c r="I170" s="77">
        <v>5.4031378350399999</v>
      </c>
      <c r="J170" s="78">
        <v>3.3E-3</v>
      </c>
      <c r="K170" s="78">
        <v>0</v>
      </c>
    </row>
    <row r="171" spans="2:11">
      <c r="B171" t="s">
        <v>2566</v>
      </c>
      <c r="C171" t="s">
        <v>2581</v>
      </c>
      <c r="D171" t="s">
        <v>123</v>
      </c>
      <c r="E171" t="s">
        <v>106</v>
      </c>
      <c r="F171" t="s">
        <v>232</v>
      </c>
      <c r="G171" s="77">
        <v>47825.79</v>
      </c>
      <c r="H171" s="77">
        <v>3.8521999999999998</v>
      </c>
      <c r="I171" s="77">
        <v>1.8423450823800001</v>
      </c>
      <c r="J171" s="78">
        <v>1.1000000000000001E-3</v>
      </c>
      <c r="K171" s="78">
        <v>0</v>
      </c>
    </row>
    <row r="172" spans="2:11">
      <c r="B172" t="s">
        <v>2566</v>
      </c>
      <c r="C172" t="s">
        <v>2582</v>
      </c>
      <c r="D172" t="s">
        <v>123</v>
      </c>
      <c r="E172" t="s">
        <v>106</v>
      </c>
      <c r="F172" t="s">
        <v>232</v>
      </c>
      <c r="G172" s="77">
        <v>187154.94</v>
      </c>
      <c r="H172" s="77">
        <v>5.3681000000000001</v>
      </c>
      <c r="I172" s="77">
        <v>10.046664334140001</v>
      </c>
      <c r="J172" s="78">
        <v>6.1999999999999998E-3</v>
      </c>
      <c r="K172" s="78">
        <v>1E-4</v>
      </c>
    </row>
    <row r="173" spans="2:11">
      <c r="B173" t="s">
        <v>2566</v>
      </c>
      <c r="C173" t="s">
        <v>2583</v>
      </c>
      <c r="D173" t="s">
        <v>123</v>
      </c>
      <c r="E173" t="s">
        <v>106</v>
      </c>
      <c r="F173" t="s">
        <v>232</v>
      </c>
      <c r="G173" s="77">
        <v>214443.3</v>
      </c>
      <c r="H173" s="77">
        <v>5.8525</v>
      </c>
      <c r="I173" s="77">
        <v>12.550294132499999</v>
      </c>
      <c r="J173" s="78">
        <v>7.7999999999999996E-3</v>
      </c>
      <c r="K173" s="78">
        <v>1E-4</v>
      </c>
    </row>
    <row r="174" spans="2:11">
      <c r="B174" t="s">
        <v>2566</v>
      </c>
      <c r="C174" t="s">
        <v>2584</v>
      </c>
      <c r="D174" t="s">
        <v>123</v>
      </c>
      <c r="E174" t="s">
        <v>106</v>
      </c>
      <c r="F174" t="s">
        <v>232</v>
      </c>
      <c r="G174" s="77">
        <v>225994.26</v>
      </c>
      <c r="H174" s="77">
        <v>5.9564000000000004</v>
      </c>
      <c r="I174" s="77">
        <v>13.461122102639999</v>
      </c>
      <c r="J174" s="78">
        <v>8.3000000000000001E-3</v>
      </c>
      <c r="K174" s="78">
        <v>1E-4</v>
      </c>
    </row>
    <row r="175" spans="2:11">
      <c r="B175" t="s">
        <v>2566</v>
      </c>
      <c r="C175" t="s">
        <v>2585</v>
      </c>
      <c r="D175" t="s">
        <v>123</v>
      </c>
      <c r="E175" t="s">
        <v>106</v>
      </c>
      <c r="F175" t="s">
        <v>232</v>
      </c>
      <c r="G175" s="77">
        <v>225941.37</v>
      </c>
      <c r="H175" s="77">
        <v>5.9391999999999996</v>
      </c>
      <c r="I175" s="77">
        <v>13.41910984704</v>
      </c>
      <c r="J175" s="78">
        <v>8.3000000000000001E-3</v>
      </c>
      <c r="K175" s="78">
        <v>1E-4</v>
      </c>
    </row>
    <row r="176" spans="2:11">
      <c r="B176" t="s">
        <v>2566</v>
      </c>
      <c r="C176" t="s">
        <v>2586</v>
      </c>
      <c r="D176" t="s">
        <v>123</v>
      </c>
      <c r="E176" t="s">
        <v>106</v>
      </c>
      <c r="F176" t="s">
        <v>232</v>
      </c>
      <c r="G176" s="77">
        <v>155055.34</v>
      </c>
      <c r="H176" s="77">
        <v>8.6245999999999992</v>
      </c>
      <c r="I176" s="77">
        <v>13.372902853639999</v>
      </c>
      <c r="J176" s="78">
        <v>8.3000000000000001E-3</v>
      </c>
      <c r="K176" s="78">
        <v>1E-4</v>
      </c>
    </row>
    <row r="177" spans="2:11">
      <c r="B177" t="s">
        <v>2566</v>
      </c>
      <c r="C177" t="s">
        <v>2587</v>
      </c>
      <c r="D177" t="s">
        <v>123</v>
      </c>
      <c r="E177" t="s">
        <v>106</v>
      </c>
      <c r="F177" t="s">
        <v>232</v>
      </c>
      <c r="G177" s="77">
        <v>136940.01999999999</v>
      </c>
      <c r="H177" s="77">
        <v>5.5804</v>
      </c>
      <c r="I177" s="77">
        <v>7.6418008760799996</v>
      </c>
      <c r="J177" s="78">
        <v>4.7000000000000002E-3</v>
      </c>
      <c r="K177" s="78">
        <v>0</v>
      </c>
    </row>
    <row r="178" spans="2:11">
      <c r="B178" t="s">
        <v>2588</v>
      </c>
      <c r="C178" t="s">
        <v>2589</v>
      </c>
      <c r="D178" t="s">
        <v>123</v>
      </c>
      <c r="E178" t="s">
        <v>106</v>
      </c>
      <c r="F178" t="s">
        <v>232</v>
      </c>
      <c r="G178" s="77">
        <v>32117.84</v>
      </c>
      <c r="H178" s="77">
        <v>-7.9554999999999998</v>
      </c>
      <c r="I178" s="77">
        <v>-8.2147582572579996</v>
      </c>
      <c r="J178" s="78">
        <v>-5.1000000000000004E-3</v>
      </c>
      <c r="K178" s="78">
        <v>0</v>
      </c>
    </row>
    <row r="179" spans="2:11">
      <c r="B179" t="s">
        <v>2590</v>
      </c>
      <c r="C179" t="s">
        <v>2591</v>
      </c>
      <c r="D179" t="s">
        <v>123</v>
      </c>
      <c r="E179" t="s">
        <v>106</v>
      </c>
      <c r="F179" t="s">
        <v>2592</v>
      </c>
      <c r="G179" s="77">
        <v>-2633000</v>
      </c>
      <c r="H179" s="77">
        <v>-19.49558169821151</v>
      </c>
      <c r="I179" s="77">
        <v>513.31866611390899</v>
      </c>
      <c r="J179" s="78">
        <v>0.317</v>
      </c>
      <c r="K179" s="78">
        <v>2.8E-3</v>
      </c>
    </row>
    <row r="180" spans="2:11">
      <c r="B180" t="s">
        <v>2593</v>
      </c>
      <c r="C180" t="s">
        <v>2594</v>
      </c>
      <c r="D180" t="s">
        <v>123</v>
      </c>
      <c r="E180" t="s">
        <v>106</v>
      </c>
      <c r="F180" t="s">
        <v>2595</v>
      </c>
      <c r="G180" s="77">
        <v>-280000</v>
      </c>
      <c r="H180" s="77">
        <v>-20.338022222222214</v>
      </c>
      <c r="I180" s="77">
        <v>56.946462222222202</v>
      </c>
      <c r="J180" s="78">
        <v>3.5200000000000002E-2</v>
      </c>
      <c r="K180" s="78">
        <v>2.9999999999999997E-4</v>
      </c>
    </row>
    <row r="181" spans="2:11">
      <c r="B181" t="s">
        <v>2596</v>
      </c>
      <c r="C181" t="s">
        <v>2597</v>
      </c>
      <c r="D181" t="s">
        <v>123</v>
      </c>
      <c r="E181" t="s">
        <v>106</v>
      </c>
      <c r="F181" t="s">
        <v>2598</v>
      </c>
      <c r="G181" s="77">
        <v>160000</v>
      </c>
      <c r="H181" s="77">
        <v>-14.393700000000001</v>
      </c>
      <c r="I181" s="77">
        <v>-23.029920000000001</v>
      </c>
      <c r="J181" s="78">
        <v>-1.4200000000000001E-2</v>
      </c>
      <c r="K181" s="78">
        <v>-1E-4</v>
      </c>
    </row>
    <row r="182" spans="2:11">
      <c r="B182" t="s">
        <v>2599</v>
      </c>
      <c r="C182" t="s">
        <v>2600</v>
      </c>
      <c r="D182" t="s">
        <v>123</v>
      </c>
      <c r="E182" t="s">
        <v>106</v>
      </c>
      <c r="F182" t="s">
        <v>2598</v>
      </c>
      <c r="G182" s="77">
        <v>-2208000</v>
      </c>
      <c r="H182" s="77">
        <v>-15.172288119841124</v>
      </c>
      <c r="I182" s="77">
        <v>335.00412168609199</v>
      </c>
      <c r="J182" s="78">
        <v>0.2069</v>
      </c>
      <c r="K182" s="78">
        <v>1.8E-3</v>
      </c>
    </row>
    <row r="183" spans="2:11">
      <c r="B183" t="s">
        <v>2601</v>
      </c>
      <c r="C183" t="s">
        <v>2602</v>
      </c>
      <c r="D183" t="s">
        <v>123</v>
      </c>
      <c r="E183" t="s">
        <v>106</v>
      </c>
      <c r="F183" t="s">
        <v>2603</v>
      </c>
      <c r="G183" s="77">
        <v>200000</v>
      </c>
      <c r="H183" s="77">
        <v>-17.1701571428571</v>
      </c>
      <c r="I183" s="77">
        <v>-34.3403142857142</v>
      </c>
      <c r="J183" s="78">
        <v>-2.12E-2</v>
      </c>
      <c r="K183" s="78">
        <v>-2.0000000000000001E-4</v>
      </c>
    </row>
    <row r="184" spans="2:11">
      <c r="B184" t="s">
        <v>2604</v>
      </c>
      <c r="C184" t="s">
        <v>2605</v>
      </c>
      <c r="D184" t="s">
        <v>123</v>
      </c>
      <c r="E184" t="s">
        <v>106</v>
      </c>
      <c r="F184" t="s">
        <v>2606</v>
      </c>
      <c r="G184" s="77">
        <v>150000</v>
      </c>
      <c r="H184" s="77">
        <v>-13.0299</v>
      </c>
      <c r="I184" s="77">
        <v>-19.54485</v>
      </c>
      <c r="J184" s="78">
        <v>-1.21E-2</v>
      </c>
      <c r="K184" s="78">
        <v>-1E-4</v>
      </c>
    </row>
    <row r="185" spans="2:11">
      <c r="B185" t="s">
        <v>2607</v>
      </c>
      <c r="C185" t="s">
        <v>2608</v>
      </c>
      <c r="D185" t="s">
        <v>123</v>
      </c>
      <c r="E185" t="s">
        <v>106</v>
      </c>
      <c r="F185" t="s">
        <v>2609</v>
      </c>
      <c r="G185" s="77">
        <v>80000</v>
      </c>
      <c r="H185" s="77">
        <v>-12.639474999999999</v>
      </c>
      <c r="I185" s="77">
        <v>-10.11158</v>
      </c>
      <c r="J185" s="78">
        <v>-6.1999999999999998E-3</v>
      </c>
      <c r="K185" s="78">
        <v>-1E-4</v>
      </c>
    </row>
    <row r="186" spans="2:11">
      <c r="B186" t="s">
        <v>2610</v>
      </c>
      <c r="C186" t="s">
        <v>2611</v>
      </c>
      <c r="D186" t="s">
        <v>123</v>
      </c>
      <c r="E186" t="s">
        <v>106</v>
      </c>
      <c r="F186" t="s">
        <v>2612</v>
      </c>
      <c r="G186" s="77">
        <v>50000</v>
      </c>
      <c r="H186" s="77">
        <v>-10.875500000000001</v>
      </c>
      <c r="I186" s="77">
        <v>-5.4377500000000003</v>
      </c>
      <c r="J186" s="78">
        <v>-3.3999999999999998E-3</v>
      </c>
      <c r="K186" s="78">
        <v>0</v>
      </c>
    </row>
    <row r="187" spans="2:11">
      <c r="B187" t="s">
        <v>2610</v>
      </c>
      <c r="C187" t="s">
        <v>2613</v>
      </c>
      <c r="D187" t="s">
        <v>123</v>
      </c>
      <c r="E187" t="s">
        <v>106</v>
      </c>
      <c r="F187" t="s">
        <v>2612</v>
      </c>
      <c r="G187" s="77">
        <v>-180000</v>
      </c>
      <c r="H187" s="77">
        <v>-10.87552</v>
      </c>
      <c r="I187" s="77">
        <v>19.575935999999999</v>
      </c>
      <c r="J187" s="78">
        <v>1.21E-2</v>
      </c>
      <c r="K187" s="78">
        <v>1E-4</v>
      </c>
    </row>
    <row r="188" spans="2:11">
      <c r="B188" s="79" t="s">
        <v>2334</v>
      </c>
      <c r="C188" s="16"/>
      <c r="D188" s="16"/>
      <c r="G188" s="81">
        <v>728737.74</v>
      </c>
      <c r="I188" s="81">
        <v>-225.52899056844146</v>
      </c>
      <c r="J188" s="80">
        <v>-0.13930000000000001</v>
      </c>
      <c r="K188" s="80">
        <v>-1.1999999999999999E-3</v>
      </c>
    </row>
    <row r="189" spans="2:11">
      <c r="B189" t="s">
        <v>2614</v>
      </c>
      <c r="C189" t="s">
        <v>2615</v>
      </c>
      <c r="D189" t="s">
        <v>123</v>
      </c>
      <c r="E189" t="s">
        <v>106</v>
      </c>
      <c r="F189" t="s">
        <v>232</v>
      </c>
      <c r="G189" s="77">
        <v>55204.3</v>
      </c>
      <c r="H189" s="77">
        <v>-7.0830000000000002</v>
      </c>
      <c r="I189" s="77">
        <v>-12.571037629335001</v>
      </c>
      <c r="J189" s="78">
        <v>-7.7999999999999996E-3</v>
      </c>
      <c r="K189" s="78">
        <v>-1E-4</v>
      </c>
    </row>
    <row r="190" spans="2:11">
      <c r="B190" t="s">
        <v>2616</v>
      </c>
      <c r="C190" t="s">
        <v>2617</v>
      </c>
      <c r="D190" t="s">
        <v>123</v>
      </c>
      <c r="E190" t="s">
        <v>106</v>
      </c>
      <c r="F190" t="s">
        <v>232</v>
      </c>
      <c r="G190" s="77">
        <v>52366.45</v>
      </c>
      <c r="H190" s="77">
        <v>-3.5242</v>
      </c>
      <c r="I190" s="77">
        <v>-5.9332774553435002</v>
      </c>
      <c r="J190" s="78">
        <v>-3.7000000000000002E-3</v>
      </c>
      <c r="K190" s="78">
        <v>0</v>
      </c>
    </row>
    <row r="191" spans="2:11">
      <c r="B191" t="s">
        <v>2618</v>
      </c>
      <c r="C191" t="s">
        <v>2619</v>
      </c>
      <c r="D191" t="s">
        <v>123</v>
      </c>
      <c r="E191" t="s">
        <v>106</v>
      </c>
      <c r="F191" t="s">
        <v>232</v>
      </c>
      <c r="G191" s="77">
        <v>27549.61</v>
      </c>
      <c r="H191" s="77">
        <v>-3.1244999999999998</v>
      </c>
      <c r="I191" s="77">
        <v>-2.7674320197067499</v>
      </c>
      <c r="J191" s="78">
        <v>-1.6999999999999999E-3</v>
      </c>
      <c r="K191" s="78">
        <v>0</v>
      </c>
    </row>
    <row r="192" spans="2:11">
      <c r="B192" t="s">
        <v>2620</v>
      </c>
      <c r="C192" t="s">
        <v>2621</v>
      </c>
      <c r="D192" t="s">
        <v>123</v>
      </c>
      <c r="E192" t="s">
        <v>106</v>
      </c>
      <c r="F192" t="s">
        <v>232</v>
      </c>
      <c r="G192" s="77">
        <v>52051.58</v>
      </c>
      <c r="H192" s="77">
        <v>-4.2159000000000004</v>
      </c>
      <c r="I192" s="77">
        <v>-7.0551328343222997</v>
      </c>
      <c r="J192" s="78">
        <v>-4.4000000000000003E-3</v>
      </c>
      <c r="K192" s="78">
        <v>0</v>
      </c>
    </row>
    <row r="193" spans="2:11">
      <c r="B193" t="s">
        <v>2622</v>
      </c>
      <c r="C193" t="s">
        <v>2623</v>
      </c>
      <c r="D193" t="s">
        <v>123</v>
      </c>
      <c r="E193" t="s">
        <v>106</v>
      </c>
      <c r="F193" t="s">
        <v>232</v>
      </c>
      <c r="G193" s="77">
        <v>29154.04</v>
      </c>
      <c r="H193" s="77">
        <v>-3.8736000000000002</v>
      </c>
      <c r="I193" s="77">
        <v>-3.6307345224095999</v>
      </c>
      <c r="J193" s="78">
        <v>-2.2000000000000001E-3</v>
      </c>
      <c r="K193" s="78">
        <v>0</v>
      </c>
    </row>
    <row r="194" spans="2:11">
      <c r="B194" t="s">
        <v>2624</v>
      </c>
      <c r="C194" t="s">
        <v>2625</v>
      </c>
      <c r="D194" t="s">
        <v>123</v>
      </c>
      <c r="E194" t="s">
        <v>106</v>
      </c>
      <c r="F194" t="s">
        <v>232</v>
      </c>
      <c r="G194" s="77">
        <v>47522.36</v>
      </c>
      <c r="H194" s="77">
        <v>-3.6648000000000001</v>
      </c>
      <c r="I194" s="77">
        <v>-5.5992422294352</v>
      </c>
      <c r="J194" s="78">
        <v>-3.5000000000000001E-3</v>
      </c>
      <c r="K194" s="78">
        <v>0</v>
      </c>
    </row>
    <row r="195" spans="2:11">
      <c r="B195" t="s">
        <v>2624</v>
      </c>
      <c r="C195" t="s">
        <v>2626</v>
      </c>
      <c r="D195" t="s">
        <v>123</v>
      </c>
      <c r="E195" t="s">
        <v>106</v>
      </c>
      <c r="F195" t="s">
        <v>232</v>
      </c>
      <c r="G195" s="77">
        <v>38008.25</v>
      </c>
      <c r="H195" s="77">
        <v>-3.6911</v>
      </c>
      <c r="I195" s="77">
        <v>-4.5103958881362498</v>
      </c>
      <c r="J195" s="78">
        <v>-2.8E-3</v>
      </c>
      <c r="K195" s="78">
        <v>0</v>
      </c>
    </row>
    <row r="196" spans="2:11">
      <c r="B196" t="s">
        <v>2627</v>
      </c>
      <c r="C196" t="s">
        <v>2628</v>
      </c>
      <c r="D196" t="s">
        <v>123</v>
      </c>
      <c r="E196" t="s">
        <v>106</v>
      </c>
      <c r="F196" t="s">
        <v>232</v>
      </c>
      <c r="G196" s="77">
        <v>9534.58</v>
      </c>
      <c r="H196" s="77">
        <v>-3.3786</v>
      </c>
      <c r="I196" s="77">
        <v>-1.0356650534142</v>
      </c>
      <c r="J196" s="78">
        <v>-5.9999999999999995E-4</v>
      </c>
      <c r="K196" s="78">
        <v>0</v>
      </c>
    </row>
    <row r="197" spans="2:11">
      <c r="B197" t="s">
        <v>2629</v>
      </c>
      <c r="C197" t="s">
        <v>2630</v>
      </c>
      <c r="D197" t="s">
        <v>123</v>
      </c>
      <c r="E197" t="s">
        <v>106</v>
      </c>
      <c r="F197" t="s">
        <v>232</v>
      </c>
      <c r="G197" s="77">
        <v>23001.9</v>
      </c>
      <c r="H197" s="77">
        <v>-2.8374000000000001</v>
      </c>
      <c r="I197" s="77">
        <v>-2.0982887525790002</v>
      </c>
      <c r="J197" s="78">
        <v>-1.2999999999999999E-3</v>
      </c>
      <c r="K197" s="78">
        <v>0</v>
      </c>
    </row>
    <row r="198" spans="2:11">
      <c r="B198" t="s">
        <v>2631</v>
      </c>
      <c r="C198" t="s">
        <v>2632</v>
      </c>
      <c r="D198" t="s">
        <v>123</v>
      </c>
      <c r="E198" t="s">
        <v>106</v>
      </c>
      <c r="F198" t="s">
        <v>232</v>
      </c>
      <c r="G198" s="77">
        <v>32980.400000000001</v>
      </c>
      <c r="H198" s="77">
        <v>-4.6120000000000001</v>
      </c>
      <c r="I198" s="77">
        <v>-4.8901951943200004</v>
      </c>
      <c r="J198" s="78">
        <v>-3.0000000000000001E-3</v>
      </c>
      <c r="K198" s="78">
        <v>0</v>
      </c>
    </row>
    <row r="199" spans="2:11">
      <c r="B199" t="s">
        <v>2633</v>
      </c>
      <c r="C199" t="s">
        <v>2634</v>
      </c>
      <c r="D199" t="s">
        <v>123</v>
      </c>
      <c r="E199" t="s">
        <v>106</v>
      </c>
      <c r="F199" t="s">
        <v>232</v>
      </c>
      <c r="G199" s="77">
        <v>47558.49</v>
      </c>
      <c r="H199" s="77">
        <v>-3.6928000000000001</v>
      </c>
      <c r="I199" s="77">
        <v>-5.6463113386848001</v>
      </c>
      <c r="J199" s="78">
        <v>-3.5000000000000001E-3</v>
      </c>
      <c r="K199" s="78">
        <v>0</v>
      </c>
    </row>
    <row r="200" spans="2:11">
      <c r="B200" t="s">
        <v>2635</v>
      </c>
      <c r="C200" t="s">
        <v>2636</v>
      </c>
      <c r="D200" t="s">
        <v>123</v>
      </c>
      <c r="E200" t="s">
        <v>106</v>
      </c>
      <c r="F200" t="s">
        <v>232</v>
      </c>
      <c r="G200" s="77">
        <v>38295.71</v>
      </c>
      <c r="H200" s="77">
        <v>-2.8711000000000002</v>
      </c>
      <c r="I200" s="77">
        <v>-3.5349186373391501</v>
      </c>
      <c r="J200" s="78">
        <v>-2.2000000000000001E-3</v>
      </c>
      <c r="K200" s="78">
        <v>0</v>
      </c>
    </row>
    <row r="201" spans="2:11">
      <c r="B201" t="s">
        <v>2637</v>
      </c>
      <c r="C201" t="s">
        <v>2638</v>
      </c>
      <c r="D201" t="s">
        <v>123</v>
      </c>
      <c r="E201" t="s">
        <v>106</v>
      </c>
      <c r="F201" t="s">
        <v>232</v>
      </c>
      <c r="G201" s="77">
        <v>20790.68</v>
      </c>
      <c r="H201" s="77">
        <v>6.4100000000000004E-2</v>
      </c>
      <c r="I201" s="77">
        <v>4.2845745204200002E-2</v>
      </c>
      <c r="J201" s="78">
        <v>0</v>
      </c>
      <c r="K201" s="78">
        <v>0</v>
      </c>
    </row>
    <row r="202" spans="2:11">
      <c r="B202" t="s">
        <v>2639</v>
      </c>
      <c r="C202" t="s">
        <v>2640</v>
      </c>
      <c r="D202" t="s">
        <v>123</v>
      </c>
      <c r="E202" t="s">
        <v>106</v>
      </c>
      <c r="F202" t="s">
        <v>232</v>
      </c>
      <c r="G202" s="77">
        <v>96678.71</v>
      </c>
      <c r="H202" s="77">
        <v>-2.2524999999999999</v>
      </c>
      <c r="I202" s="77">
        <v>-7.0012667359412504</v>
      </c>
      <c r="J202" s="78">
        <v>-4.3E-3</v>
      </c>
      <c r="K202" s="78">
        <v>0</v>
      </c>
    </row>
    <row r="203" spans="2:11">
      <c r="B203" t="s">
        <v>2639</v>
      </c>
      <c r="C203" t="s">
        <v>2641</v>
      </c>
      <c r="D203" t="s">
        <v>123</v>
      </c>
      <c r="E203" t="s">
        <v>106</v>
      </c>
      <c r="F203" t="s">
        <v>232</v>
      </c>
      <c r="G203" s="77">
        <v>58008.19</v>
      </c>
      <c r="H203" s="77">
        <v>-2.2507999999999999</v>
      </c>
      <c r="I203" s="77">
        <v>-4.1976594147717998</v>
      </c>
      <c r="J203" s="78">
        <v>-2.5999999999999999E-3</v>
      </c>
      <c r="K203" s="78">
        <v>0</v>
      </c>
    </row>
    <row r="204" spans="2:11">
      <c r="B204" t="s">
        <v>2642</v>
      </c>
      <c r="C204" t="s">
        <v>2643</v>
      </c>
      <c r="D204" t="s">
        <v>123</v>
      </c>
      <c r="E204" t="s">
        <v>106</v>
      </c>
      <c r="F204" t="s">
        <v>232</v>
      </c>
      <c r="G204" s="77">
        <v>28713.35</v>
      </c>
      <c r="H204" s="77">
        <v>-2.9169999999999998</v>
      </c>
      <c r="I204" s="77">
        <v>-2.6927824686925002</v>
      </c>
      <c r="J204" s="78">
        <v>-1.6999999999999999E-3</v>
      </c>
      <c r="K204" s="78">
        <v>0</v>
      </c>
    </row>
    <row r="205" spans="2:11">
      <c r="B205" t="s">
        <v>2644</v>
      </c>
      <c r="C205" t="s">
        <v>2645</v>
      </c>
      <c r="D205" t="s">
        <v>123</v>
      </c>
      <c r="E205" t="s">
        <v>106</v>
      </c>
      <c r="F205" t="s">
        <v>232</v>
      </c>
      <c r="G205" s="77">
        <v>31417.75</v>
      </c>
      <c r="H205" s="77">
        <v>-4.7949999999999999</v>
      </c>
      <c r="I205" s="77">
        <v>-4.8433367766875</v>
      </c>
      <c r="J205" s="78">
        <v>-3.0000000000000001E-3</v>
      </c>
      <c r="K205" s="78">
        <v>0</v>
      </c>
    </row>
    <row r="206" spans="2:11">
      <c r="B206" t="s">
        <v>2646</v>
      </c>
      <c r="C206" t="s">
        <v>2647</v>
      </c>
      <c r="D206" t="s">
        <v>123</v>
      </c>
      <c r="E206" t="s">
        <v>106</v>
      </c>
      <c r="F206" t="s">
        <v>232</v>
      </c>
      <c r="G206" s="77">
        <v>20682.759999999998</v>
      </c>
      <c r="H206" s="77">
        <v>-6.0781000000000001</v>
      </c>
      <c r="I206" s="77">
        <v>-4.0416370563254</v>
      </c>
      <c r="J206" s="78">
        <v>-2.5000000000000001E-3</v>
      </c>
      <c r="K206" s="78">
        <v>0</v>
      </c>
    </row>
    <row r="207" spans="2:11">
      <c r="B207" t="s">
        <v>2646</v>
      </c>
      <c r="C207" t="s">
        <v>2648</v>
      </c>
      <c r="D207" t="s">
        <v>123</v>
      </c>
      <c r="E207" t="s">
        <v>106</v>
      </c>
      <c r="F207" t="s">
        <v>232</v>
      </c>
      <c r="G207" s="77">
        <v>29114.34</v>
      </c>
      <c r="H207" s="77">
        <v>-3.4228999999999998</v>
      </c>
      <c r="I207" s="77">
        <v>-3.2039235015098999</v>
      </c>
      <c r="J207" s="78">
        <v>-2E-3</v>
      </c>
      <c r="K207" s="78">
        <v>0</v>
      </c>
    </row>
    <row r="208" spans="2:11">
      <c r="B208" t="s">
        <v>2649</v>
      </c>
      <c r="C208" t="s">
        <v>2650</v>
      </c>
      <c r="D208" t="s">
        <v>123</v>
      </c>
      <c r="E208" t="s">
        <v>106</v>
      </c>
      <c r="F208" t="s">
        <v>232</v>
      </c>
      <c r="G208" s="77">
        <v>20828.099999999999</v>
      </c>
      <c r="H208" s="77">
        <v>-5.383</v>
      </c>
      <c r="I208" s="77">
        <v>-3.6045828429450002</v>
      </c>
      <c r="J208" s="78">
        <v>-2.2000000000000001E-3</v>
      </c>
      <c r="K208" s="78">
        <v>0</v>
      </c>
    </row>
    <row r="209" spans="2:11">
      <c r="B209" t="s">
        <v>2651</v>
      </c>
      <c r="C209" t="s">
        <v>2652</v>
      </c>
      <c r="D209" t="s">
        <v>123</v>
      </c>
      <c r="E209" t="s">
        <v>106</v>
      </c>
      <c r="F209" t="s">
        <v>232</v>
      </c>
      <c r="G209" s="77">
        <v>1494.02</v>
      </c>
      <c r="H209" s="77">
        <v>-2.8418000000000001</v>
      </c>
      <c r="I209" s="77">
        <v>-0.1364994490574</v>
      </c>
      <c r="J209" s="78">
        <v>-1E-4</v>
      </c>
      <c r="K209" s="78">
        <v>0</v>
      </c>
    </row>
    <row r="210" spans="2:11">
      <c r="B210" t="s">
        <v>2653</v>
      </c>
      <c r="C210" t="s">
        <v>2654</v>
      </c>
      <c r="D210" t="s">
        <v>123</v>
      </c>
      <c r="E210" t="s">
        <v>106</v>
      </c>
      <c r="F210" t="s">
        <v>232</v>
      </c>
      <c r="G210" s="77">
        <v>21429.18</v>
      </c>
      <c r="H210" s="77">
        <v>-2.4746000000000001</v>
      </c>
      <c r="I210" s="77">
        <v>-1.7048710598201999</v>
      </c>
      <c r="J210" s="78">
        <v>-1.1000000000000001E-3</v>
      </c>
      <c r="K210" s="78">
        <v>0</v>
      </c>
    </row>
    <row r="211" spans="2:11">
      <c r="B211" t="s">
        <v>2653</v>
      </c>
      <c r="C211" t="s">
        <v>2655</v>
      </c>
      <c r="D211" t="s">
        <v>123</v>
      </c>
      <c r="E211" t="s">
        <v>106</v>
      </c>
      <c r="F211" t="s">
        <v>232</v>
      </c>
      <c r="G211" s="77">
        <v>21309.38</v>
      </c>
      <c r="H211" s="77">
        <v>-3.05</v>
      </c>
      <c r="I211" s="77">
        <v>-2.0895445293499999</v>
      </c>
      <c r="J211" s="78">
        <v>-1.2999999999999999E-3</v>
      </c>
      <c r="K211" s="78">
        <v>0</v>
      </c>
    </row>
    <row r="212" spans="2:11">
      <c r="B212" t="s">
        <v>2653</v>
      </c>
      <c r="C212" t="s">
        <v>2656</v>
      </c>
      <c r="D212" t="s">
        <v>123</v>
      </c>
      <c r="E212" t="s">
        <v>106</v>
      </c>
      <c r="F212" t="s">
        <v>232</v>
      </c>
      <c r="G212" s="77">
        <v>22472.48</v>
      </c>
      <c r="H212" s="77">
        <v>-2.6029</v>
      </c>
      <c r="I212" s="77">
        <v>-1.8805698248728</v>
      </c>
      <c r="J212" s="78">
        <v>-1.1999999999999999E-3</v>
      </c>
      <c r="K212" s="78">
        <v>0</v>
      </c>
    </row>
    <row r="213" spans="2:11">
      <c r="B213" t="s">
        <v>2653</v>
      </c>
      <c r="C213" t="s">
        <v>2657</v>
      </c>
      <c r="D213" t="s">
        <v>123</v>
      </c>
      <c r="E213" t="s">
        <v>106</v>
      </c>
      <c r="F213" t="s">
        <v>232</v>
      </c>
      <c r="G213" s="77">
        <v>22057.42</v>
      </c>
      <c r="H213" s="77">
        <v>-2.4746000000000001</v>
      </c>
      <c r="I213" s="77">
        <v>-1.7548528227538001</v>
      </c>
      <c r="J213" s="78">
        <v>-1.1000000000000001E-3</v>
      </c>
      <c r="K213" s="78">
        <v>0</v>
      </c>
    </row>
    <row r="214" spans="2:11">
      <c r="B214" t="s">
        <v>2658</v>
      </c>
      <c r="C214" t="s">
        <v>2659</v>
      </c>
      <c r="D214" t="s">
        <v>123</v>
      </c>
      <c r="E214" t="s">
        <v>106</v>
      </c>
      <c r="F214" t="s">
        <v>232</v>
      </c>
      <c r="G214" s="77">
        <v>29855.05</v>
      </c>
      <c r="H214" s="77">
        <v>-1.486</v>
      </c>
      <c r="I214" s="77">
        <v>-1.426322028245</v>
      </c>
      <c r="J214" s="78">
        <v>-8.9999999999999998E-4</v>
      </c>
      <c r="K214" s="78">
        <v>0</v>
      </c>
    </row>
    <row r="215" spans="2:11">
      <c r="B215" t="s">
        <v>2658</v>
      </c>
      <c r="C215" t="s">
        <v>2660</v>
      </c>
      <c r="D215" t="s">
        <v>123</v>
      </c>
      <c r="E215" t="s">
        <v>106</v>
      </c>
      <c r="F215" t="s">
        <v>232</v>
      </c>
      <c r="G215" s="77">
        <v>21895.53</v>
      </c>
      <c r="H215" s="77">
        <v>-0.27539999999999998</v>
      </c>
      <c r="I215" s="77">
        <v>-0.19386543112829999</v>
      </c>
      <c r="J215" s="78">
        <v>-1E-4</v>
      </c>
      <c r="K215" s="78">
        <v>0</v>
      </c>
    </row>
    <row r="216" spans="2:11">
      <c r="B216" t="s">
        <v>2658</v>
      </c>
      <c r="C216" t="s">
        <v>2661</v>
      </c>
      <c r="D216" t="s">
        <v>123</v>
      </c>
      <c r="E216" t="s">
        <v>106</v>
      </c>
      <c r="F216" t="s">
        <v>232</v>
      </c>
      <c r="G216" s="77">
        <v>14403.99</v>
      </c>
      <c r="H216" s="77">
        <v>-4.5941999999999998</v>
      </c>
      <c r="I216" s="77">
        <v>-2.1275201690847001</v>
      </c>
      <c r="J216" s="78">
        <v>-1.2999999999999999E-3</v>
      </c>
      <c r="K216" s="78">
        <v>0</v>
      </c>
    </row>
    <row r="217" spans="2:11">
      <c r="B217" t="s">
        <v>2658</v>
      </c>
      <c r="C217" t="s">
        <v>2662</v>
      </c>
      <c r="D217" t="s">
        <v>123</v>
      </c>
      <c r="E217" t="s">
        <v>106</v>
      </c>
      <c r="F217" t="s">
        <v>232</v>
      </c>
      <c r="G217" s="77">
        <v>21615.91</v>
      </c>
      <c r="H217" s="77">
        <v>-4.5462999999999996</v>
      </c>
      <c r="I217" s="77">
        <v>-3.1594580340009499</v>
      </c>
      <c r="J217" s="78">
        <v>-2E-3</v>
      </c>
      <c r="K217" s="78">
        <v>0</v>
      </c>
    </row>
    <row r="218" spans="2:11">
      <c r="B218" t="s">
        <v>2663</v>
      </c>
      <c r="C218" t="s">
        <v>2664</v>
      </c>
      <c r="D218" t="s">
        <v>123</v>
      </c>
      <c r="E218" t="s">
        <v>106</v>
      </c>
      <c r="F218" t="s">
        <v>232</v>
      </c>
      <c r="G218" s="77">
        <v>42059.08</v>
      </c>
      <c r="H218" s="77">
        <v>-1.9597</v>
      </c>
      <c r="I218" s="77">
        <v>-2.6499052072934002</v>
      </c>
      <c r="J218" s="78">
        <v>-1.6000000000000001E-3</v>
      </c>
      <c r="K218" s="78">
        <v>0</v>
      </c>
    </row>
    <row r="219" spans="2:11">
      <c r="B219" t="s">
        <v>2665</v>
      </c>
      <c r="C219" t="s">
        <v>2666</v>
      </c>
      <c r="D219" t="s">
        <v>123</v>
      </c>
      <c r="E219" t="s">
        <v>106</v>
      </c>
      <c r="F219" t="s">
        <v>232</v>
      </c>
      <c r="G219" s="77">
        <v>22859.67</v>
      </c>
      <c r="H219" s="77">
        <v>-2.2439</v>
      </c>
      <c r="I219" s="77">
        <v>-1.64912825444295</v>
      </c>
      <c r="J219" s="78">
        <v>-1E-3</v>
      </c>
      <c r="K219" s="78">
        <v>0</v>
      </c>
    </row>
    <row r="220" spans="2:11">
      <c r="B220" t="s">
        <v>2667</v>
      </c>
      <c r="C220" t="s">
        <v>2668</v>
      </c>
      <c r="D220" t="s">
        <v>123</v>
      </c>
      <c r="E220" t="s">
        <v>106</v>
      </c>
      <c r="F220" t="s">
        <v>232</v>
      </c>
      <c r="G220" s="77">
        <v>34396.800000000003</v>
      </c>
      <c r="H220" s="77">
        <v>-2.6949999999999998</v>
      </c>
      <c r="I220" s="77">
        <v>-2.9802849384000001</v>
      </c>
      <c r="J220" s="78">
        <v>-1.8E-3</v>
      </c>
      <c r="K220" s="78">
        <v>0</v>
      </c>
    </row>
    <row r="221" spans="2:11">
      <c r="B221" t="s">
        <v>2669</v>
      </c>
      <c r="C221" t="s">
        <v>2670</v>
      </c>
      <c r="D221" t="s">
        <v>123</v>
      </c>
      <c r="E221" t="s">
        <v>106</v>
      </c>
      <c r="F221" t="s">
        <v>232</v>
      </c>
      <c r="G221" s="77">
        <v>19057.87</v>
      </c>
      <c r="H221" s="77">
        <v>-2.2248000000000001</v>
      </c>
      <c r="I221" s="77">
        <v>-1.3631583660083999</v>
      </c>
      <c r="J221" s="78">
        <v>-8.0000000000000004E-4</v>
      </c>
      <c r="K221" s="78">
        <v>0</v>
      </c>
    </row>
    <row r="222" spans="2:11">
      <c r="B222" t="s">
        <v>2671</v>
      </c>
      <c r="C222" t="s">
        <v>2672</v>
      </c>
      <c r="D222" t="s">
        <v>123</v>
      </c>
      <c r="E222" t="s">
        <v>106</v>
      </c>
      <c r="F222" t="s">
        <v>232</v>
      </c>
      <c r="G222" s="77">
        <v>35814.17</v>
      </c>
      <c r="H222" s="77">
        <v>-2.2665000000000002</v>
      </c>
      <c r="I222" s="77">
        <v>-2.6097060442057498</v>
      </c>
      <c r="J222" s="78">
        <v>-1.6000000000000001E-3</v>
      </c>
      <c r="K222" s="78">
        <v>0</v>
      </c>
    </row>
    <row r="223" spans="2:11">
      <c r="B223" t="s">
        <v>2673</v>
      </c>
      <c r="C223" t="s">
        <v>2674</v>
      </c>
      <c r="D223" t="s">
        <v>123</v>
      </c>
      <c r="E223" t="s">
        <v>106</v>
      </c>
      <c r="F223" t="s">
        <v>232</v>
      </c>
      <c r="G223" s="77">
        <v>30530.27</v>
      </c>
      <c r="H223" s="77">
        <v>-2.1652999999999998</v>
      </c>
      <c r="I223" s="77">
        <v>-2.1253462752366499</v>
      </c>
      <c r="J223" s="78">
        <v>-1.2999999999999999E-3</v>
      </c>
      <c r="K223" s="78">
        <v>0</v>
      </c>
    </row>
    <row r="224" spans="2:11">
      <c r="B224" t="s">
        <v>2675</v>
      </c>
      <c r="C224" t="s">
        <v>2676</v>
      </c>
      <c r="D224" t="s">
        <v>123</v>
      </c>
      <c r="E224" t="s">
        <v>106</v>
      </c>
      <c r="F224" t="s">
        <v>232</v>
      </c>
      <c r="G224" s="77">
        <v>28864.58</v>
      </c>
      <c r="H224" s="77">
        <v>-0.79500000000000004</v>
      </c>
      <c r="I224" s="77">
        <v>-0.73775701636500002</v>
      </c>
      <c r="J224" s="78">
        <v>-5.0000000000000001E-4</v>
      </c>
      <c r="K224" s="78">
        <v>0</v>
      </c>
    </row>
    <row r="225" spans="2:11">
      <c r="B225" t="s">
        <v>2677</v>
      </c>
      <c r="C225" t="s">
        <v>2678</v>
      </c>
      <c r="D225" t="s">
        <v>123</v>
      </c>
      <c r="E225" t="s">
        <v>110</v>
      </c>
      <c r="F225" t="s">
        <v>232</v>
      </c>
      <c r="G225" s="77">
        <v>32117.84</v>
      </c>
      <c r="H225" s="77">
        <v>0.51219999999999999</v>
      </c>
      <c r="I225" s="77">
        <v>0.64883433239476795</v>
      </c>
      <c r="J225" s="78">
        <v>4.0000000000000002E-4</v>
      </c>
      <c r="K225" s="78">
        <v>0</v>
      </c>
    </row>
    <row r="226" spans="2:11">
      <c r="B226" t="s">
        <v>2679</v>
      </c>
      <c r="C226" t="s">
        <v>2680</v>
      </c>
      <c r="D226" t="s">
        <v>123</v>
      </c>
      <c r="E226" t="s">
        <v>110</v>
      </c>
      <c r="F226" t="s">
        <v>232</v>
      </c>
      <c r="G226" s="77">
        <v>20882.54</v>
      </c>
      <c r="H226" s="77">
        <v>2.3307000000000024</v>
      </c>
      <c r="I226" s="77">
        <v>1.9196303859082999</v>
      </c>
      <c r="J226" s="78">
        <v>1.1999999999999999E-3</v>
      </c>
      <c r="K226" s="78">
        <v>0</v>
      </c>
    </row>
    <row r="227" spans="2:11">
      <c r="B227" t="s">
        <v>2681</v>
      </c>
      <c r="C227" t="s">
        <v>2682</v>
      </c>
      <c r="D227" t="s">
        <v>123</v>
      </c>
      <c r="E227" t="s">
        <v>200</v>
      </c>
      <c r="F227" t="s">
        <v>232</v>
      </c>
      <c r="G227" s="77">
        <v>6283.05</v>
      </c>
      <c r="H227" s="77">
        <v>208.88</v>
      </c>
      <c r="I227" s="77">
        <v>0.40935177069444001</v>
      </c>
      <c r="J227" s="78">
        <v>2.9999999999999997E-4</v>
      </c>
      <c r="K227" s="78">
        <v>0</v>
      </c>
    </row>
    <row r="228" spans="2:11">
      <c r="B228" t="s">
        <v>2683</v>
      </c>
      <c r="C228" t="s">
        <v>2684</v>
      </c>
      <c r="D228" t="s">
        <v>123</v>
      </c>
      <c r="E228" t="s">
        <v>200</v>
      </c>
      <c r="F228" t="s">
        <v>232</v>
      </c>
      <c r="G228" s="77">
        <v>44162.03</v>
      </c>
      <c r="H228" s="77">
        <v>89.949999999999633</v>
      </c>
      <c r="I228" s="77">
        <v>1.23902336101813</v>
      </c>
      <c r="J228" s="78">
        <v>8.0000000000000004E-4</v>
      </c>
      <c r="K228" s="78">
        <v>0</v>
      </c>
    </row>
    <row r="229" spans="2:11">
      <c r="B229" t="s">
        <v>2685</v>
      </c>
      <c r="C229" t="s">
        <v>2686</v>
      </c>
      <c r="D229" t="s">
        <v>123</v>
      </c>
      <c r="E229" t="s">
        <v>200</v>
      </c>
      <c r="F229" t="s">
        <v>232</v>
      </c>
      <c r="G229" s="77">
        <v>24088.38</v>
      </c>
      <c r="H229" s="77">
        <v>86.84</v>
      </c>
      <c r="I229" s="77">
        <v>0.65246422964767203</v>
      </c>
      <c r="J229" s="78">
        <v>4.0000000000000002E-4</v>
      </c>
      <c r="K229" s="78">
        <v>0</v>
      </c>
    </row>
    <row r="230" spans="2:11">
      <c r="B230" t="s">
        <v>2685</v>
      </c>
      <c r="C230" t="s">
        <v>2687</v>
      </c>
      <c r="D230" t="s">
        <v>123</v>
      </c>
      <c r="E230" t="s">
        <v>106</v>
      </c>
      <c r="F230" t="s">
        <v>232</v>
      </c>
      <c r="G230" s="77">
        <v>36405.57</v>
      </c>
      <c r="H230" s="77">
        <v>0.2495</v>
      </c>
      <c r="I230" s="77">
        <v>0.29202454933724997</v>
      </c>
      <c r="J230" s="78">
        <v>2.0000000000000001E-4</v>
      </c>
      <c r="K230" s="78">
        <v>0</v>
      </c>
    </row>
    <row r="231" spans="2:11">
      <c r="B231" t="s">
        <v>2688</v>
      </c>
      <c r="C231" t="s">
        <v>2689</v>
      </c>
      <c r="D231" t="s">
        <v>123</v>
      </c>
      <c r="E231" t="s">
        <v>200</v>
      </c>
      <c r="F231" t="s">
        <v>232</v>
      </c>
      <c r="G231" s="77">
        <v>29347.68</v>
      </c>
      <c r="H231" s="77">
        <v>61.64</v>
      </c>
      <c r="I231" s="77">
        <v>0.564242381312832</v>
      </c>
      <c r="J231" s="78">
        <v>2.9999999999999997E-4</v>
      </c>
      <c r="K231" s="78">
        <v>0</v>
      </c>
    </row>
    <row r="232" spans="2:11">
      <c r="B232" t="s">
        <v>2688</v>
      </c>
      <c r="C232" t="s">
        <v>2690</v>
      </c>
      <c r="D232" t="s">
        <v>123</v>
      </c>
      <c r="E232" t="s">
        <v>106</v>
      </c>
      <c r="F232" t="s">
        <v>232</v>
      </c>
      <c r="G232" s="77">
        <v>22181.38</v>
      </c>
      <c r="H232" s="77">
        <v>0.23430000000000001</v>
      </c>
      <c r="I232" s="77">
        <v>0.1670866792881</v>
      </c>
      <c r="J232" s="78">
        <v>1E-4</v>
      </c>
      <c r="K232" s="78">
        <v>0</v>
      </c>
    </row>
    <row r="233" spans="2:11">
      <c r="B233" t="s">
        <v>2691</v>
      </c>
      <c r="C233" t="s">
        <v>2692</v>
      </c>
      <c r="D233" t="s">
        <v>123</v>
      </c>
      <c r="E233" t="s">
        <v>106</v>
      </c>
      <c r="F233" t="s">
        <v>232</v>
      </c>
      <c r="G233" s="77">
        <v>418.66</v>
      </c>
      <c r="H233" s="77">
        <v>0.21740000000000001</v>
      </c>
      <c r="I233" s="77">
        <v>2.9261863906000002E-3</v>
      </c>
      <c r="J233" s="78">
        <v>0</v>
      </c>
      <c r="K233" s="78">
        <v>0</v>
      </c>
    </row>
    <row r="234" spans="2:11">
      <c r="B234" t="s">
        <v>2693</v>
      </c>
      <c r="C234" t="s">
        <v>2694</v>
      </c>
      <c r="D234" t="s">
        <v>123</v>
      </c>
      <c r="E234" t="s">
        <v>106</v>
      </c>
      <c r="F234" t="s">
        <v>232</v>
      </c>
      <c r="G234" s="77">
        <v>109931.71</v>
      </c>
      <c r="H234" s="77">
        <v>0.37080000000000002</v>
      </c>
      <c r="I234" s="77">
        <v>1.3105200998862001</v>
      </c>
      <c r="J234" s="78">
        <v>8.0000000000000004E-4</v>
      </c>
      <c r="K234" s="78">
        <v>0</v>
      </c>
    </row>
    <row r="235" spans="2:11">
      <c r="B235" t="s">
        <v>2695</v>
      </c>
      <c r="C235" t="s">
        <v>2696</v>
      </c>
      <c r="D235" t="s">
        <v>123</v>
      </c>
      <c r="E235" t="s">
        <v>106</v>
      </c>
      <c r="F235" t="s">
        <v>232</v>
      </c>
      <c r="G235" s="77">
        <v>79773.25</v>
      </c>
      <c r="H235" s="77">
        <v>10.4162</v>
      </c>
      <c r="I235" s="77">
        <v>26.714532171797501</v>
      </c>
      <c r="J235" s="78">
        <v>1.6500000000000001E-2</v>
      </c>
      <c r="K235" s="78">
        <v>1E-4</v>
      </c>
    </row>
    <row r="236" spans="2:11">
      <c r="B236" t="s">
        <v>2697</v>
      </c>
      <c r="C236" t="s">
        <v>2698</v>
      </c>
      <c r="D236" t="s">
        <v>123</v>
      </c>
      <c r="E236" t="s">
        <v>113</v>
      </c>
      <c r="F236" t="s">
        <v>2304</v>
      </c>
      <c r="G236" s="77">
        <v>-146100</v>
      </c>
      <c r="H236" s="77">
        <v>29.928826998689392</v>
      </c>
      <c r="I236" s="77">
        <v>-43.726016245085198</v>
      </c>
      <c r="J236" s="78">
        <v>-2.7E-2</v>
      </c>
      <c r="K236" s="78">
        <v>-2.0000000000000001E-4</v>
      </c>
    </row>
    <row r="237" spans="2:11">
      <c r="B237" t="s">
        <v>2699</v>
      </c>
      <c r="C237" t="s">
        <v>2700</v>
      </c>
      <c r="D237" t="s">
        <v>123</v>
      </c>
      <c r="E237" t="s">
        <v>110</v>
      </c>
      <c r="F237" t="s">
        <v>2318</v>
      </c>
      <c r="G237" s="77">
        <v>-267100</v>
      </c>
      <c r="H237" s="77">
        <v>16.984264705882403</v>
      </c>
      <c r="I237" s="77">
        <v>-45.364971029411898</v>
      </c>
      <c r="J237" s="78">
        <v>-2.8000000000000001E-2</v>
      </c>
      <c r="K237" s="78">
        <v>-2.0000000000000001E-4</v>
      </c>
    </row>
    <row r="238" spans="2:11">
      <c r="B238" t="s">
        <v>2701</v>
      </c>
      <c r="C238" t="s">
        <v>2702</v>
      </c>
      <c r="D238" t="s">
        <v>123</v>
      </c>
      <c r="E238" t="s">
        <v>106</v>
      </c>
      <c r="F238" t="s">
        <v>2703</v>
      </c>
      <c r="G238" s="77">
        <v>40868.699999999997</v>
      </c>
      <c r="H238" s="77">
        <v>-7.1289237991752366</v>
      </c>
      <c r="I238" s="77">
        <v>-2.91349848071353</v>
      </c>
      <c r="J238" s="78">
        <v>-1.8E-3</v>
      </c>
      <c r="K238" s="78">
        <v>0</v>
      </c>
    </row>
    <row r="239" spans="2:11">
      <c r="B239" t="s">
        <v>2704</v>
      </c>
      <c r="C239" t="s">
        <v>2705</v>
      </c>
      <c r="D239" t="s">
        <v>123</v>
      </c>
      <c r="E239" t="s">
        <v>110</v>
      </c>
      <c r="F239" t="s">
        <v>2612</v>
      </c>
      <c r="G239" s="77">
        <v>-305300</v>
      </c>
      <c r="H239" s="77">
        <v>11.77289383561641</v>
      </c>
      <c r="I239" s="77">
        <v>-35.942644880136903</v>
      </c>
      <c r="J239" s="78">
        <v>-2.2200000000000001E-2</v>
      </c>
      <c r="K239" s="78">
        <v>-2.0000000000000001E-4</v>
      </c>
    </row>
    <row r="240" spans="2:11">
      <c r="B240" t="s">
        <v>2706</v>
      </c>
      <c r="C240" t="s">
        <v>2707</v>
      </c>
      <c r="D240" t="s">
        <v>123</v>
      </c>
      <c r="E240" t="s">
        <v>120</v>
      </c>
      <c r="F240" t="s">
        <v>2708</v>
      </c>
      <c r="G240" s="77">
        <v>-140000</v>
      </c>
      <c r="H240" s="77">
        <v>9.9045964285714287</v>
      </c>
      <c r="I240" s="77">
        <v>-13.866434999999999</v>
      </c>
      <c r="J240" s="78">
        <v>-8.6E-3</v>
      </c>
      <c r="K240" s="78">
        <v>-1E-4</v>
      </c>
    </row>
    <row r="241" spans="2:11">
      <c r="B241" t="s">
        <v>2709</v>
      </c>
      <c r="C241" t="s">
        <v>2710</v>
      </c>
      <c r="D241" t="s">
        <v>123</v>
      </c>
      <c r="E241" t="s">
        <v>110</v>
      </c>
      <c r="F241" t="s">
        <v>2711</v>
      </c>
      <c r="G241" s="77">
        <v>-5000</v>
      </c>
      <c r="H241" s="77">
        <v>0.54374999999999996</v>
      </c>
      <c r="I241" s="77">
        <v>-2.71875E-2</v>
      </c>
      <c r="J241" s="78">
        <v>0</v>
      </c>
      <c r="K241" s="78">
        <v>0</v>
      </c>
    </row>
    <row r="242" spans="2:11">
      <c r="B242" t="s">
        <v>2712</v>
      </c>
      <c r="C242" t="s">
        <v>2713</v>
      </c>
      <c r="D242" t="s">
        <v>123</v>
      </c>
      <c r="E242" t="s">
        <v>113</v>
      </c>
      <c r="F242" t="s">
        <v>2711</v>
      </c>
      <c r="G242" s="77">
        <v>-3800</v>
      </c>
      <c r="H242" s="77">
        <v>5.3976190476190524</v>
      </c>
      <c r="I242" s="77">
        <v>-0.20510952380952399</v>
      </c>
      <c r="J242" s="78">
        <v>-1E-4</v>
      </c>
      <c r="K242" s="78">
        <v>0</v>
      </c>
    </row>
    <row r="243" spans="2:11">
      <c r="B243" s="79" t="s">
        <v>2149</v>
      </c>
      <c r="C243" s="16"/>
      <c r="D243" s="16"/>
      <c r="G243" s="81">
        <v>556452.94999999995</v>
      </c>
      <c r="I243" s="81">
        <v>2.5238516464092502</v>
      </c>
      <c r="J243" s="80">
        <v>1.6000000000000001E-3</v>
      </c>
      <c r="K243" s="80">
        <v>0</v>
      </c>
    </row>
    <row r="244" spans="2:11">
      <c r="B244" t="s">
        <v>2714</v>
      </c>
      <c r="C244" t="s">
        <v>2715</v>
      </c>
      <c r="D244" t="s">
        <v>311</v>
      </c>
      <c r="E244" t="s">
        <v>102</v>
      </c>
      <c r="F244" t="s">
        <v>232</v>
      </c>
      <c r="G244" s="77">
        <v>391155.8</v>
      </c>
      <c r="H244" s="77">
        <v>0.90159999999999996</v>
      </c>
      <c r="I244" s="77">
        <v>3.5266606928000002</v>
      </c>
      <c r="J244" s="78">
        <v>2.2000000000000001E-3</v>
      </c>
      <c r="K244" s="78">
        <v>0</v>
      </c>
    </row>
    <row r="245" spans="2:11">
      <c r="B245" t="s">
        <v>2716</v>
      </c>
      <c r="C245" t="s">
        <v>2717</v>
      </c>
      <c r="D245" t="s">
        <v>311</v>
      </c>
      <c r="E245" t="s">
        <v>106</v>
      </c>
      <c r="F245" t="s">
        <v>232</v>
      </c>
      <c r="G245" s="77">
        <v>165297.15</v>
      </c>
      <c r="H245" s="77">
        <v>-0.18870000000000001</v>
      </c>
      <c r="I245" s="77">
        <v>-1.00280904639075</v>
      </c>
      <c r="J245" s="78">
        <v>-5.9999999999999995E-4</v>
      </c>
      <c r="K245" s="78">
        <v>0</v>
      </c>
    </row>
    <row r="246" spans="2:11">
      <c r="B246" s="79" t="s">
        <v>869</v>
      </c>
      <c r="C246" s="16"/>
      <c r="D246" s="16"/>
      <c r="G246" s="81">
        <v>0</v>
      </c>
      <c r="I246" s="81">
        <v>0</v>
      </c>
      <c r="J246" s="80">
        <v>0</v>
      </c>
      <c r="K246" s="80">
        <v>0</v>
      </c>
    </row>
    <row r="247" spans="2:11">
      <c r="B247" t="s">
        <v>210</v>
      </c>
      <c r="C247" t="s">
        <v>210</v>
      </c>
      <c r="D247" t="s">
        <v>210</v>
      </c>
      <c r="E247" t="s">
        <v>210</v>
      </c>
      <c r="G247" s="77">
        <v>0</v>
      </c>
      <c r="H247" s="77">
        <v>0</v>
      </c>
      <c r="I247" s="77">
        <v>0</v>
      </c>
      <c r="J247" s="78">
        <v>0</v>
      </c>
      <c r="K247" s="78">
        <v>0</v>
      </c>
    </row>
    <row r="248" spans="2:11">
      <c r="B248" s="79" t="s">
        <v>224</v>
      </c>
      <c r="C248" s="16"/>
      <c r="D248" s="16"/>
      <c r="G248" s="81">
        <v>1245863.32</v>
      </c>
      <c r="I248" s="81">
        <v>224.53314789912619</v>
      </c>
      <c r="J248" s="80">
        <v>0.13869999999999999</v>
      </c>
      <c r="K248" s="80">
        <v>1.1999999999999999E-3</v>
      </c>
    </row>
    <row r="249" spans="2:11">
      <c r="B249" s="79" t="s">
        <v>2139</v>
      </c>
      <c r="C249" s="16"/>
      <c r="D249" s="16"/>
      <c r="G249" s="81">
        <v>1245863.32</v>
      </c>
      <c r="I249" s="81">
        <v>224.53314789912619</v>
      </c>
      <c r="J249" s="80">
        <v>0.13869999999999999</v>
      </c>
      <c r="K249" s="80">
        <v>1.1999999999999999E-3</v>
      </c>
    </row>
    <row r="250" spans="2:11">
      <c r="B250" t="s">
        <v>2718</v>
      </c>
      <c r="C250" t="s">
        <v>2719</v>
      </c>
      <c r="D250" t="s">
        <v>311</v>
      </c>
      <c r="E250" t="s">
        <v>110</v>
      </c>
      <c r="F250" t="s">
        <v>232</v>
      </c>
      <c r="G250" s="77">
        <v>139333.21</v>
      </c>
      <c r="H250" s="77">
        <v>4.013700000000008</v>
      </c>
      <c r="I250" s="77">
        <v>22.057052085997899</v>
      </c>
      <c r="J250" s="78">
        <v>1.3599999999999999E-2</v>
      </c>
      <c r="K250" s="78">
        <v>1E-4</v>
      </c>
    </row>
    <row r="251" spans="2:11">
      <c r="B251" t="s">
        <v>2720</v>
      </c>
      <c r="C251" t="s">
        <v>2721</v>
      </c>
      <c r="D251" t="s">
        <v>311</v>
      </c>
      <c r="E251" t="s">
        <v>106</v>
      </c>
      <c r="F251" t="s">
        <v>232</v>
      </c>
      <c r="G251" s="77">
        <v>61912.75</v>
      </c>
      <c r="H251" s="77">
        <v>4.7557</v>
      </c>
      <c r="I251" s="77">
        <v>9.4661966553762493</v>
      </c>
      <c r="J251" s="78">
        <v>5.7999999999999996E-3</v>
      </c>
      <c r="K251" s="78">
        <v>1E-4</v>
      </c>
    </row>
    <row r="252" spans="2:11">
      <c r="B252" t="s">
        <v>2722</v>
      </c>
      <c r="C252" t="s">
        <v>2723</v>
      </c>
      <c r="D252" t="s">
        <v>311</v>
      </c>
      <c r="E252" t="s">
        <v>106</v>
      </c>
      <c r="F252" t="s">
        <v>232</v>
      </c>
      <c r="G252" s="77">
        <v>25284.1</v>
      </c>
      <c r="H252" s="77">
        <v>4.6501000000000001</v>
      </c>
      <c r="I252" s="77">
        <v>3.7799910281315001</v>
      </c>
      <c r="J252" s="78">
        <v>2.3E-3</v>
      </c>
      <c r="K252" s="78">
        <v>0</v>
      </c>
    </row>
    <row r="253" spans="2:11">
      <c r="B253" t="s">
        <v>2724</v>
      </c>
      <c r="C253" t="s">
        <v>2725</v>
      </c>
      <c r="D253" t="s">
        <v>311</v>
      </c>
      <c r="E253" t="s">
        <v>106</v>
      </c>
      <c r="F253" t="s">
        <v>232</v>
      </c>
      <c r="G253" s="77">
        <v>341675.43</v>
      </c>
      <c r="H253" s="77">
        <v>4.9871000000000043</v>
      </c>
      <c r="I253" s="77">
        <v>54.782620613039001</v>
      </c>
      <c r="J253" s="78">
        <v>3.3799999999999997E-2</v>
      </c>
      <c r="K253" s="78">
        <v>2.9999999999999997E-4</v>
      </c>
    </row>
    <row r="254" spans="2:11">
      <c r="B254" t="s">
        <v>2726</v>
      </c>
      <c r="C254" t="s">
        <v>2727</v>
      </c>
      <c r="D254" t="s">
        <v>311</v>
      </c>
      <c r="E254" t="s">
        <v>106</v>
      </c>
      <c r="F254" t="s">
        <v>232</v>
      </c>
      <c r="G254" s="77">
        <v>43577.81</v>
      </c>
      <c r="H254" s="77">
        <v>2.4209000000000001</v>
      </c>
      <c r="I254" s="77">
        <v>3.39174527536235</v>
      </c>
      <c r="J254" s="78">
        <v>2.0999999999999999E-3</v>
      </c>
      <c r="K254" s="78">
        <v>0</v>
      </c>
    </row>
    <row r="255" spans="2:11">
      <c r="B255" t="s">
        <v>2728</v>
      </c>
      <c r="C255" t="s">
        <v>2729</v>
      </c>
      <c r="D255" t="s">
        <v>311</v>
      </c>
      <c r="E255" t="s">
        <v>106</v>
      </c>
      <c r="F255" t="s">
        <v>232</v>
      </c>
      <c r="G255" s="77">
        <v>40147.300000000003</v>
      </c>
      <c r="H255" s="77">
        <v>20.3246</v>
      </c>
      <c r="I255" s="77">
        <v>26.233686706596998</v>
      </c>
      <c r="J255" s="78">
        <v>1.6199999999999999E-2</v>
      </c>
      <c r="K255" s="78">
        <v>1E-4</v>
      </c>
    </row>
    <row r="256" spans="2:11">
      <c r="B256" t="s">
        <v>2730</v>
      </c>
      <c r="C256" t="s">
        <v>2731</v>
      </c>
      <c r="D256" t="s">
        <v>311</v>
      </c>
      <c r="E256" t="s">
        <v>106</v>
      </c>
      <c r="F256" t="s">
        <v>232</v>
      </c>
      <c r="G256" s="77">
        <v>55622.76</v>
      </c>
      <c r="H256" s="77">
        <v>13.8635</v>
      </c>
      <c r="I256" s="77">
        <v>24.791705184308999</v>
      </c>
      <c r="J256" s="78">
        <v>1.5299999999999999E-2</v>
      </c>
      <c r="K256" s="78">
        <v>1E-4</v>
      </c>
    </row>
    <row r="257" spans="2:11">
      <c r="B257" t="s">
        <v>2732</v>
      </c>
      <c r="C257" t="s">
        <v>2733</v>
      </c>
      <c r="D257" t="s">
        <v>311</v>
      </c>
      <c r="E257" t="s">
        <v>106</v>
      </c>
      <c r="F257" t="s">
        <v>232</v>
      </c>
      <c r="G257" s="77">
        <v>135311.56</v>
      </c>
      <c r="H257" s="77">
        <v>8.8178000000000001</v>
      </c>
      <c r="I257" s="77">
        <v>38.359781301641199</v>
      </c>
      <c r="J257" s="78">
        <v>2.3699999999999999E-2</v>
      </c>
      <c r="K257" s="78">
        <v>2.0000000000000001E-4</v>
      </c>
    </row>
    <row r="258" spans="2:11">
      <c r="B258" t="s">
        <v>2734</v>
      </c>
      <c r="C258" t="s">
        <v>2735</v>
      </c>
      <c r="D258" t="s">
        <v>311</v>
      </c>
      <c r="E258" t="s">
        <v>106</v>
      </c>
      <c r="F258" t="s">
        <v>232</v>
      </c>
      <c r="G258" s="77">
        <v>402998.4</v>
      </c>
      <c r="H258" s="77">
        <v>3.2162000000000002</v>
      </c>
      <c r="I258" s="77">
        <v>41.670369048672001</v>
      </c>
      <c r="J258" s="78">
        <v>2.5700000000000001E-2</v>
      </c>
      <c r="K258" s="78">
        <v>2.0000000000000001E-4</v>
      </c>
    </row>
    <row r="259" spans="2:11">
      <c r="B259" s="79" t="s">
        <v>2158</v>
      </c>
      <c r="C259" s="16"/>
      <c r="D259" s="16"/>
      <c r="G259" s="81">
        <v>0</v>
      </c>
      <c r="I259" s="81">
        <v>0</v>
      </c>
      <c r="J259" s="80">
        <v>0</v>
      </c>
      <c r="K259" s="80">
        <v>0</v>
      </c>
    </row>
    <row r="260" spans="2:11">
      <c r="B260" t="s">
        <v>210</v>
      </c>
      <c r="C260" t="s">
        <v>210</v>
      </c>
      <c r="D260" t="s">
        <v>210</v>
      </c>
      <c r="E260" t="s">
        <v>210</v>
      </c>
      <c r="G260" s="77">
        <v>0</v>
      </c>
      <c r="H260" s="77">
        <v>0</v>
      </c>
      <c r="I260" s="77">
        <v>0</v>
      </c>
      <c r="J260" s="78">
        <v>0</v>
      </c>
      <c r="K260" s="78">
        <v>0</v>
      </c>
    </row>
    <row r="261" spans="2:11">
      <c r="B261" s="79" t="s">
        <v>2149</v>
      </c>
      <c r="C261" s="16"/>
      <c r="D261" s="16"/>
      <c r="G261" s="81">
        <v>0</v>
      </c>
      <c r="I261" s="81">
        <v>0</v>
      </c>
      <c r="J261" s="80">
        <v>0</v>
      </c>
      <c r="K261" s="80">
        <v>0</v>
      </c>
    </row>
    <row r="262" spans="2:11">
      <c r="B262" t="s">
        <v>210</v>
      </c>
      <c r="C262" t="s">
        <v>210</v>
      </c>
      <c r="D262" t="s">
        <v>210</v>
      </c>
      <c r="E262" t="s">
        <v>210</v>
      </c>
      <c r="G262" s="77">
        <v>0</v>
      </c>
      <c r="H262" s="77">
        <v>0</v>
      </c>
      <c r="I262" s="77">
        <v>0</v>
      </c>
      <c r="J262" s="78">
        <v>0</v>
      </c>
      <c r="K262" s="78">
        <v>0</v>
      </c>
    </row>
    <row r="263" spans="2:11">
      <c r="B263" s="79" t="s">
        <v>869</v>
      </c>
      <c r="C263" s="16"/>
      <c r="D263" s="16"/>
      <c r="G263" s="81">
        <v>0</v>
      </c>
      <c r="I263" s="81">
        <v>0</v>
      </c>
      <c r="J263" s="80">
        <v>0</v>
      </c>
      <c r="K263" s="80">
        <v>0</v>
      </c>
    </row>
    <row r="264" spans="2:11">
      <c r="B264" t="s">
        <v>210</v>
      </c>
      <c r="C264" t="s">
        <v>210</v>
      </c>
      <c r="D264" t="s">
        <v>210</v>
      </c>
      <c r="E264" t="s">
        <v>210</v>
      </c>
      <c r="G264" s="77">
        <v>0</v>
      </c>
      <c r="H264" s="77">
        <v>0</v>
      </c>
      <c r="I264" s="77">
        <v>0</v>
      </c>
      <c r="J264" s="78">
        <v>0</v>
      </c>
      <c r="K264" s="78">
        <v>0</v>
      </c>
    </row>
    <row r="265" spans="2:11">
      <c r="B265" t="s">
        <v>226</v>
      </c>
      <c r="C265" s="16"/>
      <c r="D265" s="16"/>
    </row>
    <row r="266" spans="2:11">
      <c r="B266" t="s">
        <v>300</v>
      </c>
      <c r="C266" s="16"/>
      <c r="D266" s="16"/>
    </row>
    <row r="267" spans="2:11">
      <c r="B267" t="s">
        <v>301</v>
      </c>
      <c r="C267" s="16"/>
      <c r="D267" s="16"/>
    </row>
    <row r="268" spans="2:11">
      <c r="B268" t="s">
        <v>302</v>
      </c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44196</v>
      </c>
    </row>
    <row r="2" spans="2:78" s="1" customFormat="1">
      <c r="B2" s="2" t="s">
        <v>1</v>
      </c>
      <c r="C2" s="12" t="s">
        <v>3142</v>
      </c>
    </row>
    <row r="3" spans="2:78" s="1" customFormat="1">
      <c r="B3" s="2" t="s">
        <v>2</v>
      </c>
      <c r="C3" s="83" t="s">
        <v>3143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88"/>
  <sheetViews>
    <sheetView rightToLeft="1" topLeftCell="A9" workbookViewId="0">
      <selection activeCell="E16" sqref="E16:E2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3142</v>
      </c>
    </row>
    <row r="3" spans="2:60" s="1" customFormat="1">
      <c r="B3" s="2" t="s">
        <v>2</v>
      </c>
      <c r="C3" s="83" t="s">
        <v>3143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6.2</v>
      </c>
      <c r="J11" s="18"/>
      <c r="K11" s="18"/>
      <c r="L11" s="18"/>
      <c r="M11" s="76">
        <v>2.3699999999999999E-2</v>
      </c>
      <c r="N11" s="75">
        <v>3788009.27</v>
      </c>
      <c r="O11" s="7"/>
      <c r="P11" s="75">
        <v>7844.8120021949744</v>
      </c>
      <c r="Q11" s="76">
        <v>1</v>
      </c>
      <c r="R11" s="76">
        <v>4.2700000000000002E-2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8.1999999999999993</v>
      </c>
      <c r="M12" s="80">
        <v>2.01E-2</v>
      </c>
      <c r="N12" s="81">
        <v>2614522.13</v>
      </c>
      <c r="P12" s="81">
        <v>3977.2986142609839</v>
      </c>
      <c r="Q12" s="80">
        <v>0.50700000000000001</v>
      </c>
      <c r="R12" s="80">
        <v>2.1600000000000001E-2</v>
      </c>
    </row>
    <row r="13" spans="2:60">
      <c r="B13" s="79" t="s">
        <v>2736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2737</v>
      </c>
      <c r="I15" s="81">
        <v>22.33</v>
      </c>
      <c r="M15" s="80">
        <v>3.1899999999999998E-2</v>
      </c>
      <c r="N15" s="81">
        <v>614264.41</v>
      </c>
      <c r="P15" s="81">
        <v>652.71850799136018</v>
      </c>
      <c r="Q15" s="80">
        <v>8.3199999999999996E-2</v>
      </c>
      <c r="R15" s="80">
        <v>3.5999999999999999E-3</v>
      </c>
    </row>
    <row r="16" spans="2:60">
      <c r="B16" t="s">
        <v>2738</v>
      </c>
      <c r="C16" t="s">
        <v>2739</v>
      </c>
      <c r="D16" t="s">
        <v>2740</v>
      </c>
      <c r="E16"/>
      <c r="F16" t="s">
        <v>210</v>
      </c>
      <c r="G16" t="s">
        <v>232</v>
      </c>
      <c r="H16" t="s">
        <v>211</v>
      </c>
      <c r="I16" s="77">
        <v>24.02</v>
      </c>
      <c r="J16" t="s">
        <v>649</v>
      </c>
      <c r="K16" t="s">
        <v>102</v>
      </c>
      <c r="L16" s="78">
        <v>2.6599999999999999E-2</v>
      </c>
      <c r="M16" s="78">
        <v>2.53E-2</v>
      </c>
      <c r="N16" s="77">
        <v>20482.29</v>
      </c>
      <c r="O16" s="77">
        <v>108.77</v>
      </c>
      <c r="P16" s="77">
        <v>22.278586832999999</v>
      </c>
      <c r="Q16" s="78">
        <v>2.8E-3</v>
      </c>
      <c r="R16" s="78">
        <v>1E-4</v>
      </c>
    </row>
    <row r="17" spans="2:18">
      <c r="B17" t="s">
        <v>2738</v>
      </c>
      <c r="C17" t="s">
        <v>2739</v>
      </c>
      <c r="D17" t="s">
        <v>2741</v>
      </c>
      <c r="E17"/>
      <c r="F17" t="s">
        <v>210</v>
      </c>
      <c r="G17" t="s">
        <v>232</v>
      </c>
      <c r="H17" t="s">
        <v>211</v>
      </c>
      <c r="I17" s="77">
        <v>24.1</v>
      </c>
      <c r="J17" t="s">
        <v>649</v>
      </c>
      <c r="K17" t="s">
        <v>102</v>
      </c>
      <c r="L17" s="78">
        <v>2.4500000000000001E-2</v>
      </c>
      <c r="M17" s="78">
        <v>2.3699999999999999E-2</v>
      </c>
      <c r="N17" s="77">
        <v>28347.4</v>
      </c>
      <c r="O17" s="77">
        <v>101.159955</v>
      </c>
      <c r="P17" s="77">
        <v>28.67621708367</v>
      </c>
      <c r="Q17" s="78">
        <v>3.7000000000000002E-3</v>
      </c>
      <c r="R17" s="78">
        <v>2.0000000000000001E-4</v>
      </c>
    </row>
    <row r="18" spans="2:18">
      <c r="B18" t="s">
        <v>2738</v>
      </c>
      <c r="C18" t="s">
        <v>2739</v>
      </c>
      <c r="D18" t="s">
        <v>2742</v>
      </c>
      <c r="E18"/>
      <c r="F18" t="s">
        <v>210</v>
      </c>
      <c r="G18" t="s">
        <v>232</v>
      </c>
      <c r="H18" t="s">
        <v>211</v>
      </c>
      <c r="I18" s="77">
        <v>24.1</v>
      </c>
      <c r="J18" t="s">
        <v>127</v>
      </c>
      <c r="K18" t="s">
        <v>102</v>
      </c>
      <c r="L18" s="78">
        <v>3.7100000000000001E-2</v>
      </c>
      <c r="M18" s="78">
        <v>5.6099999999999997E-2</v>
      </c>
      <c r="N18" s="77">
        <v>34646.080000000002</v>
      </c>
      <c r="O18" s="77">
        <v>112.81</v>
      </c>
      <c r="P18" s="77">
        <v>39.084242848000002</v>
      </c>
      <c r="Q18" s="78">
        <v>5.0000000000000001E-3</v>
      </c>
      <c r="R18" s="78">
        <v>2.0000000000000001E-4</v>
      </c>
    </row>
    <row r="19" spans="2:18">
      <c r="B19" t="s">
        <v>2738</v>
      </c>
      <c r="C19" t="s">
        <v>2739</v>
      </c>
      <c r="D19" t="s">
        <v>2743</v>
      </c>
      <c r="E19"/>
      <c r="F19" t="s">
        <v>210</v>
      </c>
      <c r="G19" t="s">
        <v>232</v>
      </c>
      <c r="H19" t="s">
        <v>211</v>
      </c>
      <c r="I19" s="77">
        <v>24.1</v>
      </c>
      <c r="J19" t="s">
        <v>127</v>
      </c>
      <c r="K19" t="s">
        <v>102</v>
      </c>
      <c r="L19" s="78">
        <v>3.2899999999999999E-2</v>
      </c>
      <c r="M19" s="78">
        <v>6.9699999999999998E-2</v>
      </c>
      <c r="N19" s="77">
        <v>48064.14</v>
      </c>
      <c r="O19" s="77">
        <v>98.71</v>
      </c>
      <c r="P19" s="77">
        <v>47.444112594000003</v>
      </c>
      <c r="Q19" s="78">
        <v>6.0000000000000001E-3</v>
      </c>
      <c r="R19" s="78">
        <v>2.9999999999999997E-4</v>
      </c>
    </row>
    <row r="20" spans="2:18">
      <c r="B20" t="s">
        <v>2738</v>
      </c>
      <c r="C20" t="s">
        <v>2739</v>
      </c>
      <c r="D20" t="s">
        <v>2744</v>
      </c>
      <c r="E20"/>
      <c r="F20" t="s">
        <v>210</v>
      </c>
      <c r="G20" t="s">
        <v>232</v>
      </c>
      <c r="H20" t="s">
        <v>211</v>
      </c>
      <c r="I20" s="77">
        <v>24.02</v>
      </c>
      <c r="J20" t="s">
        <v>649</v>
      </c>
      <c r="K20" t="s">
        <v>102</v>
      </c>
      <c r="L20" s="78">
        <v>2.3E-2</v>
      </c>
      <c r="M20" s="78">
        <v>2.24E-2</v>
      </c>
      <c r="N20" s="77">
        <v>16553.39</v>
      </c>
      <c r="O20" s="77">
        <v>108.96</v>
      </c>
      <c r="P20" s="77">
        <v>18.036573743999998</v>
      </c>
      <c r="Q20" s="78">
        <v>2.3E-3</v>
      </c>
      <c r="R20" s="78">
        <v>1E-4</v>
      </c>
    </row>
    <row r="21" spans="2:18">
      <c r="B21" t="s">
        <v>2738</v>
      </c>
      <c r="C21" t="s">
        <v>2739</v>
      </c>
      <c r="D21" t="s">
        <v>2745</v>
      </c>
      <c r="E21"/>
      <c r="F21" t="s">
        <v>210</v>
      </c>
      <c r="G21" t="s">
        <v>232</v>
      </c>
      <c r="H21" t="s">
        <v>211</v>
      </c>
      <c r="I21" s="77">
        <v>24.1</v>
      </c>
      <c r="J21" t="s">
        <v>649</v>
      </c>
      <c r="K21" t="s">
        <v>102</v>
      </c>
      <c r="L21" s="78">
        <v>1.8499999999999999E-2</v>
      </c>
      <c r="M21" s="78">
        <v>1.9400000000000001E-2</v>
      </c>
      <c r="N21" s="77">
        <v>22919.32</v>
      </c>
      <c r="O21" s="77">
        <v>106.86</v>
      </c>
      <c r="P21" s="77">
        <v>24.491585352000001</v>
      </c>
      <c r="Q21" s="78">
        <v>3.0999999999999999E-3</v>
      </c>
      <c r="R21" s="78">
        <v>1E-4</v>
      </c>
    </row>
    <row r="22" spans="2:18">
      <c r="B22" t="s">
        <v>2738</v>
      </c>
      <c r="C22" t="s">
        <v>2739</v>
      </c>
      <c r="D22" t="s">
        <v>2746</v>
      </c>
      <c r="E22"/>
      <c r="F22" t="s">
        <v>210</v>
      </c>
      <c r="G22" t="s">
        <v>232</v>
      </c>
      <c r="H22" t="s">
        <v>211</v>
      </c>
      <c r="I22" s="77">
        <v>24.1</v>
      </c>
      <c r="J22" t="s">
        <v>127</v>
      </c>
      <c r="K22" t="s">
        <v>102</v>
      </c>
      <c r="L22" s="78">
        <v>3.27E-2</v>
      </c>
      <c r="M22" s="78">
        <v>5.04E-2</v>
      </c>
      <c r="N22" s="77">
        <v>42993.05</v>
      </c>
      <c r="O22" s="77">
        <v>108.26</v>
      </c>
      <c r="P22" s="77">
        <v>46.544275929999998</v>
      </c>
      <c r="Q22" s="78">
        <v>5.8999999999999999E-3</v>
      </c>
      <c r="R22" s="78">
        <v>2.9999999999999997E-4</v>
      </c>
    </row>
    <row r="23" spans="2:18">
      <c r="B23" t="s">
        <v>2738</v>
      </c>
      <c r="C23" t="s">
        <v>2739</v>
      </c>
      <c r="D23" t="s">
        <v>2747</v>
      </c>
      <c r="E23"/>
      <c r="F23" t="s">
        <v>210</v>
      </c>
      <c r="G23" t="s">
        <v>232</v>
      </c>
      <c r="H23" t="s">
        <v>211</v>
      </c>
      <c r="I23" s="77">
        <v>24.1</v>
      </c>
      <c r="J23" t="s">
        <v>127</v>
      </c>
      <c r="K23" t="s">
        <v>102</v>
      </c>
      <c r="L23" s="78">
        <v>3.0099999999999998E-2</v>
      </c>
      <c r="M23" s="78">
        <v>6.6100000000000006E-2</v>
      </c>
      <c r="N23" s="77">
        <v>47833.43</v>
      </c>
      <c r="O23" s="77">
        <v>100.16</v>
      </c>
      <c r="P23" s="77">
        <v>47.909963488000002</v>
      </c>
      <c r="Q23" s="78">
        <v>6.1000000000000004E-3</v>
      </c>
      <c r="R23" s="78">
        <v>2.9999999999999997E-4</v>
      </c>
    </row>
    <row r="24" spans="2:18">
      <c r="B24" t="s">
        <v>2738</v>
      </c>
      <c r="C24" t="s">
        <v>2739</v>
      </c>
      <c r="D24" t="s">
        <v>2748</v>
      </c>
      <c r="E24"/>
      <c r="F24" t="s">
        <v>210</v>
      </c>
      <c r="G24" t="s">
        <v>650</v>
      </c>
      <c r="H24" t="s">
        <v>211</v>
      </c>
      <c r="I24" s="77">
        <v>0.01</v>
      </c>
      <c r="J24" t="s">
        <v>356</v>
      </c>
      <c r="K24" t="s">
        <v>102</v>
      </c>
      <c r="L24" s="78">
        <v>0</v>
      </c>
      <c r="M24" s="78">
        <v>0</v>
      </c>
      <c r="N24" s="77">
        <v>-1.07</v>
      </c>
      <c r="O24" s="77">
        <v>9.9999999999999995E-7</v>
      </c>
      <c r="P24" s="77">
        <v>-1.0699999999999999E-11</v>
      </c>
      <c r="Q24" s="78">
        <v>0</v>
      </c>
      <c r="R24" s="78">
        <v>0</v>
      </c>
    </row>
    <row r="25" spans="2:18">
      <c r="B25" t="s">
        <v>2738</v>
      </c>
      <c r="C25" t="s">
        <v>2739</v>
      </c>
      <c r="D25" t="s">
        <v>2749</v>
      </c>
      <c r="E25"/>
      <c r="F25" t="s">
        <v>210</v>
      </c>
      <c r="G25" t="s">
        <v>650</v>
      </c>
      <c r="H25" t="s">
        <v>211</v>
      </c>
      <c r="I25" s="77">
        <v>0.01</v>
      </c>
      <c r="J25" t="s">
        <v>356</v>
      </c>
      <c r="K25" t="s">
        <v>102</v>
      </c>
      <c r="L25" s="78">
        <v>0</v>
      </c>
      <c r="M25" s="78">
        <v>0</v>
      </c>
      <c r="N25" s="77">
        <v>-1.72</v>
      </c>
      <c r="O25" s="77">
        <v>9.9999999999999995E-7</v>
      </c>
      <c r="P25" s="77">
        <v>-1.7199999999999999E-11</v>
      </c>
      <c r="Q25" s="78">
        <v>0</v>
      </c>
      <c r="R25" s="78">
        <v>0</v>
      </c>
    </row>
    <row r="26" spans="2:18">
      <c r="B26" t="s">
        <v>2738</v>
      </c>
      <c r="C26" t="s">
        <v>2739</v>
      </c>
      <c r="D26" t="s">
        <v>2750</v>
      </c>
      <c r="E26"/>
      <c r="F26" t="s">
        <v>210</v>
      </c>
      <c r="G26" t="s">
        <v>650</v>
      </c>
      <c r="H26" t="s">
        <v>211</v>
      </c>
      <c r="I26" s="77">
        <v>0.01</v>
      </c>
      <c r="J26" t="s">
        <v>356</v>
      </c>
      <c r="K26" t="s">
        <v>102</v>
      </c>
      <c r="L26" s="78">
        <v>0</v>
      </c>
      <c r="M26" s="78">
        <v>0</v>
      </c>
      <c r="N26" s="77">
        <v>-2.89</v>
      </c>
      <c r="O26" s="77">
        <v>9.9999999999999995E-7</v>
      </c>
      <c r="P26" s="77">
        <v>-2.8899999999999998E-11</v>
      </c>
      <c r="Q26" s="78">
        <v>0</v>
      </c>
      <c r="R26" s="78">
        <v>0</v>
      </c>
    </row>
    <row r="27" spans="2:18">
      <c r="B27" t="s">
        <v>2738</v>
      </c>
      <c r="C27" t="s">
        <v>2739</v>
      </c>
      <c r="D27" t="s">
        <v>2751</v>
      </c>
      <c r="E27"/>
      <c r="F27" t="s">
        <v>210</v>
      </c>
      <c r="G27" t="s">
        <v>650</v>
      </c>
      <c r="H27" t="s">
        <v>211</v>
      </c>
      <c r="I27" s="77">
        <v>0.01</v>
      </c>
      <c r="J27" t="s">
        <v>356</v>
      </c>
      <c r="K27" t="s">
        <v>102</v>
      </c>
      <c r="L27" s="78">
        <v>0</v>
      </c>
      <c r="M27" s="78">
        <v>0</v>
      </c>
      <c r="N27" s="77">
        <v>-2.38</v>
      </c>
      <c r="O27" s="77">
        <v>9.9999999999999995E-7</v>
      </c>
      <c r="P27" s="77">
        <v>-2.3800000000000001E-11</v>
      </c>
      <c r="Q27" s="78">
        <v>0</v>
      </c>
      <c r="R27" s="78">
        <v>0</v>
      </c>
    </row>
    <row r="28" spans="2:18">
      <c r="B28" t="s">
        <v>2738</v>
      </c>
      <c r="C28" t="s">
        <v>2739</v>
      </c>
      <c r="D28" t="s">
        <v>2752</v>
      </c>
      <c r="E28"/>
      <c r="F28" t="s">
        <v>210</v>
      </c>
      <c r="G28" t="s">
        <v>650</v>
      </c>
      <c r="H28" t="s">
        <v>211</v>
      </c>
      <c r="I28" s="77">
        <v>0.01</v>
      </c>
      <c r="J28" t="s">
        <v>356</v>
      </c>
      <c r="K28" t="s">
        <v>102</v>
      </c>
      <c r="L28" s="78">
        <v>0</v>
      </c>
      <c r="M28" s="78">
        <v>0</v>
      </c>
      <c r="N28" s="77">
        <v>-3.02</v>
      </c>
      <c r="O28" s="77">
        <v>9.9999999999999995E-7</v>
      </c>
      <c r="P28" s="77">
        <v>-3.0200000000000003E-11</v>
      </c>
      <c r="Q28" s="78">
        <v>0</v>
      </c>
      <c r="R28" s="78">
        <v>0</v>
      </c>
    </row>
    <row r="29" spans="2:18">
      <c r="B29" t="s">
        <v>2738</v>
      </c>
      <c r="C29" t="s">
        <v>2739</v>
      </c>
      <c r="D29" t="s">
        <v>2753</v>
      </c>
      <c r="E29"/>
      <c r="F29" t="s">
        <v>210</v>
      </c>
      <c r="G29" t="s">
        <v>650</v>
      </c>
      <c r="H29" t="s">
        <v>211</v>
      </c>
      <c r="I29" s="77">
        <v>0.01</v>
      </c>
      <c r="J29" t="s">
        <v>356</v>
      </c>
      <c r="K29" t="s">
        <v>102</v>
      </c>
      <c r="L29" s="78">
        <v>0</v>
      </c>
      <c r="M29" s="78">
        <v>0</v>
      </c>
      <c r="N29" s="77">
        <v>-2.25</v>
      </c>
      <c r="O29" s="77">
        <v>9.9999999999999995E-7</v>
      </c>
      <c r="P29" s="77">
        <v>-2.25E-11</v>
      </c>
      <c r="Q29" s="78">
        <v>0</v>
      </c>
      <c r="R29" s="78">
        <v>0</v>
      </c>
    </row>
    <row r="30" spans="2:18">
      <c r="B30" t="s">
        <v>2738</v>
      </c>
      <c r="C30" t="s">
        <v>2739</v>
      </c>
      <c r="D30" t="s">
        <v>2754</v>
      </c>
      <c r="E30"/>
      <c r="F30" t="s">
        <v>210</v>
      </c>
      <c r="G30" t="s">
        <v>650</v>
      </c>
      <c r="H30" t="s">
        <v>211</v>
      </c>
      <c r="I30" s="77">
        <v>0.01</v>
      </c>
      <c r="J30" t="s">
        <v>356</v>
      </c>
      <c r="K30" t="s">
        <v>102</v>
      </c>
      <c r="L30" s="78">
        <v>0</v>
      </c>
      <c r="M30" s="78">
        <v>1E-4</v>
      </c>
      <c r="N30" s="77">
        <v>-3.22</v>
      </c>
      <c r="O30" s="77">
        <v>47.302664</v>
      </c>
      <c r="P30" s="77">
        <v>-1.5231457808E-3</v>
      </c>
      <c r="Q30" s="78">
        <v>0</v>
      </c>
      <c r="R30" s="78">
        <v>0</v>
      </c>
    </row>
    <row r="31" spans="2:18">
      <c r="B31" t="s">
        <v>2738</v>
      </c>
      <c r="C31" t="s">
        <v>2739</v>
      </c>
      <c r="D31" t="s">
        <v>2755</v>
      </c>
      <c r="E31"/>
      <c r="F31" t="s">
        <v>210</v>
      </c>
      <c r="G31" t="s">
        <v>650</v>
      </c>
      <c r="H31" t="s">
        <v>211</v>
      </c>
      <c r="I31" s="77">
        <v>0.01</v>
      </c>
      <c r="J31" t="s">
        <v>356</v>
      </c>
      <c r="K31" t="s">
        <v>102</v>
      </c>
      <c r="L31" s="78">
        <v>0</v>
      </c>
      <c r="M31" s="78">
        <v>1E-4</v>
      </c>
      <c r="N31" s="77">
        <v>-2.81</v>
      </c>
      <c r="O31" s="77">
        <v>22.971931000000001</v>
      </c>
      <c r="P31" s="77">
        <v>-6.455112611E-4</v>
      </c>
      <c r="Q31" s="78">
        <v>0</v>
      </c>
      <c r="R31" s="78">
        <v>0</v>
      </c>
    </row>
    <row r="32" spans="2:18">
      <c r="B32" t="s">
        <v>2738</v>
      </c>
      <c r="C32" t="s">
        <v>2739</v>
      </c>
      <c r="D32" t="s">
        <v>2756</v>
      </c>
      <c r="E32"/>
      <c r="F32" t="s">
        <v>210</v>
      </c>
      <c r="G32" t="s">
        <v>232</v>
      </c>
      <c r="H32" t="s">
        <v>211</v>
      </c>
      <c r="I32" s="77">
        <v>8.56</v>
      </c>
      <c r="J32" t="s">
        <v>649</v>
      </c>
      <c r="K32" t="s">
        <v>102</v>
      </c>
      <c r="L32" s="78">
        <v>2.1399999999999999E-2</v>
      </c>
      <c r="M32" s="78">
        <v>1.17E-2</v>
      </c>
      <c r="N32" s="77">
        <v>20768.759999999998</v>
      </c>
      <c r="O32" s="77">
        <v>114.48</v>
      </c>
      <c r="P32" s="77">
        <v>23.776076448000001</v>
      </c>
      <c r="Q32" s="78">
        <v>3.0000000000000001E-3</v>
      </c>
      <c r="R32" s="78">
        <v>1E-4</v>
      </c>
    </row>
    <row r="33" spans="2:18">
      <c r="B33" t="s">
        <v>2738</v>
      </c>
      <c r="C33" t="s">
        <v>2739</v>
      </c>
      <c r="D33" t="s">
        <v>2757</v>
      </c>
      <c r="E33"/>
      <c r="F33" t="s">
        <v>210</v>
      </c>
      <c r="G33" t="s">
        <v>232</v>
      </c>
      <c r="H33" t="s">
        <v>211</v>
      </c>
      <c r="I33" s="77">
        <v>9.9600000000000009</v>
      </c>
      <c r="J33" t="s">
        <v>649</v>
      </c>
      <c r="K33" t="s">
        <v>102</v>
      </c>
      <c r="L33" s="78">
        <v>2.8400000000000002E-2</v>
      </c>
      <c r="M33" s="78">
        <v>0.01</v>
      </c>
      <c r="N33" s="77">
        <v>26937.439999999999</v>
      </c>
      <c r="O33" s="77">
        <v>109.95</v>
      </c>
      <c r="P33" s="77">
        <v>29.617715279999999</v>
      </c>
      <c r="Q33" s="78">
        <v>3.8E-3</v>
      </c>
      <c r="R33" s="78">
        <v>2.0000000000000001E-4</v>
      </c>
    </row>
    <row r="34" spans="2:18">
      <c r="B34" t="s">
        <v>2738</v>
      </c>
      <c r="C34" t="s">
        <v>2739</v>
      </c>
      <c r="D34" t="s">
        <v>2758</v>
      </c>
      <c r="E34"/>
      <c r="F34" t="s">
        <v>210</v>
      </c>
      <c r="G34" t="s">
        <v>232</v>
      </c>
      <c r="H34" t="s">
        <v>211</v>
      </c>
      <c r="I34" s="77">
        <v>25.02</v>
      </c>
      <c r="J34" t="s">
        <v>649</v>
      </c>
      <c r="K34" t="s">
        <v>102</v>
      </c>
      <c r="L34" s="78">
        <v>3.0099999999999998E-2</v>
      </c>
      <c r="M34" s="78">
        <v>2.0500000000000001E-2</v>
      </c>
      <c r="N34" s="77">
        <v>74120.820000000007</v>
      </c>
      <c r="O34" s="77">
        <v>102</v>
      </c>
      <c r="P34" s="77">
        <v>75.6032364</v>
      </c>
      <c r="Q34" s="78">
        <v>9.5999999999999992E-3</v>
      </c>
      <c r="R34" s="78">
        <v>4.0000000000000002E-4</v>
      </c>
    </row>
    <row r="35" spans="2:18">
      <c r="B35" t="s">
        <v>2738</v>
      </c>
      <c r="C35" t="s">
        <v>2739</v>
      </c>
      <c r="D35" t="s">
        <v>2759</v>
      </c>
      <c r="E35"/>
      <c r="F35" t="s">
        <v>210</v>
      </c>
      <c r="G35" t="s">
        <v>232</v>
      </c>
      <c r="H35" t="s">
        <v>211</v>
      </c>
      <c r="I35" s="77">
        <v>25.02</v>
      </c>
      <c r="J35" t="s">
        <v>649</v>
      </c>
      <c r="K35" t="s">
        <v>102</v>
      </c>
      <c r="L35" s="78">
        <v>3.4099999999999998E-2</v>
      </c>
      <c r="M35" s="78">
        <v>2.01E-2</v>
      </c>
      <c r="N35" s="77">
        <v>96379.33</v>
      </c>
      <c r="O35" s="77">
        <v>111.31</v>
      </c>
      <c r="P35" s="77">
        <v>107.279832223</v>
      </c>
      <c r="Q35" s="78">
        <v>1.37E-2</v>
      </c>
      <c r="R35" s="78">
        <v>5.9999999999999995E-4</v>
      </c>
    </row>
    <row r="36" spans="2:18">
      <c r="B36" t="s">
        <v>2738</v>
      </c>
      <c r="C36" t="s">
        <v>2739</v>
      </c>
      <c r="D36" t="s">
        <v>2760</v>
      </c>
      <c r="E36"/>
      <c r="F36" t="s">
        <v>210</v>
      </c>
      <c r="G36" t="s">
        <v>232</v>
      </c>
      <c r="H36" t="s">
        <v>211</v>
      </c>
      <c r="I36" s="77">
        <v>9.2200000000000006</v>
      </c>
      <c r="J36" t="s">
        <v>649</v>
      </c>
      <c r="K36" t="s">
        <v>102</v>
      </c>
      <c r="L36" s="78">
        <v>3.9600000000000003E-2</v>
      </c>
      <c r="M36" s="78">
        <v>3.1E-2</v>
      </c>
      <c r="N36" s="77">
        <v>19246.240000000002</v>
      </c>
      <c r="O36" s="77">
        <v>102.27</v>
      </c>
      <c r="P36" s="77">
        <v>19.683129648000001</v>
      </c>
      <c r="Q36" s="78">
        <v>2.5000000000000001E-3</v>
      </c>
      <c r="R36" s="78">
        <v>1E-4</v>
      </c>
    </row>
    <row r="37" spans="2:18">
      <c r="B37" t="s">
        <v>2738</v>
      </c>
      <c r="C37" t="s">
        <v>2739</v>
      </c>
      <c r="D37" t="s">
        <v>2761</v>
      </c>
      <c r="E37"/>
      <c r="F37" t="s">
        <v>210</v>
      </c>
      <c r="G37" t="s">
        <v>650</v>
      </c>
      <c r="H37" t="s">
        <v>211</v>
      </c>
      <c r="I37" s="77">
        <v>0.01</v>
      </c>
      <c r="J37" t="s">
        <v>356</v>
      </c>
      <c r="K37" t="s">
        <v>102</v>
      </c>
      <c r="L37" s="78">
        <v>0</v>
      </c>
      <c r="M37" s="78">
        <v>1E-4</v>
      </c>
      <c r="N37" s="77">
        <v>-3.21</v>
      </c>
      <c r="O37" s="77">
        <v>9.9999999999999995E-7</v>
      </c>
      <c r="P37" s="77">
        <v>-3.2099999999999998E-11</v>
      </c>
      <c r="Q37" s="78">
        <v>0</v>
      </c>
      <c r="R37" s="78">
        <v>0</v>
      </c>
    </row>
    <row r="38" spans="2:18">
      <c r="B38" t="s">
        <v>2738</v>
      </c>
      <c r="C38" t="s">
        <v>2739</v>
      </c>
      <c r="D38" t="s">
        <v>2762</v>
      </c>
      <c r="E38"/>
      <c r="F38" t="s">
        <v>210</v>
      </c>
      <c r="G38" t="s">
        <v>650</v>
      </c>
      <c r="H38" t="s">
        <v>211</v>
      </c>
      <c r="I38" s="77">
        <v>0.01</v>
      </c>
      <c r="J38" t="s">
        <v>356</v>
      </c>
      <c r="K38" t="s">
        <v>102</v>
      </c>
      <c r="L38" s="78">
        <v>0</v>
      </c>
      <c r="M38" s="78">
        <v>1E-4</v>
      </c>
      <c r="N38" s="77">
        <v>-2.78</v>
      </c>
      <c r="O38" s="77">
        <v>9.9999999999999995E-7</v>
      </c>
      <c r="P38" s="77">
        <v>-2.78E-11</v>
      </c>
      <c r="Q38" s="78">
        <v>0</v>
      </c>
      <c r="R38" s="78">
        <v>0</v>
      </c>
    </row>
    <row r="39" spans="2:18">
      <c r="B39" t="s">
        <v>2738</v>
      </c>
      <c r="C39" t="s">
        <v>2739</v>
      </c>
      <c r="D39" t="s">
        <v>2763</v>
      </c>
      <c r="E39"/>
      <c r="F39" t="s">
        <v>210</v>
      </c>
      <c r="G39" t="s">
        <v>650</v>
      </c>
      <c r="H39" t="s">
        <v>211</v>
      </c>
      <c r="I39" s="77">
        <v>0.01</v>
      </c>
      <c r="J39" t="s">
        <v>356</v>
      </c>
      <c r="K39" t="s">
        <v>102</v>
      </c>
      <c r="L39" s="78">
        <v>0</v>
      </c>
      <c r="M39" s="78">
        <v>1E-4</v>
      </c>
      <c r="N39" s="77">
        <v>-2.0299999999999998</v>
      </c>
      <c r="O39" s="77">
        <v>9.9999999999999995E-7</v>
      </c>
      <c r="P39" s="77">
        <v>-2.03E-11</v>
      </c>
      <c r="Q39" s="78">
        <v>0</v>
      </c>
      <c r="R39" s="78">
        <v>0</v>
      </c>
    </row>
    <row r="40" spans="2:18">
      <c r="B40" t="s">
        <v>2738</v>
      </c>
      <c r="C40" t="s">
        <v>2739</v>
      </c>
      <c r="D40" t="s">
        <v>2764</v>
      </c>
      <c r="E40"/>
      <c r="F40" t="s">
        <v>210</v>
      </c>
      <c r="G40" t="s">
        <v>650</v>
      </c>
      <c r="H40" t="s">
        <v>211</v>
      </c>
      <c r="I40" s="77">
        <v>0.01</v>
      </c>
      <c r="J40" t="s">
        <v>356</v>
      </c>
      <c r="K40" t="s">
        <v>102</v>
      </c>
      <c r="L40" s="78">
        <v>0</v>
      </c>
      <c r="M40" s="78">
        <v>1E-4</v>
      </c>
      <c r="N40" s="77">
        <v>-3.82</v>
      </c>
      <c r="O40" s="77">
        <v>9.9999999999999995E-7</v>
      </c>
      <c r="P40" s="77">
        <v>-3.8200000000000001E-11</v>
      </c>
      <c r="Q40" s="78">
        <v>0</v>
      </c>
      <c r="R40" s="78">
        <v>0</v>
      </c>
    </row>
    <row r="41" spans="2:18">
      <c r="B41" t="s">
        <v>2738</v>
      </c>
      <c r="C41" t="s">
        <v>2739</v>
      </c>
      <c r="D41" t="s">
        <v>2765</v>
      </c>
      <c r="E41"/>
      <c r="F41" t="s">
        <v>210</v>
      </c>
      <c r="G41" t="s">
        <v>650</v>
      </c>
      <c r="H41" t="s">
        <v>211</v>
      </c>
      <c r="I41" s="77">
        <v>0.01</v>
      </c>
      <c r="J41" t="s">
        <v>356</v>
      </c>
      <c r="K41" t="s">
        <v>102</v>
      </c>
      <c r="L41" s="78">
        <v>0</v>
      </c>
      <c r="M41" s="78">
        <v>0</v>
      </c>
      <c r="N41" s="77">
        <v>-1.02</v>
      </c>
      <c r="O41" s="77">
        <v>9.9999999999999995E-7</v>
      </c>
      <c r="P41" s="77">
        <v>-1.0199999999999999E-11</v>
      </c>
      <c r="Q41" s="78">
        <v>0</v>
      </c>
      <c r="R41" s="78">
        <v>0</v>
      </c>
    </row>
    <row r="42" spans="2:18">
      <c r="B42" t="s">
        <v>2738</v>
      </c>
      <c r="C42" t="s">
        <v>2739</v>
      </c>
      <c r="D42" t="s">
        <v>2766</v>
      </c>
      <c r="E42"/>
      <c r="F42" t="s">
        <v>210</v>
      </c>
      <c r="G42" t="s">
        <v>232</v>
      </c>
      <c r="H42" t="s">
        <v>211</v>
      </c>
      <c r="I42" s="77">
        <v>20.85</v>
      </c>
      <c r="J42" t="s">
        <v>649</v>
      </c>
      <c r="K42" t="s">
        <v>102</v>
      </c>
      <c r="L42" s="78">
        <v>3.1E-2</v>
      </c>
      <c r="M42" s="78">
        <v>1.14E-2</v>
      </c>
      <c r="N42" s="77">
        <v>14361.08</v>
      </c>
      <c r="O42" s="77">
        <v>115.8</v>
      </c>
      <c r="P42" s="77">
        <v>16.630130640000001</v>
      </c>
      <c r="Q42" s="78">
        <v>2.0999999999999999E-3</v>
      </c>
      <c r="R42" s="78">
        <v>1E-4</v>
      </c>
    </row>
    <row r="43" spans="2:18">
      <c r="B43" t="s">
        <v>2738</v>
      </c>
      <c r="C43" t="s">
        <v>2739</v>
      </c>
      <c r="D43" t="s">
        <v>2767</v>
      </c>
      <c r="E43"/>
      <c r="F43" t="s">
        <v>210</v>
      </c>
      <c r="G43" t="s">
        <v>232</v>
      </c>
      <c r="H43" t="s">
        <v>211</v>
      </c>
      <c r="I43" s="77">
        <v>21.68</v>
      </c>
      <c r="J43" t="s">
        <v>649</v>
      </c>
      <c r="K43" t="s">
        <v>102</v>
      </c>
      <c r="L43" s="78">
        <v>0.01</v>
      </c>
      <c r="M43" s="78">
        <v>8.9999999999999998E-4</v>
      </c>
      <c r="N43" s="77">
        <v>21933.27</v>
      </c>
      <c r="O43" s="77">
        <v>107.02</v>
      </c>
      <c r="P43" s="77">
        <v>23.472985554000001</v>
      </c>
      <c r="Q43" s="78">
        <v>3.0000000000000001E-3</v>
      </c>
      <c r="R43" s="78">
        <v>1E-4</v>
      </c>
    </row>
    <row r="44" spans="2:18">
      <c r="B44" t="s">
        <v>2738</v>
      </c>
      <c r="C44" t="s">
        <v>2739</v>
      </c>
      <c r="D44" t="s">
        <v>2768</v>
      </c>
      <c r="E44"/>
      <c r="F44" t="s">
        <v>210</v>
      </c>
      <c r="G44" t="s">
        <v>232</v>
      </c>
      <c r="H44" t="s">
        <v>211</v>
      </c>
      <c r="I44" s="77">
        <v>22.18</v>
      </c>
      <c r="J44" t="s">
        <v>649</v>
      </c>
      <c r="K44" t="s">
        <v>102</v>
      </c>
      <c r="L44" s="78">
        <v>1.29E-2</v>
      </c>
      <c r="M44" s="78">
        <v>1.1000000000000001E-3</v>
      </c>
      <c r="N44" s="77">
        <v>15567.93</v>
      </c>
      <c r="O44" s="77">
        <v>108.2</v>
      </c>
      <c r="P44" s="77">
        <v>16.84450026</v>
      </c>
      <c r="Q44" s="78">
        <v>2.0999999999999999E-3</v>
      </c>
      <c r="R44" s="78">
        <v>1E-4</v>
      </c>
    </row>
    <row r="45" spans="2:18">
      <c r="B45" t="s">
        <v>2738</v>
      </c>
      <c r="C45" t="s">
        <v>2739</v>
      </c>
      <c r="D45" t="s">
        <v>2769</v>
      </c>
      <c r="E45"/>
      <c r="F45" t="s">
        <v>210</v>
      </c>
      <c r="G45" t="s">
        <v>232</v>
      </c>
      <c r="H45" t="s">
        <v>211</v>
      </c>
      <c r="I45" s="77">
        <v>22.18</v>
      </c>
      <c r="J45" t="s">
        <v>649</v>
      </c>
      <c r="K45" t="s">
        <v>102</v>
      </c>
      <c r="L45" s="78">
        <v>1.6400000000000001E-2</v>
      </c>
      <c r="M45" s="78">
        <v>1E-3</v>
      </c>
      <c r="N45" s="77">
        <v>6203.64</v>
      </c>
      <c r="O45" s="77">
        <v>110.48</v>
      </c>
      <c r="P45" s="77">
        <v>6.8537814719999997</v>
      </c>
      <c r="Q45" s="78">
        <v>8.9999999999999998E-4</v>
      </c>
      <c r="R45" s="78">
        <v>0</v>
      </c>
    </row>
    <row r="46" spans="2:18">
      <c r="B46" t="s">
        <v>2738</v>
      </c>
      <c r="C46" t="s">
        <v>2739</v>
      </c>
      <c r="D46" t="s">
        <v>2770</v>
      </c>
      <c r="E46"/>
      <c r="F46" t="s">
        <v>210</v>
      </c>
      <c r="G46" t="s">
        <v>232</v>
      </c>
      <c r="H46" t="s">
        <v>211</v>
      </c>
      <c r="I46" s="77">
        <v>20.51</v>
      </c>
      <c r="J46" t="s">
        <v>127</v>
      </c>
      <c r="K46" t="s">
        <v>102</v>
      </c>
      <c r="L46" s="78">
        <v>5.5399999999999998E-2</v>
      </c>
      <c r="M46" s="78">
        <v>4.0099999999999997E-2</v>
      </c>
      <c r="N46" s="77">
        <v>4887.99</v>
      </c>
      <c r="O46" s="77">
        <v>112.52</v>
      </c>
      <c r="P46" s="77">
        <v>5.4999663480000001</v>
      </c>
      <c r="Q46" s="78">
        <v>6.9999999999999999E-4</v>
      </c>
      <c r="R46" s="78">
        <v>0</v>
      </c>
    </row>
    <row r="47" spans="2:18">
      <c r="B47" t="s">
        <v>2738</v>
      </c>
      <c r="C47" t="s">
        <v>2739</v>
      </c>
      <c r="D47" t="s">
        <v>2771</v>
      </c>
      <c r="E47"/>
      <c r="F47" t="s">
        <v>210</v>
      </c>
      <c r="G47" t="s">
        <v>232</v>
      </c>
      <c r="H47" t="s">
        <v>211</v>
      </c>
      <c r="I47" s="77">
        <v>22.93</v>
      </c>
      <c r="J47" t="s">
        <v>127</v>
      </c>
      <c r="K47" t="s">
        <v>102</v>
      </c>
      <c r="L47" s="78">
        <v>2.5600000000000001E-2</v>
      </c>
      <c r="M47" s="78">
        <v>4.41E-2</v>
      </c>
      <c r="N47" s="77">
        <v>52051.63</v>
      </c>
      <c r="O47" s="77">
        <v>101.81</v>
      </c>
      <c r="P47" s="77">
        <v>52.993764503000001</v>
      </c>
      <c r="Q47" s="78">
        <v>6.7999999999999996E-3</v>
      </c>
      <c r="R47" s="78">
        <v>2.9999999999999997E-4</v>
      </c>
    </row>
    <row r="48" spans="2:18">
      <c r="B48" t="s">
        <v>2738</v>
      </c>
      <c r="C48" t="s">
        <v>2739</v>
      </c>
      <c r="D48" t="s">
        <v>2772</v>
      </c>
      <c r="E48"/>
      <c r="F48" t="s">
        <v>210</v>
      </c>
      <c r="G48" t="s">
        <v>650</v>
      </c>
      <c r="H48" t="s">
        <v>211</v>
      </c>
      <c r="I48" s="77">
        <v>0.01</v>
      </c>
      <c r="J48" t="s">
        <v>356</v>
      </c>
      <c r="K48" t="s">
        <v>102</v>
      </c>
      <c r="L48" s="78">
        <v>0</v>
      </c>
      <c r="M48" s="78">
        <v>0</v>
      </c>
      <c r="N48" s="77">
        <v>-0.26</v>
      </c>
      <c r="O48" s="77">
        <v>9.9999999999999995E-7</v>
      </c>
      <c r="P48" s="77">
        <v>-2.5999999999999998E-12</v>
      </c>
      <c r="Q48" s="78">
        <v>0</v>
      </c>
      <c r="R48" s="78">
        <v>0</v>
      </c>
    </row>
    <row r="49" spans="2:18">
      <c r="B49" t="s">
        <v>2738</v>
      </c>
      <c r="C49" t="s">
        <v>2739</v>
      </c>
      <c r="D49" t="s">
        <v>2773</v>
      </c>
      <c r="E49"/>
      <c r="F49" t="s">
        <v>210</v>
      </c>
      <c r="G49" t="s">
        <v>650</v>
      </c>
      <c r="H49" t="s">
        <v>211</v>
      </c>
      <c r="I49" s="77">
        <v>0.01</v>
      </c>
      <c r="J49" t="s">
        <v>356</v>
      </c>
      <c r="K49" t="s">
        <v>102</v>
      </c>
      <c r="L49" s="78">
        <v>0</v>
      </c>
      <c r="M49" s="78">
        <v>0</v>
      </c>
      <c r="N49" s="77">
        <v>-0.13</v>
      </c>
      <c r="O49" s="77">
        <v>9.9999999999999995E-7</v>
      </c>
      <c r="P49" s="77">
        <v>-1.2999999999999999E-12</v>
      </c>
      <c r="Q49" s="78">
        <v>0</v>
      </c>
      <c r="R49" s="78">
        <v>0</v>
      </c>
    </row>
    <row r="50" spans="2:18">
      <c r="B50" t="s">
        <v>2738</v>
      </c>
      <c r="C50" t="s">
        <v>2739</v>
      </c>
      <c r="D50" t="s">
        <v>2774</v>
      </c>
      <c r="E50"/>
      <c r="F50" t="s">
        <v>210</v>
      </c>
      <c r="G50" t="s">
        <v>650</v>
      </c>
      <c r="H50" t="s">
        <v>211</v>
      </c>
      <c r="I50" s="77">
        <v>0.01</v>
      </c>
      <c r="J50" t="s">
        <v>356</v>
      </c>
      <c r="K50" t="s">
        <v>102</v>
      </c>
      <c r="L50" s="78">
        <v>0</v>
      </c>
      <c r="M50" s="78">
        <v>0</v>
      </c>
      <c r="N50" s="77">
        <v>-0.21</v>
      </c>
      <c r="O50" s="77">
        <v>9.9999999999999995E-7</v>
      </c>
      <c r="P50" s="77">
        <v>-2.0999999999999999E-12</v>
      </c>
      <c r="Q50" s="78">
        <v>0</v>
      </c>
      <c r="R50" s="78">
        <v>0</v>
      </c>
    </row>
    <row r="51" spans="2:18">
      <c r="B51" s="79" t="s">
        <v>2775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210</v>
      </c>
      <c r="D52" t="s">
        <v>210</v>
      </c>
      <c r="F52" t="s">
        <v>210</v>
      </c>
      <c r="I52" s="77">
        <v>0</v>
      </c>
      <c r="J52" t="s">
        <v>210</v>
      </c>
      <c r="K52" t="s">
        <v>210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2776</v>
      </c>
      <c r="I53" s="81">
        <v>5.43</v>
      </c>
      <c r="M53" s="80">
        <v>1.78E-2</v>
      </c>
      <c r="N53" s="81">
        <v>2000257.72</v>
      </c>
      <c r="P53" s="81">
        <v>3324.5801062696237</v>
      </c>
      <c r="Q53" s="80">
        <v>0.42380000000000001</v>
      </c>
      <c r="R53" s="80">
        <v>1.8100000000000002E-2</v>
      </c>
    </row>
    <row r="54" spans="2:18">
      <c r="B54" t="s">
        <v>2777</v>
      </c>
      <c r="C54" t="s">
        <v>2739</v>
      </c>
      <c r="D54" t="s">
        <v>2778</v>
      </c>
      <c r="E54"/>
      <c r="F54" t="s">
        <v>346</v>
      </c>
      <c r="G54" t="s">
        <v>232</v>
      </c>
      <c r="H54" t="s">
        <v>208</v>
      </c>
      <c r="I54" s="77">
        <v>6.86</v>
      </c>
      <c r="J54" t="s">
        <v>751</v>
      </c>
      <c r="K54" t="s">
        <v>102</v>
      </c>
      <c r="L54" s="78">
        <v>3.1899999999999998E-2</v>
      </c>
      <c r="M54" s="78">
        <v>2.8E-3</v>
      </c>
      <c r="N54" s="77">
        <v>5085.5200000000004</v>
      </c>
      <c r="O54" s="77">
        <v>121.94</v>
      </c>
      <c r="P54" s="77">
        <v>6.2012830880000003</v>
      </c>
      <c r="Q54" s="78">
        <v>8.0000000000000004E-4</v>
      </c>
      <c r="R54" s="78">
        <v>0</v>
      </c>
    </row>
    <row r="55" spans="2:18">
      <c r="B55" t="s">
        <v>2777</v>
      </c>
      <c r="C55" t="s">
        <v>2739</v>
      </c>
      <c r="D55" t="s">
        <v>2779</v>
      </c>
      <c r="E55"/>
      <c r="F55" t="s">
        <v>346</v>
      </c>
      <c r="G55" t="s">
        <v>232</v>
      </c>
      <c r="H55" t="s">
        <v>208</v>
      </c>
      <c r="I55" s="77">
        <v>6.86</v>
      </c>
      <c r="J55" t="s">
        <v>751</v>
      </c>
      <c r="K55" t="s">
        <v>102</v>
      </c>
      <c r="L55" s="78">
        <v>3.1899999999999998E-2</v>
      </c>
      <c r="M55" s="78">
        <v>2.8E-3</v>
      </c>
      <c r="N55" s="77">
        <v>726.5</v>
      </c>
      <c r="O55" s="77">
        <v>122.43</v>
      </c>
      <c r="P55" s="77">
        <v>0.88945395000000005</v>
      </c>
      <c r="Q55" s="78">
        <v>1E-4</v>
      </c>
      <c r="R55" s="78">
        <v>0</v>
      </c>
    </row>
    <row r="56" spans="2:18">
      <c r="B56" t="s">
        <v>2777</v>
      </c>
      <c r="C56" t="s">
        <v>2739</v>
      </c>
      <c r="D56" t="s">
        <v>2780</v>
      </c>
      <c r="E56"/>
      <c r="F56" t="s">
        <v>346</v>
      </c>
      <c r="G56" t="s">
        <v>232</v>
      </c>
      <c r="H56" t="s">
        <v>208</v>
      </c>
      <c r="I56" s="77">
        <v>6.83</v>
      </c>
      <c r="J56" t="s">
        <v>751</v>
      </c>
      <c r="K56" t="s">
        <v>102</v>
      </c>
      <c r="L56" s="78">
        <v>3.1699999999999999E-2</v>
      </c>
      <c r="M56" s="78">
        <v>4.7000000000000002E-3</v>
      </c>
      <c r="N56" s="77">
        <v>3632.51</v>
      </c>
      <c r="O56" s="77">
        <v>127.05</v>
      </c>
      <c r="P56" s="77">
        <v>4.6151039550000004</v>
      </c>
      <c r="Q56" s="78">
        <v>5.9999999999999995E-4</v>
      </c>
      <c r="R56" s="78">
        <v>0</v>
      </c>
    </row>
    <row r="57" spans="2:18">
      <c r="B57" t="s">
        <v>2777</v>
      </c>
      <c r="C57" t="s">
        <v>2739</v>
      </c>
      <c r="D57" t="s">
        <v>2781</v>
      </c>
      <c r="E57"/>
      <c r="F57" t="s">
        <v>346</v>
      </c>
      <c r="G57" t="s">
        <v>232</v>
      </c>
      <c r="H57" t="s">
        <v>208</v>
      </c>
      <c r="I57" s="77">
        <v>6.83</v>
      </c>
      <c r="J57" t="s">
        <v>751</v>
      </c>
      <c r="K57" t="s">
        <v>102</v>
      </c>
      <c r="L57" s="78">
        <v>3.1699999999999999E-2</v>
      </c>
      <c r="M57" s="78">
        <v>4.4000000000000003E-3</v>
      </c>
      <c r="N57" s="77">
        <v>5085.5200000000004</v>
      </c>
      <c r="O57" s="77">
        <v>127.21</v>
      </c>
      <c r="P57" s="77">
        <v>6.4692899920000002</v>
      </c>
      <c r="Q57" s="78">
        <v>8.0000000000000004E-4</v>
      </c>
      <c r="R57" s="78">
        <v>0</v>
      </c>
    </row>
    <row r="58" spans="2:18">
      <c r="B58" t="s">
        <v>2777</v>
      </c>
      <c r="C58" t="s">
        <v>2739</v>
      </c>
      <c r="D58" t="s">
        <v>2782</v>
      </c>
      <c r="E58"/>
      <c r="F58" t="s">
        <v>346</v>
      </c>
      <c r="G58" t="s">
        <v>232</v>
      </c>
      <c r="H58" t="s">
        <v>208</v>
      </c>
      <c r="I58" s="77">
        <v>6.87</v>
      </c>
      <c r="J58" t="s">
        <v>751</v>
      </c>
      <c r="K58" t="s">
        <v>102</v>
      </c>
      <c r="L58" s="78">
        <v>3.15E-2</v>
      </c>
      <c r="M58" s="78">
        <v>2.7000000000000001E-3</v>
      </c>
      <c r="N58" s="77">
        <v>3632.51</v>
      </c>
      <c r="O58" s="77">
        <v>119.92</v>
      </c>
      <c r="P58" s="77">
        <v>4.3561059919999998</v>
      </c>
      <c r="Q58" s="78">
        <v>5.9999999999999995E-4</v>
      </c>
      <c r="R58" s="78">
        <v>0</v>
      </c>
    </row>
    <row r="59" spans="2:18">
      <c r="B59" t="s">
        <v>2777</v>
      </c>
      <c r="C59" t="s">
        <v>2739</v>
      </c>
      <c r="D59" t="s">
        <v>2783</v>
      </c>
      <c r="E59"/>
      <c r="F59" t="s">
        <v>346</v>
      </c>
      <c r="G59" t="s">
        <v>232</v>
      </c>
      <c r="H59" t="s">
        <v>208</v>
      </c>
      <c r="I59" s="77">
        <v>6.88</v>
      </c>
      <c r="J59" t="s">
        <v>751</v>
      </c>
      <c r="K59" t="s">
        <v>102</v>
      </c>
      <c r="L59" s="78">
        <v>2.6599999999999999E-2</v>
      </c>
      <c r="M59" s="78">
        <v>5.3E-3</v>
      </c>
      <c r="N59" s="77">
        <v>7647.4</v>
      </c>
      <c r="O59" s="77">
        <v>111.71</v>
      </c>
      <c r="P59" s="77">
        <v>8.5429105399999994</v>
      </c>
      <c r="Q59" s="78">
        <v>1.1000000000000001E-3</v>
      </c>
      <c r="R59" s="78">
        <v>0</v>
      </c>
    </row>
    <row r="60" spans="2:18">
      <c r="B60" t="s">
        <v>2777</v>
      </c>
      <c r="C60" t="s">
        <v>2739</v>
      </c>
      <c r="D60" t="s">
        <v>2784</v>
      </c>
      <c r="E60"/>
      <c r="F60" t="s">
        <v>346</v>
      </c>
      <c r="G60" t="s">
        <v>232</v>
      </c>
      <c r="H60" t="s">
        <v>208</v>
      </c>
      <c r="I60" s="77">
        <v>6.78</v>
      </c>
      <c r="J60" t="s">
        <v>751</v>
      </c>
      <c r="K60" t="s">
        <v>102</v>
      </c>
      <c r="L60" s="78">
        <v>1.89E-2</v>
      </c>
      <c r="M60" s="78">
        <v>1.66E-2</v>
      </c>
      <c r="N60" s="77">
        <v>7745.23</v>
      </c>
      <c r="O60" s="77">
        <v>102.26</v>
      </c>
      <c r="P60" s="77">
        <v>7.9202721980000002</v>
      </c>
      <c r="Q60" s="78">
        <v>1E-3</v>
      </c>
      <c r="R60" s="78">
        <v>0</v>
      </c>
    </row>
    <row r="61" spans="2:18">
      <c r="B61" t="s">
        <v>2785</v>
      </c>
      <c r="C61" t="s">
        <v>2739</v>
      </c>
      <c r="D61" t="s">
        <v>2786</v>
      </c>
      <c r="E61"/>
      <c r="F61" t="s">
        <v>2787</v>
      </c>
      <c r="G61" t="s">
        <v>232</v>
      </c>
      <c r="H61" t="s">
        <v>2788</v>
      </c>
      <c r="I61" s="77">
        <v>4.47</v>
      </c>
      <c r="J61" t="s">
        <v>356</v>
      </c>
      <c r="K61" t="s">
        <v>102</v>
      </c>
      <c r="L61" s="78">
        <v>4.4999999999999998E-2</v>
      </c>
      <c r="M61" s="78">
        <v>-3.3999999999999998E-3</v>
      </c>
      <c r="N61" s="77">
        <v>33018.14</v>
      </c>
      <c r="O61" s="77">
        <v>128.21</v>
      </c>
      <c r="P61" s="77">
        <v>42.332557293999997</v>
      </c>
      <c r="Q61" s="78">
        <v>5.4000000000000003E-3</v>
      </c>
      <c r="R61" s="78">
        <v>2.0000000000000001E-4</v>
      </c>
    </row>
    <row r="62" spans="2:18">
      <c r="B62" t="s">
        <v>2785</v>
      </c>
      <c r="C62" t="s">
        <v>2739</v>
      </c>
      <c r="D62" t="s">
        <v>2789</v>
      </c>
      <c r="E62"/>
      <c r="F62" t="s">
        <v>387</v>
      </c>
      <c r="G62" t="s">
        <v>232</v>
      </c>
      <c r="H62" t="s">
        <v>208</v>
      </c>
      <c r="I62" s="77">
        <v>4.43</v>
      </c>
      <c r="J62" t="s">
        <v>356</v>
      </c>
      <c r="K62" t="s">
        <v>102</v>
      </c>
      <c r="L62" s="78">
        <v>4.2000000000000003E-2</v>
      </c>
      <c r="M62" s="78">
        <v>-1E-3</v>
      </c>
      <c r="N62" s="77">
        <v>2816.46</v>
      </c>
      <c r="O62" s="77">
        <v>125.05</v>
      </c>
      <c r="P62" s="77">
        <v>3.52198323</v>
      </c>
      <c r="Q62" s="78">
        <v>4.0000000000000002E-4</v>
      </c>
      <c r="R62" s="78">
        <v>0</v>
      </c>
    </row>
    <row r="63" spans="2:18">
      <c r="B63" t="s">
        <v>2790</v>
      </c>
      <c r="C63" t="s">
        <v>2739</v>
      </c>
      <c r="D63" t="s">
        <v>2791</v>
      </c>
      <c r="E63"/>
      <c r="F63" t="s">
        <v>387</v>
      </c>
      <c r="G63" t="s">
        <v>232</v>
      </c>
      <c r="H63" t="s">
        <v>208</v>
      </c>
      <c r="I63" s="77">
        <v>1.7</v>
      </c>
      <c r="J63" t="s">
        <v>649</v>
      </c>
      <c r="K63" t="s">
        <v>102</v>
      </c>
      <c r="L63" s="78">
        <v>4.4999999999999998E-2</v>
      </c>
      <c r="M63" s="78">
        <v>8.9999999999999998E-4</v>
      </c>
      <c r="N63" s="77">
        <v>8550.07</v>
      </c>
      <c r="O63" s="77">
        <v>108.35</v>
      </c>
      <c r="P63" s="77">
        <v>9.264000845</v>
      </c>
      <c r="Q63" s="78">
        <v>1.1999999999999999E-3</v>
      </c>
      <c r="R63" s="78">
        <v>1E-4</v>
      </c>
    </row>
    <row r="64" spans="2:18">
      <c r="B64" t="s">
        <v>2790</v>
      </c>
      <c r="C64" t="s">
        <v>2739</v>
      </c>
      <c r="D64" t="s">
        <v>2792</v>
      </c>
      <c r="E64"/>
      <c r="F64" t="s">
        <v>387</v>
      </c>
      <c r="G64" t="s">
        <v>232</v>
      </c>
      <c r="H64" t="s">
        <v>208</v>
      </c>
      <c r="I64" s="77">
        <v>1.7</v>
      </c>
      <c r="J64" t="s">
        <v>649</v>
      </c>
      <c r="K64" t="s">
        <v>102</v>
      </c>
      <c r="L64" s="78">
        <v>4.7500000000000001E-2</v>
      </c>
      <c r="M64" s="78">
        <v>1E-3</v>
      </c>
      <c r="N64" s="77">
        <v>5026.8599999999997</v>
      </c>
      <c r="O64" s="77">
        <v>108.54</v>
      </c>
      <c r="P64" s="77">
        <v>5.4561538440000001</v>
      </c>
      <c r="Q64" s="78">
        <v>6.9999999999999999E-4</v>
      </c>
      <c r="R64" s="78">
        <v>0</v>
      </c>
    </row>
    <row r="65" spans="2:18">
      <c r="B65" t="s">
        <v>2790</v>
      </c>
      <c r="C65" t="s">
        <v>2739</v>
      </c>
      <c r="D65" t="s">
        <v>2793</v>
      </c>
      <c r="E65"/>
      <c r="F65" t="s">
        <v>387</v>
      </c>
      <c r="G65" t="s">
        <v>232</v>
      </c>
      <c r="H65" t="s">
        <v>208</v>
      </c>
      <c r="I65" s="77">
        <v>2.91</v>
      </c>
      <c r="J65" t="s">
        <v>649</v>
      </c>
      <c r="K65" t="s">
        <v>102</v>
      </c>
      <c r="L65" s="78">
        <v>2.6100000000000002E-2</v>
      </c>
      <c r="M65" s="78">
        <v>1.46E-2</v>
      </c>
      <c r="N65" s="77">
        <v>9599.41</v>
      </c>
      <c r="O65" s="77">
        <v>103.2</v>
      </c>
      <c r="P65" s="77">
        <v>9.9065911199999999</v>
      </c>
      <c r="Q65" s="78">
        <v>1.2999999999999999E-3</v>
      </c>
      <c r="R65" s="78">
        <v>1E-4</v>
      </c>
    </row>
    <row r="66" spans="2:18">
      <c r="B66" t="s">
        <v>2790</v>
      </c>
      <c r="C66" t="s">
        <v>2739</v>
      </c>
      <c r="D66" t="s">
        <v>2794</v>
      </c>
      <c r="E66"/>
      <c r="F66" t="s">
        <v>387</v>
      </c>
      <c r="G66" t="s">
        <v>232</v>
      </c>
      <c r="H66" t="s">
        <v>208</v>
      </c>
      <c r="I66" s="77">
        <v>2.91</v>
      </c>
      <c r="J66" t="s">
        <v>649</v>
      </c>
      <c r="K66" t="s">
        <v>102</v>
      </c>
      <c r="L66" s="78">
        <v>2.6100000000000002E-2</v>
      </c>
      <c r="M66" s="78">
        <v>1.37E-2</v>
      </c>
      <c r="N66" s="77">
        <v>13439.18</v>
      </c>
      <c r="O66" s="77">
        <v>102.86</v>
      </c>
      <c r="P66" s="77">
        <v>13.823540548</v>
      </c>
      <c r="Q66" s="78">
        <v>1.8E-3</v>
      </c>
      <c r="R66" s="78">
        <v>1E-4</v>
      </c>
    </row>
    <row r="67" spans="2:18">
      <c r="B67" t="s">
        <v>2795</v>
      </c>
      <c r="C67" t="s">
        <v>2739</v>
      </c>
      <c r="D67" t="s">
        <v>2796</v>
      </c>
      <c r="E67"/>
      <c r="F67" t="s">
        <v>2787</v>
      </c>
      <c r="G67" t="s">
        <v>232</v>
      </c>
      <c r="H67" t="s">
        <v>2788</v>
      </c>
      <c r="I67" s="77">
        <v>0.02</v>
      </c>
      <c r="J67" t="s">
        <v>127</v>
      </c>
      <c r="K67" t="s">
        <v>102</v>
      </c>
      <c r="L67" s="78">
        <v>2.3E-2</v>
      </c>
      <c r="M67" s="78">
        <v>1.12E-2</v>
      </c>
      <c r="N67" s="77">
        <v>66087</v>
      </c>
      <c r="O67" s="77">
        <v>101.140004</v>
      </c>
      <c r="P67" s="77">
        <v>66.840394443479994</v>
      </c>
      <c r="Q67" s="78">
        <v>8.5000000000000006E-3</v>
      </c>
      <c r="R67" s="78">
        <v>4.0000000000000002E-4</v>
      </c>
    </row>
    <row r="68" spans="2:18">
      <c r="B68" t="s">
        <v>2797</v>
      </c>
      <c r="C68" t="s">
        <v>2739</v>
      </c>
      <c r="D68" t="s">
        <v>2798</v>
      </c>
      <c r="E68"/>
      <c r="F68" t="s">
        <v>476</v>
      </c>
      <c r="G68" t="s">
        <v>232</v>
      </c>
      <c r="H68" t="s">
        <v>208</v>
      </c>
      <c r="I68" s="77">
        <v>7.24</v>
      </c>
      <c r="J68" t="s">
        <v>411</v>
      </c>
      <c r="K68" t="s">
        <v>102</v>
      </c>
      <c r="L68" s="78">
        <v>3.5200000000000002E-2</v>
      </c>
      <c r="M68" s="78">
        <v>1.83E-2</v>
      </c>
      <c r="N68" s="77">
        <v>19852.53</v>
      </c>
      <c r="O68" s="77">
        <v>116.03</v>
      </c>
      <c r="P68" s="77">
        <v>23.034890559000001</v>
      </c>
      <c r="Q68" s="78">
        <v>2.8999999999999998E-3</v>
      </c>
      <c r="R68" s="78">
        <v>1E-4</v>
      </c>
    </row>
    <row r="69" spans="2:18">
      <c r="B69" t="s">
        <v>2797</v>
      </c>
      <c r="C69" t="s">
        <v>2739</v>
      </c>
      <c r="D69" t="s">
        <v>2799</v>
      </c>
      <c r="E69"/>
      <c r="F69" t="s">
        <v>476</v>
      </c>
      <c r="G69" t="s">
        <v>232</v>
      </c>
      <c r="H69" t="s">
        <v>208</v>
      </c>
      <c r="I69" s="77">
        <v>7.17</v>
      </c>
      <c r="J69" t="s">
        <v>411</v>
      </c>
      <c r="K69" t="s">
        <v>102</v>
      </c>
      <c r="L69" s="78">
        <v>3.6200000000000003E-2</v>
      </c>
      <c r="M69" s="78">
        <v>2.1100000000000001E-2</v>
      </c>
      <c r="N69" s="77">
        <v>4154.3999999999996</v>
      </c>
      <c r="O69" s="77">
        <v>115.48</v>
      </c>
      <c r="P69" s="77">
        <v>4.7975011199999997</v>
      </c>
      <c r="Q69" s="78">
        <v>5.9999999999999995E-4</v>
      </c>
      <c r="R69" s="78">
        <v>0</v>
      </c>
    </row>
    <row r="70" spans="2:18">
      <c r="B70" t="s">
        <v>2797</v>
      </c>
      <c r="C70" t="s">
        <v>2739</v>
      </c>
      <c r="D70" t="s">
        <v>2800</v>
      </c>
      <c r="E70"/>
      <c r="F70" t="s">
        <v>476</v>
      </c>
      <c r="G70" t="s">
        <v>232</v>
      </c>
      <c r="H70" t="s">
        <v>208</v>
      </c>
      <c r="I70" s="77">
        <v>8.7100000000000009</v>
      </c>
      <c r="J70" t="s">
        <v>411</v>
      </c>
      <c r="K70" t="s">
        <v>102</v>
      </c>
      <c r="L70" s="78">
        <v>4.0000000000000002E-4</v>
      </c>
      <c r="M70" s="78">
        <v>1.04E-2</v>
      </c>
      <c r="N70" s="77">
        <v>4169.72</v>
      </c>
      <c r="O70" s="77">
        <v>120.43</v>
      </c>
      <c r="P70" s="77">
        <v>5.0215937960000003</v>
      </c>
      <c r="Q70" s="78">
        <v>5.9999999999999995E-4</v>
      </c>
      <c r="R70" s="78">
        <v>0</v>
      </c>
    </row>
    <row r="71" spans="2:18">
      <c r="B71" t="s">
        <v>2797</v>
      </c>
      <c r="C71" t="s">
        <v>2739</v>
      </c>
      <c r="D71" t="s">
        <v>2801</v>
      </c>
      <c r="E71"/>
      <c r="F71" t="s">
        <v>476</v>
      </c>
      <c r="G71" t="s">
        <v>232</v>
      </c>
      <c r="H71" t="s">
        <v>208</v>
      </c>
      <c r="I71" s="77">
        <v>7.18</v>
      </c>
      <c r="J71" t="s">
        <v>411</v>
      </c>
      <c r="K71" t="s">
        <v>102</v>
      </c>
      <c r="L71" s="78">
        <v>3.7499999999999999E-2</v>
      </c>
      <c r="M71" s="78">
        <v>2.1700000000000001E-2</v>
      </c>
      <c r="N71" s="77">
        <v>7826.57</v>
      </c>
      <c r="O71" s="77">
        <v>120.06</v>
      </c>
      <c r="P71" s="77">
        <v>9.3965799420000007</v>
      </c>
      <c r="Q71" s="78">
        <v>1.1999999999999999E-3</v>
      </c>
      <c r="R71" s="78">
        <v>1E-4</v>
      </c>
    </row>
    <row r="72" spans="2:18">
      <c r="B72" t="s">
        <v>2797</v>
      </c>
      <c r="C72" t="s">
        <v>2739</v>
      </c>
      <c r="D72" t="s">
        <v>2802</v>
      </c>
      <c r="E72"/>
      <c r="F72" t="s">
        <v>476</v>
      </c>
      <c r="G72" t="s">
        <v>232</v>
      </c>
      <c r="H72" t="s">
        <v>208</v>
      </c>
      <c r="I72" s="77">
        <v>10.7</v>
      </c>
      <c r="J72" t="s">
        <v>411</v>
      </c>
      <c r="K72" t="s">
        <v>102</v>
      </c>
      <c r="L72" s="78">
        <v>2.9999999999999997E-4</v>
      </c>
      <c r="M72" s="78">
        <v>-6.0000000000000001E-3</v>
      </c>
      <c r="N72" s="77">
        <v>7831.02</v>
      </c>
      <c r="O72" s="77">
        <v>115.91</v>
      </c>
      <c r="P72" s="77">
        <v>9.0769352820000009</v>
      </c>
      <c r="Q72" s="78">
        <v>1.1999999999999999E-3</v>
      </c>
      <c r="R72" s="78">
        <v>0</v>
      </c>
    </row>
    <row r="73" spans="2:18">
      <c r="B73" t="s">
        <v>2797</v>
      </c>
      <c r="C73" t="s">
        <v>2739</v>
      </c>
      <c r="D73" t="s">
        <v>2803</v>
      </c>
      <c r="E73"/>
      <c r="F73" t="s">
        <v>476</v>
      </c>
      <c r="G73" t="s">
        <v>232</v>
      </c>
      <c r="H73" t="s">
        <v>208</v>
      </c>
      <c r="I73" s="77">
        <v>7.76</v>
      </c>
      <c r="J73" t="s">
        <v>411</v>
      </c>
      <c r="K73" t="s">
        <v>102</v>
      </c>
      <c r="L73" s="78">
        <v>3.2000000000000001E-2</v>
      </c>
      <c r="M73" s="78">
        <v>2.3199999999999998E-2</v>
      </c>
      <c r="N73" s="77">
        <v>7326.64</v>
      </c>
      <c r="O73" s="77">
        <v>111.83</v>
      </c>
      <c r="P73" s="77">
        <v>8.1933815120000002</v>
      </c>
      <c r="Q73" s="78">
        <v>1E-3</v>
      </c>
      <c r="R73" s="78">
        <v>0</v>
      </c>
    </row>
    <row r="74" spans="2:18">
      <c r="B74" t="s">
        <v>2797</v>
      </c>
      <c r="C74" t="s">
        <v>2739</v>
      </c>
      <c r="D74" t="s">
        <v>2804</v>
      </c>
      <c r="E74"/>
      <c r="F74" t="s">
        <v>476</v>
      </c>
      <c r="G74" t="s">
        <v>232</v>
      </c>
      <c r="H74" t="s">
        <v>208</v>
      </c>
      <c r="I74" s="77">
        <v>1.51</v>
      </c>
      <c r="J74" t="s">
        <v>411</v>
      </c>
      <c r="K74" t="s">
        <v>102</v>
      </c>
      <c r="L74" s="78">
        <v>2.6800000000000001E-2</v>
      </c>
      <c r="M74" s="78">
        <v>9.7000000000000003E-3</v>
      </c>
      <c r="N74" s="77">
        <v>520.28</v>
      </c>
      <c r="O74" s="77">
        <v>107.13</v>
      </c>
      <c r="P74" s="77">
        <v>0.557375964</v>
      </c>
      <c r="Q74" s="78">
        <v>1E-4</v>
      </c>
      <c r="R74" s="78">
        <v>0</v>
      </c>
    </row>
    <row r="75" spans="2:18">
      <c r="B75" t="s">
        <v>2797</v>
      </c>
      <c r="C75" t="s">
        <v>2739</v>
      </c>
      <c r="D75" t="s">
        <v>2805</v>
      </c>
      <c r="E75"/>
      <c r="F75" t="s">
        <v>476</v>
      </c>
      <c r="G75" t="s">
        <v>232</v>
      </c>
      <c r="H75" t="s">
        <v>208</v>
      </c>
      <c r="I75" s="77">
        <v>7.57</v>
      </c>
      <c r="J75" t="s">
        <v>411</v>
      </c>
      <c r="K75" t="s">
        <v>102</v>
      </c>
      <c r="L75" s="78">
        <v>2.7300000000000001E-2</v>
      </c>
      <c r="M75" s="78">
        <v>5.45E-2</v>
      </c>
      <c r="N75" s="77">
        <v>7688.62</v>
      </c>
      <c r="O75" s="77">
        <v>104.44</v>
      </c>
      <c r="P75" s="77">
        <v>8.0299947280000001</v>
      </c>
      <c r="Q75" s="78">
        <v>1E-3</v>
      </c>
      <c r="R75" s="78">
        <v>0</v>
      </c>
    </row>
    <row r="76" spans="2:18">
      <c r="B76" t="s">
        <v>2797</v>
      </c>
      <c r="C76" t="s">
        <v>2739</v>
      </c>
      <c r="D76" t="s">
        <v>2806</v>
      </c>
      <c r="E76"/>
      <c r="F76" t="s">
        <v>476</v>
      </c>
      <c r="G76" t="s">
        <v>232</v>
      </c>
      <c r="H76" t="s">
        <v>208</v>
      </c>
      <c r="I76" s="77">
        <v>5.18</v>
      </c>
      <c r="J76" t="s">
        <v>411</v>
      </c>
      <c r="K76" t="s">
        <v>102</v>
      </c>
      <c r="L76" s="78">
        <v>2.6800000000000001E-2</v>
      </c>
      <c r="M76" s="78">
        <v>3.4099999999999998E-2</v>
      </c>
      <c r="N76" s="77">
        <v>7980.02</v>
      </c>
      <c r="O76" s="77">
        <v>102.58</v>
      </c>
      <c r="P76" s="77">
        <v>8.1859045160000008</v>
      </c>
      <c r="Q76" s="78">
        <v>1E-3</v>
      </c>
      <c r="R76" s="78">
        <v>0</v>
      </c>
    </row>
    <row r="77" spans="2:18">
      <c r="B77" t="s">
        <v>2797</v>
      </c>
      <c r="C77" t="s">
        <v>2739</v>
      </c>
      <c r="D77" t="s">
        <v>2807</v>
      </c>
      <c r="E77"/>
      <c r="F77" t="s">
        <v>476</v>
      </c>
      <c r="G77" t="s">
        <v>232</v>
      </c>
      <c r="H77" t="s">
        <v>208</v>
      </c>
      <c r="I77" s="77">
        <v>8.25</v>
      </c>
      <c r="J77" t="s">
        <v>411</v>
      </c>
      <c r="K77" t="s">
        <v>102</v>
      </c>
      <c r="L77" s="78">
        <v>3.0700000000000002E-2</v>
      </c>
      <c r="M77" s="78">
        <v>8.2699999999999996E-2</v>
      </c>
      <c r="N77" s="77">
        <v>4776.51</v>
      </c>
      <c r="O77" s="77">
        <v>113.72</v>
      </c>
      <c r="P77" s="77">
        <v>5.4318471720000003</v>
      </c>
      <c r="Q77" s="78">
        <v>6.9999999999999999E-4</v>
      </c>
      <c r="R77" s="78">
        <v>0</v>
      </c>
    </row>
    <row r="78" spans="2:18">
      <c r="B78" t="s">
        <v>2797</v>
      </c>
      <c r="C78" t="s">
        <v>2739</v>
      </c>
      <c r="D78" t="s">
        <v>2808</v>
      </c>
      <c r="E78"/>
      <c r="F78" t="s">
        <v>476</v>
      </c>
      <c r="G78" t="s">
        <v>232</v>
      </c>
      <c r="H78" t="s">
        <v>208</v>
      </c>
      <c r="I78" s="77">
        <v>8.07</v>
      </c>
      <c r="J78" t="s">
        <v>411</v>
      </c>
      <c r="K78" t="s">
        <v>102</v>
      </c>
      <c r="L78" s="78">
        <v>2.5999999999999999E-2</v>
      </c>
      <c r="M78" s="78">
        <v>8.1500000000000003E-2</v>
      </c>
      <c r="N78" s="77">
        <v>2003.71</v>
      </c>
      <c r="O78" s="77">
        <v>104.36</v>
      </c>
      <c r="P78" s="77">
        <v>2.0910717559999998</v>
      </c>
      <c r="Q78" s="78">
        <v>2.9999999999999997E-4</v>
      </c>
      <c r="R78" s="78">
        <v>0</v>
      </c>
    </row>
    <row r="79" spans="2:18">
      <c r="B79" t="s">
        <v>2797</v>
      </c>
      <c r="C79" t="s">
        <v>2739</v>
      </c>
      <c r="D79" t="s">
        <v>2809</v>
      </c>
      <c r="E79"/>
      <c r="F79" t="s">
        <v>476</v>
      </c>
      <c r="G79" t="s">
        <v>232</v>
      </c>
      <c r="H79" t="s">
        <v>208</v>
      </c>
      <c r="I79" s="77">
        <v>7.85</v>
      </c>
      <c r="J79" t="s">
        <v>411</v>
      </c>
      <c r="K79" t="s">
        <v>102</v>
      </c>
      <c r="L79" s="78">
        <v>2.5000000000000001E-2</v>
      </c>
      <c r="M79" s="78">
        <v>2.4199999999999999E-2</v>
      </c>
      <c r="N79" s="77">
        <v>3141.56</v>
      </c>
      <c r="O79" s="77">
        <v>105.92</v>
      </c>
      <c r="P79" s="77">
        <v>3.3275403520000002</v>
      </c>
      <c r="Q79" s="78">
        <v>4.0000000000000002E-4</v>
      </c>
      <c r="R79" s="78">
        <v>0</v>
      </c>
    </row>
    <row r="80" spans="2:18">
      <c r="B80" t="s">
        <v>2797</v>
      </c>
      <c r="C80" t="s">
        <v>2739</v>
      </c>
      <c r="D80" t="s">
        <v>2810</v>
      </c>
      <c r="E80"/>
      <c r="F80" t="s">
        <v>2811</v>
      </c>
      <c r="G80" t="s">
        <v>232</v>
      </c>
      <c r="H80" t="s">
        <v>212</v>
      </c>
      <c r="I80" s="77">
        <v>8.2899999999999991</v>
      </c>
      <c r="J80" t="s">
        <v>411</v>
      </c>
      <c r="K80" t="s">
        <v>102</v>
      </c>
      <c r="L80" s="78">
        <v>2.6800000000000001E-2</v>
      </c>
      <c r="M80" s="78">
        <v>1.18E-2</v>
      </c>
      <c r="N80" s="77">
        <v>4084.76</v>
      </c>
      <c r="O80" s="77">
        <v>105.12</v>
      </c>
      <c r="P80" s="77">
        <v>4.293899712</v>
      </c>
      <c r="Q80" s="78">
        <v>5.0000000000000001E-4</v>
      </c>
      <c r="R80" s="78">
        <v>0</v>
      </c>
    </row>
    <row r="81" spans="2:18">
      <c r="B81" t="s">
        <v>2812</v>
      </c>
      <c r="C81" t="s">
        <v>2739</v>
      </c>
      <c r="D81" t="s">
        <v>2813</v>
      </c>
      <c r="E81"/>
      <c r="F81" t="s">
        <v>493</v>
      </c>
      <c r="G81" t="s">
        <v>232</v>
      </c>
      <c r="H81" t="s">
        <v>150</v>
      </c>
      <c r="I81" s="77">
        <v>9.27</v>
      </c>
      <c r="J81" t="s">
        <v>751</v>
      </c>
      <c r="K81" t="s">
        <v>102</v>
      </c>
      <c r="L81" s="78">
        <v>1.6E-2</v>
      </c>
      <c r="M81" s="78">
        <v>1.4999999999999999E-2</v>
      </c>
      <c r="N81" s="77">
        <v>8046.74</v>
      </c>
      <c r="O81" s="77">
        <v>100.94589999999999</v>
      </c>
      <c r="P81" s="77">
        <v>8.1228541136600008</v>
      </c>
      <c r="Q81" s="78">
        <v>1E-3</v>
      </c>
      <c r="R81" s="78">
        <v>0</v>
      </c>
    </row>
    <row r="82" spans="2:18">
      <c r="B82" t="s">
        <v>2814</v>
      </c>
      <c r="C82" t="s">
        <v>2739</v>
      </c>
      <c r="D82" t="s">
        <v>2815</v>
      </c>
      <c r="E82"/>
      <c r="F82" t="s">
        <v>476</v>
      </c>
      <c r="G82" t="s">
        <v>232</v>
      </c>
      <c r="H82" t="s">
        <v>208</v>
      </c>
      <c r="I82" s="77">
        <v>5.61</v>
      </c>
      <c r="J82" t="s">
        <v>356</v>
      </c>
      <c r="K82" t="s">
        <v>102</v>
      </c>
      <c r="L82" s="78">
        <v>2.69E-2</v>
      </c>
      <c r="M82" s="78">
        <v>2.3199999999999998E-2</v>
      </c>
      <c r="N82" s="77">
        <v>8744.2199999999993</v>
      </c>
      <c r="O82" s="77">
        <v>112.96265</v>
      </c>
      <c r="P82" s="77">
        <v>9.8777026338299994</v>
      </c>
      <c r="Q82" s="78">
        <v>1.2999999999999999E-3</v>
      </c>
      <c r="R82" s="78">
        <v>1E-4</v>
      </c>
    </row>
    <row r="83" spans="2:18">
      <c r="B83" t="s">
        <v>2814</v>
      </c>
      <c r="C83" t="s">
        <v>2739</v>
      </c>
      <c r="D83" t="s">
        <v>2816</v>
      </c>
      <c r="E83"/>
      <c r="F83" t="s">
        <v>476</v>
      </c>
      <c r="G83" t="s">
        <v>232</v>
      </c>
      <c r="H83" t="s">
        <v>208</v>
      </c>
      <c r="I83" s="77">
        <v>5.34</v>
      </c>
      <c r="J83" t="s">
        <v>356</v>
      </c>
      <c r="K83" t="s">
        <v>102</v>
      </c>
      <c r="L83" s="78">
        <v>2.69E-2</v>
      </c>
      <c r="M83" s="78">
        <v>2.5499999999999998E-2</v>
      </c>
      <c r="N83" s="77">
        <v>8744.2199999999993</v>
      </c>
      <c r="O83" s="77">
        <v>113.16265</v>
      </c>
      <c r="P83" s="77">
        <v>9.8951910738300004</v>
      </c>
      <c r="Q83" s="78">
        <v>1.2999999999999999E-3</v>
      </c>
      <c r="R83" s="78">
        <v>1E-4</v>
      </c>
    </row>
    <row r="84" spans="2:18">
      <c r="B84" t="s">
        <v>2814</v>
      </c>
      <c r="C84" t="s">
        <v>2739</v>
      </c>
      <c r="D84" t="s">
        <v>2817</v>
      </c>
      <c r="E84"/>
      <c r="F84" t="s">
        <v>2811</v>
      </c>
      <c r="G84" t="s">
        <v>232</v>
      </c>
      <c r="H84" t="s">
        <v>2788</v>
      </c>
      <c r="I84" s="77">
        <v>9.93</v>
      </c>
      <c r="J84" t="s">
        <v>356</v>
      </c>
      <c r="K84" t="s">
        <v>102</v>
      </c>
      <c r="L84" s="78">
        <v>1.9099999999999999E-2</v>
      </c>
      <c r="M84" s="78">
        <v>1.95E-2</v>
      </c>
      <c r="N84" s="77">
        <v>15739.59</v>
      </c>
      <c r="O84" s="77">
        <v>107.36479</v>
      </c>
      <c r="P84" s="77">
        <v>16.898777750360999</v>
      </c>
      <c r="Q84" s="78">
        <v>2.2000000000000001E-3</v>
      </c>
      <c r="R84" s="78">
        <v>1E-4</v>
      </c>
    </row>
    <row r="85" spans="2:18">
      <c r="B85" t="s">
        <v>2814</v>
      </c>
      <c r="C85" t="s">
        <v>2739</v>
      </c>
      <c r="D85" t="s">
        <v>2818</v>
      </c>
      <c r="E85"/>
      <c r="F85" t="s">
        <v>2811</v>
      </c>
      <c r="G85" t="s">
        <v>232</v>
      </c>
      <c r="H85" t="s">
        <v>2788</v>
      </c>
      <c r="I85" s="77">
        <v>9.5399999999999991</v>
      </c>
      <c r="J85" t="s">
        <v>356</v>
      </c>
      <c r="K85" t="s">
        <v>102</v>
      </c>
      <c r="L85" s="78">
        <v>1.8800000000000001E-2</v>
      </c>
      <c r="M85" s="78">
        <v>1.9199999999999998E-2</v>
      </c>
      <c r="N85" s="77">
        <v>10493.06</v>
      </c>
      <c r="O85" s="77">
        <v>107.65487</v>
      </c>
      <c r="P85" s="77">
        <v>11.296290102022001</v>
      </c>
      <c r="Q85" s="78">
        <v>1.4E-3</v>
      </c>
      <c r="R85" s="78">
        <v>1E-4</v>
      </c>
    </row>
    <row r="86" spans="2:18">
      <c r="B86" t="s">
        <v>2814</v>
      </c>
      <c r="C86" t="s">
        <v>2739</v>
      </c>
      <c r="D86" t="s">
        <v>2819</v>
      </c>
      <c r="E86"/>
      <c r="F86" t="s">
        <v>2811</v>
      </c>
      <c r="G86" t="s">
        <v>232</v>
      </c>
      <c r="H86" t="s">
        <v>2788</v>
      </c>
      <c r="I86" s="77">
        <v>9.9600000000000009</v>
      </c>
      <c r="J86" t="s">
        <v>356</v>
      </c>
      <c r="K86" t="s">
        <v>102</v>
      </c>
      <c r="L86" s="78">
        <v>1.8499999999999999E-2</v>
      </c>
      <c r="M86" s="78">
        <v>1.89E-2</v>
      </c>
      <c r="N86" s="77">
        <v>8962.82</v>
      </c>
      <c r="O86" s="77">
        <v>103.86494999999999</v>
      </c>
      <c r="P86" s="77">
        <v>9.3092285115899998</v>
      </c>
      <c r="Q86" s="78">
        <v>1.1999999999999999E-3</v>
      </c>
      <c r="R86" s="78">
        <v>1E-4</v>
      </c>
    </row>
    <row r="87" spans="2:18">
      <c r="B87" t="s">
        <v>2814</v>
      </c>
      <c r="C87" t="s">
        <v>2739</v>
      </c>
      <c r="D87" t="s">
        <v>2820</v>
      </c>
      <c r="E87"/>
      <c r="F87" t="s">
        <v>2811</v>
      </c>
      <c r="G87" t="s">
        <v>232</v>
      </c>
      <c r="H87" t="s">
        <v>2788</v>
      </c>
      <c r="I87" s="77">
        <v>9.57</v>
      </c>
      <c r="J87" t="s">
        <v>356</v>
      </c>
      <c r="K87" t="s">
        <v>102</v>
      </c>
      <c r="L87" s="78">
        <v>1.8200000000000001E-2</v>
      </c>
      <c r="M87" s="78">
        <v>1.55E-2</v>
      </c>
      <c r="N87" s="77">
        <v>3716.29</v>
      </c>
      <c r="O87" s="77">
        <v>103.84502000000001</v>
      </c>
      <c r="P87" s="77">
        <v>3.8591820937580001</v>
      </c>
      <c r="Q87" s="78">
        <v>5.0000000000000001E-4</v>
      </c>
      <c r="R87" s="78">
        <v>0</v>
      </c>
    </row>
    <row r="88" spans="2:18">
      <c r="B88" t="s">
        <v>2814</v>
      </c>
      <c r="C88" t="s">
        <v>2739</v>
      </c>
      <c r="D88" t="s">
        <v>2821</v>
      </c>
      <c r="E88"/>
      <c r="F88" t="s">
        <v>2811</v>
      </c>
      <c r="G88" t="s">
        <v>232</v>
      </c>
      <c r="H88" t="s">
        <v>2788</v>
      </c>
      <c r="I88" s="77">
        <v>9.9600000000000009</v>
      </c>
      <c r="J88" t="s">
        <v>356</v>
      </c>
      <c r="K88" t="s">
        <v>102</v>
      </c>
      <c r="L88" s="78">
        <v>1.8800000000000001E-2</v>
      </c>
      <c r="M88" s="78">
        <v>1.9199999999999998E-2</v>
      </c>
      <c r="N88" s="77">
        <v>10055.85</v>
      </c>
      <c r="O88" s="77">
        <v>99.744839999999996</v>
      </c>
      <c r="P88" s="77">
        <v>10.03019149314</v>
      </c>
      <c r="Q88" s="78">
        <v>1.2999999999999999E-3</v>
      </c>
      <c r="R88" s="78">
        <v>1E-4</v>
      </c>
    </row>
    <row r="89" spans="2:18">
      <c r="B89" t="s">
        <v>2814</v>
      </c>
      <c r="C89" t="s">
        <v>2739</v>
      </c>
      <c r="D89" t="s">
        <v>2822</v>
      </c>
      <c r="E89"/>
      <c r="F89" t="s">
        <v>2811</v>
      </c>
      <c r="G89" t="s">
        <v>232</v>
      </c>
      <c r="H89" t="s">
        <v>2788</v>
      </c>
      <c r="I89" s="77">
        <v>9.57</v>
      </c>
      <c r="J89" t="s">
        <v>356</v>
      </c>
      <c r="K89" t="s">
        <v>102</v>
      </c>
      <c r="L89" s="78">
        <v>1.8499999999999999E-2</v>
      </c>
      <c r="M89" s="78">
        <v>1.89E-2</v>
      </c>
      <c r="N89" s="77">
        <v>8307</v>
      </c>
      <c r="O89" s="77">
        <v>99.755070000000003</v>
      </c>
      <c r="P89" s="77">
        <v>8.2866536648999993</v>
      </c>
      <c r="Q89" s="78">
        <v>1.1000000000000001E-3</v>
      </c>
      <c r="R89" s="78">
        <v>0</v>
      </c>
    </row>
    <row r="90" spans="2:18">
      <c r="B90" t="s">
        <v>2823</v>
      </c>
      <c r="C90" t="s">
        <v>2739</v>
      </c>
      <c r="D90" t="s">
        <v>2824</v>
      </c>
      <c r="E90"/>
      <c r="F90" t="s">
        <v>2811</v>
      </c>
      <c r="G90" t="s">
        <v>2266</v>
      </c>
      <c r="H90" t="s">
        <v>212</v>
      </c>
      <c r="I90" s="77">
        <v>11.48</v>
      </c>
      <c r="J90" t="s">
        <v>649</v>
      </c>
      <c r="K90" t="s">
        <v>102</v>
      </c>
      <c r="L90" s="78">
        <v>2.35E-2</v>
      </c>
      <c r="M90" s="78">
        <v>2.4E-2</v>
      </c>
      <c r="N90" s="77">
        <v>84692.22</v>
      </c>
      <c r="O90" s="77">
        <v>102.32</v>
      </c>
      <c r="P90" s="77">
        <v>86.657079503999995</v>
      </c>
      <c r="Q90" s="78">
        <v>1.0999999999999999E-2</v>
      </c>
      <c r="R90" s="78">
        <v>5.0000000000000001E-4</v>
      </c>
    </row>
    <row r="91" spans="2:18">
      <c r="B91" t="s">
        <v>2823</v>
      </c>
      <c r="C91" t="s">
        <v>2739</v>
      </c>
      <c r="D91" t="s">
        <v>2825</v>
      </c>
      <c r="E91"/>
      <c r="F91" t="s">
        <v>2811</v>
      </c>
      <c r="G91" t="s">
        <v>2266</v>
      </c>
      <c r="H91" t="s">
        <v>2788</v>
      </c>
      <c r="I91" s="77">
        <v>10.029999999999999</v>
      </c>
      <c r="J91" t="s">
        <v>649</v>
      </c>
      <c r="K91" t="s">
        <v>102</v>
      </c>
      <c r="L91" s="78">
        <v>2.47E-2</v>
      </c>
      <c r="M91" s="78">
        <v>2.4299999999999999E-2</v>
      </c>
      <c r="N91" s="77">
        <v>10559.48</v>
      </c>
      <c r="O91" s="77">
        <v>100.85</v>
      </c>
      <c r="P91" s="77">
        <v>10.649235579999999</v>
      </c>
      <c r="Q91" s="78">
        <v>1.4E-3</v>
      </c>
      <c r="R91" s="78">
        <v>1E-4</v>
      </c>
    </row>
    <row r="92" spans="2:18">
      <c r="B92" t="s">
        <v>2826</v>
      </c>
      <c r="C92" t="s">
        <v>2739</v>
      </c>
      <c r="D92" t="s">
        <v>2827</v>
      </c>
      <c r="E92"/>
      <c r="F92" t="s">
        <v>2811</v>
      </c>
      <c r="G92" t="s">
        <v>232</v>
      </c>
      <c r="H92" t="s">
        <v>2788</v>
      </c>
      <c r="I92" s="77">
        <v>6.74</v>
      </c>
      <c r="J92" t="s">
        <v>356</v>
      </c>
      <c r="K92" t="s">
        <v>102</v>
      </c>
      <c r="L92" s="78">
        <v>1.7899999999999999E-2</v>
      </c>
      <c r="M92" s="78">
        <v>1.83E-2</v>
      </c>
      <c r="N92" s="77">
        <v>22788.45</v>
      </c>
      <c r="O92" s="77">
        <v>105.39000299999999</v>
      </c>
      <c r="P92" s="77">
        <v>24.016748138653501</v>
      </c>
      <c r="Q92" s="78">
        <v>3.0999999999999999E-3</v>
      </c>
      <c r="R92" s="78">
        <v>1E-4</v>
      </c>
    </row>
    <row r="93" spans="2:18">
      <c r="B93" t="s">
        <v>2826</v>
      </c>
      <c r="C93" t="s">
        <v>2739</v>
      </c>
      <c r="D93" t="s">
        <v>2828</v>
      </c>
      <c r="E93"/>
      <c r="F93" t="s">
        <v>2811</v>
      </c>
      <c r="G93" t="s">
        <v>232</v>
      </c>
      <c r="H93" t="s">
        <v>2788</v>
      </c>
      <c r="I93" s="77">
        <v>10.09</v>
      </c>
      <c r="J93" t="s">
        <v>356</v>
      </c>
      <c r="K93" t="s">
        <v>102</v>
      </c>
      <c r="L93" s="78">
        <v>2.9000000000000001E-2</v>
      </c>
      <c r="M93" s="78">
        <v>2.9499999999999998E-2</v>
      </c>
      <c r="N93" s="77">
        <v>3929.77</v>
      </c>
      <c r="O93" s="77">
        <v>104.049997</v>
      </c>
      <c r="P93" s="77">
        <v>4.0889255671068998</v>
      </c>
      <c r="Q93" s="78">
        <v>5.0000000000000001E-4</v>
      </c>
      <c r="R93" s="78">
        <v>0</v>
      </c>
    </row>
    <row r="94" spans="2:18">
      <c r="B94" t="s">
        <v>2829</v>
      </c>
      <c r="C94" t="s">
        <v>2739</v>
      </c>
      <c r="D94" t="s">
        <v>2830</v>
      </c>
      <c r="E94"/>
      <c r="F94" t="s">
        <v>493</v>
      </c>
      <c r="G94" t="s">
        <v>232</v>
      </c>
      <c r="H94" t="s">
        <v>150</v>
      </c>
      <c r="I94" s="77">
        <v>5.48</v>
      </c>
      <c r="J94" t="s">
        <v>670</v>
      </c>
      <c r="K94" t="s">
        <v>102</v>
      </c>
      <c r="L94" s="78">
        <v>2.5600000000000001E-2</v>
      </c>
      <c r="M94" s="78">
        <v>2.7000000000000001E-3</v>
      </c>
      <c r="N94" s="77">
        <v>89203.64</v>
      </c>
      <c r="O94" s="77">
        <v>110.8</v>
      </c>
      <c r="P94" s="77">
        <v>98.837633120000007</v>
      </c>
      <c r="Q94" s="78">
        <v>1.26E-2</v>
      </c>
      <c r="R94" s="78">
        <v>5.0000000000000001E-4</v>
      </c>
    </row>
    <row r="95" spans="2:18">
      <c r="B95" t="s">
        <v>2831</v>
      </c>
      <c r="C95" t="s">
        <v>2739</v>
      </c>
      <c r="D95" t="s">
        <v>2832</v>
      </c>
      <c r="E95"/>
      <c r="F95" t="s">
        <v>476</v>
      </c>
      <c r="G95" t="s">
        <v>232</v>
      </c>
      <c r="H95" t="s">
        <v>208</v>
      </c>
      <c r="I95" s="77">
        <v>1.46</v>
      </c>
      <c r="J95" t="s">
        <v>127</v>
      </c>
      <c r="K95" t="s">
        <v>102</v>
      </c>
      <c r="L95" s="78">
        <v>3.6999999999999998E-2</v>
      </c>
      <c r="M95" s="78">
        <v>1.8E-3</v>
      </c>
      <c r="N95" s="77">
        <v>27370.799999999999</v>
      </c>
      <c r="O95" s="77">
        <v>107.06</v>
      </c>
      <c r="P95" s="77">
        <v>29.30317848</v>
      </c>
      <c r="Q95" s="78">
        <v>3.7000000000000002E-3</v>
      </c>
      <c r="R95" s="78">
        <v>2.0000000000000001E-4</v>
      </c>
    </row>
    <row r="96" spans="2:18">
      <c r="B96" t="s">
        <v>2831</v>
      </c>
      <c r="C96" t="s">
        <v>2739</v>
      </c>
      <c r="D96" t="s">
        <v>2833</v>
      </c>
      <c r="E96"/>
      <c r="F96" t="s">
        <v>2811</v>
      </c>
      <c r="G96" t="s">
        <v>232</v>
      </c>
      <c r="H96" t="s">
        <v>2788</v>
      </c>
      <c r="I96" s="77">
        <v>2.81</v>
      </c>
      <c r="J96" t="s">
        <v>127</v>
      </c>
      <c r="K96" t="s">
        <v>102</v>
      </c>
      <c r="L96" s="78">
        <v>3.8800000000000001E-2</v>
      </c>
      <c r="M96" s="78">
        <v>3.9100000000000003E-2</v>
      </c>
      <c r="N96" s="77">
        <v>13987.2</v>
      </c>
      <c r="O96" s="77">
        <v>108.59999500000001</v>
      </c>
      <c r="P96" s="77">
        <v>15.19009850064</v>
      </c>
      <c r="Q96" s="78">
        <v>1.9E-3</v>
      </c>
      <c r="R96" s="78">
        <v>1E-4</v>
      </c>
    </row>
    <row r="97" spans="2:18">
      <c r="B97" t="s">
        <v>2831</v>
      </c>
      <c r="C97" t="s">
        <v>2739</v>
      </c>
      <c r="D97" t="s">
        <v>2834</v>
      </c>
      <c r="E97"/>
      <c r="F97" t="s">
        <v>2811</v>
      </c>
      <c r="G97" t="s">
        <v>232</v>
      </c>
      <c r="H97" t="s">
        <v>2788</v>
      </c>
      <c r="I97" s="77">
        <v>2.95</v>
      </c>
      <c r="J97" t="s">
        <v>127</v>
      </c>
      <c r="K97" t="s">
        <v>102</v>
      </c>
      <c r="L97" s="78">
        <v>2.3E-2</v>
      </c>
      <c r="M97" s="78">
        <v>2.41E-2</v>
      </c>
      <c r="N97" s="77">
        <v>13987.2</v>
      </c>
      <c r="O97" s="77">
        <v>105.439998</v>
      </c>
      <c r="P97" s="77">
        <v>14.748103400255999</v>
      </c>
      <c r="Q97" s="78">
        <v>1.9E-3</v>
      </c>
      <c r="R97" s="78">
        <v>1E-4</v>
      </c>
    </row>
    <row r="98" spans="2:18">
      <c r="B98" t="s">
        <v>2835</v>
      </c>
      <c r="C98" t="s">
        <v>2739</v>
      </c>
      <c r="D98" t="s">
        <v>2836</v>
      </c>
      <c r="E98"/>
      <c r="F98" t="s">
        <v>476</v>
      </c>
      <c r="G98" t="s">
        <v>232</v>
      </c>
      <c r="H98" t="s">
        <v>208</v>
      </c>
      <c r="I98" s="77">
        <v>1.91</v>
      </c>
      <c r="J98" t="s">
        <v>649</v>
      </c>
      <c r="K98" t="s">
        <v>102</v>
      </c>
      <c r="L98" s="78">
        <v>0.04</v>
      </c>
      <c r="M98" s="78">
        <v>1.3899999999999999E-2</v>
      </c>
      <c r="N98" s="77">
        <v>52231.62</v>
      </c>
      <c r="O98" s="77">
        <v>104.96</v>
      </c>
      <c r="P98" s="77">
        <v>54.822308352</v>
      </c>
      <c r="Q98" s="78">
        <v>7.0000000000000001E-3</v>
      </c>
      <c r="R98" s="78">
        <v>2.9999999999999997E-4</v>
      </c>
    </row>
    <row r="99" spans="2:18">
      <c r="B99" t="s">
        <v>2837</v>
      </c>
      <c r="C99" t="s">
        <v>2739</v>
      </c>
      <c r="D99" t="s">
        <v>2838</v>
      </c>
      <c r="E99"/>
      <c r="F99" t="s">
        <v>875</v>
      </c>
      <c r="G99" t="s">
        <v>232</v>
      </c>
      <c r="H99" t="s">
        <v>2788</v>
      </c>
      <c r="I99" s="77">
        <v>4.7300000000000004</v>
      </c>
      <c r="J99" t="s">
        <v>127</v>
      </c>
      <c r="K99" t="s">
        <v>102</v>
      </c>
      <c r="L99" s="78">
        <v>2.3900000000000001E-2</v>
      </c>
      <c r="M99" s="78">
        <v>1.6199999999999999E-2</v>
      </c>
      <c r="N99" s="77">
        <v>16479.77</v>
      </c>
      <c r="O99" s="77">
        <v>103.84347</v>
      </c>
      <c r="P99" s="77">
        <v>17.113165016019</v>
      </c>
      <c r="Q99" s="78">
        <v>2.2000000000000001E-3</v>
      </c>
      <c r="R99" s="78">
        <v>1E-4</v>
      </c>
    </row>
    <row r="100" spans="2:18">
      <c r="B100" t="s">
        <v>2837</v>
      </c>
      <c r="C100" t="s">
        <v>2739</v>
      </c>
      <c r="D100" t="s">
        <v>2839</v>
      </c>
      <c r="E100"/>
      <c r="F100" t="s">
        <v>875</v>
      </c>
      <c r="G100" t="s">
        <v>232</v>
      </c>
      <c r="H100" t="s">
        <v>2788</v>
      </c>
      <c r="I100" s="77">
        <v>4.8899999999999997</v>
      </c>
      <c r="J100" t="s">
        <v>127</v>
      </c>
      <c r="K100" t="s">
        <v>102</v>
      </c>
      <c r="L100" s="78">
        <v>1.2999999999999999E-2</v>
      </c>
      <c r="M100" s="78">
        <v>3.5999999999999999E-3</v>
      </c>
      <c r="N100" s="77">
        <v>21586.41</v>
      </c>
      <c r="O100" s="77">
        <v>105.53646000000001</v>
      </c>
      <c r="P100" s="77">
        <v>22.781532955086</v>
      </c>
      <c r="Q100" s="78">
        <v>2.8999999999999998E-3</v>
      </c>
      <c r="R100" s="78">
        <v>1E-4</v>
      </c>
    </row>
    <row r="101" spans="2:18">
      <c r="B101" t="s">
        <v>2840</v>
      </c>
      <c r="C101" t="s">
        <v>2739</v>
      </c>
      <c r="D101" t="s">
        <v>2841</v>
      </c>
      <c r="E101"/>
      <c r="F101" t="s">
        <v>875</v>
      </c>
      <c r="G101" t="s">
        <v>2842</v>
      </c>
      <c r="H101" t="s">
        <v>2788</v>
      </c>
      <c r="I101" s="77">
        <v>6.56</v>
      </c>
      <c r="J101" t="s">
        <v>356</v>
      </c>
      <c r="K101" t="s">
        <v>102</v>
      </c>
      <c r="L101" s="78">
        <v>3.1E-2</v>
      </c>
      <c r="M101" s="78">
        <v>1E-4</v>
      </c>
      <c r="N101" s="77">
        <v>85023.01</v>
      </c>
      <c r="O101" s="77">
        <v>113.8</v>
      </c>
      <c r="P101" s="77">
        <v>96.756185380000005</v>
      </c>
      <c r="Q101" s="78">
        <v>1.23E-2</v>
      </c>
      <c r="R101" s="78">
        <v>5.0000000000000001E-4</v>
      </c>
    </row>
    <row r="102" spans="2:18">
      <c r="B102" t="s">
        <v>2840</v>
      </c>
      <c r="C102" t="s">
        <v>2739</v>
      </c>
      <c r="D102" t="s">
        <v>2843</v>
      </c>
      <c r="E102"/>
      <c r="F102" t="s">
        <v>875</v>
      </c>
      <c r="G102" t="s">
        <v>2842</v>
      </c>
      <c r="H102" t="s">
        <v>212</v>
      </c>
      <c r="I102" s="77">
        <v>4.97</v>
      </c>
      <c r="J102" t="s">
        <v>356</v>
      </c>
      <c r="K102" t="s">
        <v>102</v>
      </c>
      <c r="L102" s="78">
        <v>2.4899999999999999E-2</v>
      </c>
      <c r="M102" s="78">
        <v>-2.9999999999999997E-4</v>
      </c>
      <c r="N102" s="77">
        <v>36001.879999999997</v>
      </c>
      <c r="O102" s="77">
        <v>111.51</v>
      </c>
      <c r="P102" s="77">
        <v>40.145696387999998</v>
      </c>
      <c r="Q102" s="78">
        <v>5.1000000000000004E-3</v>
      </c>
      <c r="R102" s="78">
        <v>2.0000000000000001E-4</v>
      </c>
    </row>
    <row r="103" spans="2:18">
      <c r="B103" t="s">
        <v>2840</v>
      </c>
      <c r="C103" t="s">
        <v>2739</v>
      </c>
      <c r="D103" t="s">
        <v>2844</v>
      </c>
      <c r="E103"/>
      <c r="F103" t="s">
        <v>875</v>
      </c>
      <c r="G103" t="s">
        <v>2842</v>
      </c>
      <c r="H103" t="s">
        <v>212</v>
      </c>
      <c r="I103" s="77">
        <v>4.9800000000000004</v>
      </c>
      <c r="J103" t="s">
        <v>356</v>
      </c>
      <c r="K103" t="s">
        <v>102</v>
      </c>
      <c r="L103" s="78">
        <v>3.5999999999999997E-2</v>
      </c>
      <c r="M103" s="78">
        <v>-1.6999999999999999E-3</v>
      </c>
      <c r="N103" s="77">
        <v>22846.53</v>
      </c>
      <c r="O103" s="77">
        <v>118.27</v>
      </c>
      <c r="P103" s="77">
        <v>27.020591030999999</v>
      </c>
      <c r="Q103" s="78">
        <v>3.3999999999999998E-3</v>
      </c>
      <c r="R103" s="78">
        <v>1E-4</v>
      </c>
    </row>
    <row r="104" spans="2:18">
      <c r="B104" t="s">
        <v>2845</v>
      </c>
      <c r="C104" t="s">
        <v>2739</v>
      </c>
      <c r="D104" t="s">
        <v>2846</v>
      </c>
      <c r="E104"/>
      <c r="F104" t="s">
        <v>599</v>
      </c>
      <c r="G104" t="s">
        <v>2847</v>
      </c>
      <c r="H104" t="s">
        <v>208</v>
      </c>
      <c r="I104" s="77">
        <v>6.46</v>
      </c>
      <c r="J104" t="s">
        <v>446</v>
      </c>
      <c r="K104" t="s">
        <v>110</v>
      </c>
      <c r="L104" s="78">
        <v>4.2299999999999997E-2</v>
      </c>
      <c r="M104" s="78">
        <v>2.8E-3</v>
      </c>
      <c r="N104" s="77">
        <v>119348.96</v>
      </c>
      <c r="O104" s="77">
        <v>102.55</v>
      </c>
      <c r="P104" s="77">
        <v>482.72770108096802</v>
      </c>
      <c r="Q104" s="78">
        <v>6.1499999999999999E-2</v>
      </c>
      <c r="R104" s="78">
        <v>2.5999999999999999E-3</v>
      </c>
    </row>
    <row r="105" spans="2:18">
      <c r="B105" t="s">
        <v>2848</v>
      </c>
      <c r="C105" t="s">
        <v>2739</v>
      </c>
      <c r="D105" t="s">
        <v>2849</v>
      </c>
      <c r="E105"/>
      <c r="F105" t="s">
        <v>875</v>
      </c>
      <c r="G105" t="s">
        <v>232</v>
      </c>
      <c r="H105" t="s">
        <v>2788</v>
      </c>
      <c r="I105" s="77">
        <v>7.58</v>
      </c>
      <c r="J105" t="s">
        <v>356</v>
      </c>
      <c r="K105" t="s">
        <v>102</v>
      </c>
      <c r="L105" s="78">
        <v>2.7E-2</v>
      </c>
      <c r="M105" s="78">
        <v>1.5599999999999999E-2</v>
      </c>
      <c r="N105" s="77">
        <v>25390.74</v>
      </c>
      <c r="O105" s="77">
        <v>108.929965</v>
      </c>
      <c r="P105" s="77">
        <v>27.658124195241001</v>
      </c>
      <c r="Q105" s="78">
        <v>3.5000000000000001E-3</v>
      </c>
      <c r="R105" s="78">
        <v>2.0000000000000001E-4</v>
      </c>
    </row>
    <row r="106" spans="2:18">
      <c r="B106" t="s">
        <v>2848</v>
      </c>
      <c r="C106" t="s">
        <v>2739</v>
      </c>
      <c r="D106" t="s">
        <v>2850</v>
      </c>
      <c r="E106"/>
      <c r="F106" t="s">
        <v>875</v>
      </c>
      <c r="G106" t="s">
        <v>232</v>
      </c>
      <c r="H106" t="s">
        <v>2788</v>
      </c>
      <c r="I106" s="77">
        <v>7.58</v>
      </c>
      <c r="J106" t="s">
        <v>356</v>
      </c>
      <c r="K106" t="s">
        <v>102</v>
      </c>
      <c r="L106" s="78">
        <v>2.9499999999999998E-2</v>
      </c>
      <c r="M106" s="78">
        <v>1.7399999999999999E-2</v>
      </c>
      <c r="N106" s="77">
        <v>1242.72</v>
      </c>
      <c r="O106" s="77">
        <v>107.84144000000001</v>
      </c>
      <c r="P106" s="77">
        <v>1.340167143168</v>
      </c>
      <c r="Q106" s="78">
        <v>2.0000000000000001E-4</v>
      </c>
      <c r="R106" s="78">
        <v>0</v>
      </c>
    </row>
    <row r="107" spans="2:18">
      <c r="B107" t="s">
        <v>2848</v>
      </c>
      <c r="C107" t="s">
        <v>2739</v>
      </c>
      <c r="D107" t="s">
        <v>2851</v>
      </c>
      <c r="E107"/>
      <c r="F107" t="s">
        <v>875</v>
      </c>
      <c r="G107" t="s">
        <v>232</v>
      </c>
      <c r="H107" t="s">
        <v>2788</v>
      </c>
      <c r="I107" s="77">
        <v>7.55</v>
      </c>
      <c r="J107" t="s">
        <v>356</v>
      </c>
      <c r="K107" t="s">
        <v>102</v>
      </c>
      <c r="L107" s="78">
        <v>2.9499999999999998E-2</v>
      </c>
      <c r="M107" s="78">
        <v>2.0899999999999998E-2</v>
      </c>
      <c r="N107" s="77">
        <v>1813.69</v>
      </c>
      <c r="O107" s="77">
        <v>104.58144</v>
      </c>
      <c r="P107" s="77">
        <v>1.8967831191360001</v>
      </c>
      <c r="Q107" s="78">
        <v>2.0000000000000001E-4</v>
      </c>
      <c r="R107" s="78">
        <v>0</v>
      </c>
    </row>
    <row r="108" spans="2:18">
      <c r="B108" t="s">
        <v>2848</v>
      </c>
      <c r="C108" t="s">
        <v>2739</v>
      </c>
      <c r="D108" t="s">
        <v>2852</v>
      </c>
      <c r="E108"/>
      <c r="F108" t="s">
        <v>875</v>
      </c>
      <c r="G108" t="s">
        <v>232</v>
      </c>
      <c r="H108" t="s">
        <v>2788</v>
      </c>
      <c r="I108" s="77">
        <v>7.57</v>
      </c>
      <c r="J108" t="s">
        <v>356</v>
      </c>
      <c r="K108" t="s">
        <v>102</v>
      </c>
      <c r="L108" s="78">
        <v>2.7E-2</v>
      </c>
      <c r="M108" s="78">
        <v>2.1700000000000001E-2</v>
      </c>
      <c r="N108" s="77">
        <v>1616.46</v>
      </c>
      <c r="O108" s="77">
        <v>104.71144</v>
      </c>
      <c r="P108" s="77">
        <v>1.6926185430239999</v>
      </c>
      <c r="Q108" s="78">
        <v>2.0000000000000001E-4</v>
      </c>
      <c r="R108" s="78">
        <v>0</v>
      </c>
    </row>
    <row r="109" spans="2:18">
      <c r="B109" t="s">
        <v>2848</v>
      </c>
      <c r="C109" t="s">
        <v>2739</v>
      </c>
      <c r="D109" t="s">
        <v>2853</v>
      </c>
      <c r="E109"/>
      <c r="F109" t="s">
        <v>875</v>
      </c>
      <c r="G109" t="s">
        <v>232</v>
      </c>
      <c r="H109" t="s">
        <v>2788</v>
      </c>
      <c r="I109" s="77">
        <v>7.59</v>
      </c>
      <c r="J109" t="s">
        <v>649</v>
      </c>
      <c r="K109" t="s">
        <v>102</v>
      </c>
      <c r="L109" s="78">
        <v>2.7E-2</v>
      </c>
      <c r="M109" s="78">
        <v>2.4500000000000001E-2</v>
      </c>
      <c r="N109" s="77">
        <v>3084.55</v>
      </c>
      <c r="O109" s="77">
        <v>103.00144</v>
      </c>
      <c r="P109" s="77">
        <v>3.17713091752</v>
      </c>
      <c r="Q109" s="78">
        <v>4.0000000000000002E-4</v>
      </c>
      <c r="R109" s="78">
        <v>0</v>
      </c>
    </row>
    <row r="110" spans="2:18">
      <c r="B110" t="s">
        <v>2848</v>
      </c>
      <c r="C110" t="s">
        <v>2739</v>
      </c>
      <c r="D110" t="s">
        <v>2854</v>
      </c>
      <c r="E110"/>
      <c r="F110" t="s">
        <v>875</v>
      </c>
      <c r="G110" t="s">
        <v>232</v>
      </c>
      <c r="H110" t="s">
        <v>2788</v>
      </c>
      <c r="I110" s="77">
        <v>7.61</v>
      </c>
      <c r="J110" t="s">
        <v>649</v>
      </c>
      <c r="K110" t="s">
        <v>102</v>
      </c>
      <c r="L110" s="78">
        <v>2.7E-2</v>
      </c>
      <c r="M110" s="78">
        <v>2.4400000000000002E-2</v>
      </c>
      <c r="N110" s="77">
        <v>2052.75</v>
      </c>
      <c r="O110" s="77">
        <v>103.05144</v>
      </c>
      <c r="P110" s="77">
        <v>2.1153884345999998</v>
      </c>
      <c r="Q110" s="78">
        <v>2.9999999999999997E-4</v>
      </c>
      <c r="R110" s="78">
        <v>0</v>
      </c>
    </row>
    <row r="111" spans="2:18">
      <c r="B111" t="s">
        <v>2848</v>
      </c>
      <c r="C111" t="s">
        <v>2739</v>
      </c>
      <c r="D111" t="s">
        <v>2855</v>
      </c>
      <c r="E111"/>
      <c r="F111" t="s">
        <v>875</v>
      </c>
      <c r="G111" t="s">
        <v>232</v>
      </c>
      <c r="H111" t="s">
        <v>2788</v>
      </c>
      <c r="I111" s="77">
        <v>7.63</v>
      </c>
      <c r="J111" t="s">
        <v>356</v>
      </c>
      <c r="K111" t="s">
        <v>102</v>
      </c>
      <c r="L111" s="78">
        <v>2.7E-2</v>
      </c>
      <c r="M111" s="78">
        <v>2.3099999999999999E-2</v>
      </c>
      <c r="N111" s="77">
        <v>1564.76</v>
      </c>
      <c r="O111" s="77">
        <v>103.82144</v>
      </c>
      <c r="P111" s="77">
        <v>1.624556364544</v>
      </c>
      <c r="Q111" s="78">
        <v>2.0000000000000001E-4</v>
      </c>
      <c r="R111" s="78">
        <v>0</v>
      </c>
    </row>
    <row r="112" spans="2:18">
      <c r="B112" t="s">
        <v>2848</v>
      </c>
      <c r="C112" t="s">
        <v>2739</v>
      </c>
      <c r="D112" t="s">
        <v>2856</v>
      </c>
      <c r="E112"/>
      <c r="F112" t="s">
        <v>875</v>
      </c>
      <c r="G112" t="s">
        <v>232</v>
      </c>
      <c r="H112" t="s">
        <v>2788</v>
      </c>
      <c r="I112" s="77">
        <v>7.61</v>
      </c>
      <c r="J112" t="s">
        <v>356</v>
      </c>
      <c r="K112" t="s">
        <v>102</v>
      </c>
      <c r="L112" s="78">
        <v>0</v>
      </c>
      <c r="M112" s="78">
        <v>2.7E-2</v>
      </c>
      <c r="N112" s="77">
        <v>362.47</v>
      </c>
      <c r="O112" s="77">
        <v>101.22144</v>
      </c>
      <c r="P112" s="77">
        <v>0.36689735356800002</v>
      </c>
      <c r="Q112" s="78">
        <v>0</v>
      </c>
      <c r="R112" s="78">
        <v>0</v>
      </c>
    </row>
    <row r="113" spans="2:18">
      <c r="B113" t="s">
        <v>2785</v>
      </c>
      <c r="C113" t="s">
        <v>2739</v>
      </c>
      <c r="D113" t="s">
        <v>2857</v>
      </c>
      <c r="E113"/>
      <c r="F113" t="s">
        <v>599</v>
      </c>
      <c r="G113" t="s">
        <v>232</v>
      </c>
      <c r="H113" t="s">
        <v>208</v>
      </c>
      <c r="I113" s="77">
        <v>6.96</v>
      </c>
      <c r="J113" t="s">
        <v>356</v>
      </c>
      <c r="K113" t="s">
        <v>102</v>
      </c>
      <c r="L113" s="78">
        <v>0.06</v>
      </c>
      <c r="M113" s="78">
        <v>8.2000000000000007E-3</v>
      </c>
      <c r="N113" s="77">
        <v>37101.53</v>
      </c>
      <c r="O113" s="77">
        <v>157.21</v>
      </c>
      <c r="P113" s="77">
        <v>58.327315313</v>
      </c>
      <c r="Q113" s="78">
        <v>7.4000000000000003E-3</v>
      </c>
      <c r="R113" s="78">
        <v>2.9999999999999997E-4</v>
      </c>
    </row>
    <row r="114" spans="2:18">
      <c r="B114" t="s">
        <v>2858</v>
      </c>
      <c r="C114" t="s">
        <v>2739</v>
      </c>
      <c r="D114" t="s">
        <v>2859</v>
      </c>
      <c r="E114"/>
      <c r="F114" t="s">
        <v>599</v>
      </c>
      <c r="G114" t="s">
        <v>232</v>
      </c>
      <c r="H114" t="s">
        <v>208</v>
      </c>
      <c r="I114" s="77">
        <v>1.62</v>
      </c>
      <c r="J114" t="s">
        <v>127</v>
      </c>
      <c r="K114" t="s">
        <v>102</v>
      </c>
      <c r="L114" s="78">
        <v>3.1800000000000002E-2</v>
      </c>
      <c r="M114" s="78">
        <v>1.2800000000000001E-2</v>
      </c>
      <c r="N114" s="77">
        <v>8819.43</v>
      </c>
      <c r="O114" s="77">
        <v>101.51</v>
      </c>
      <c r="P114" s="77">
        <v>8.9526033930000004</v>
      </c>
      <c r="Q114" s="78">
        <v>1.1000000000000001E-3</v>
      </c>
      <c r="R114" s="78">
        <v>0</v>
      </c>
    </row>
    <row r="115" spans="2:18">
      <c r="B115" t="s">
        <v>2858</v>
      </c>
      <c r="C115" t="s">
        <v>2739</v>
      </c>
      <c r="D115" t="s">
        <v>2860</v>
      </c>
      <c r="E115"/>
      <c r="F115" t="s">
        <v>599</v>
      </c>
      <c r="G115" t="s">
        <v>232</v>
      </c>
      <c r="H115" t="s">
        <v>208</v>
      </c>
      <c r="I115" s="77">
        <v>2.71</v>
      </c>
      <c r="J115" t="s">
        <v>127</v>
      </c>
      <c r="K115" t="s">
        <v>102</v>
      </c>
      <c r="L115" s="78">
        <v>3.3700000000000001E-2</v>
      </c>
      <c r="M115" s="78">
        <v>1.38E-2</v>
      </c>
      <c r="N115" s="77">
        <v>2473.19</v>
      </c>
      <c r="O115" s="77">
        <v>102.68</v>
      </c>
      <c r="P115" s="77">
        <v>2.5394714920000001</v>
      </c>
      <c r="Q115" s="78">
        <v>2.9999999999999997E-4</v>
      </c>
      <c r="R115" s="78">
        <v>0</v>
      </c>
    </row>
    <row r="116" spans="2:18">
      <c r="B116" t="s">
        <v>2858</v>
      </c>
      <c r="C116" t="s">
        <v>2739</v>
      </c>
      <c r="D116" t="s">
        <v>2861</v>
      </c>
      <c r="E116"/>
      <c r="F116" t="s">
        <v>599</v>
      </c>
      <c r="G116" t="s">
        <v>232</v>
      </c>
      <c r="H116" t="s">
        <v>208</v>
      </c>
      <c r="I116" s="77">
        <v>3.6</v>
      </c>
      <c r="J116" t="s">
        <v>127</v>
      </c>
      <c r="K116" t="s">
        <v>102</v>
      </c>
      <c r="L116" s="78">
        <v>3.6700000000000003E-2</v>
      </c>
      <c r="M116" s="78">
        <v>1.5100000000000001E-2</v>
      </c>
      <c r="N116" s="77">
        <v>8768.15</v>
      </c>
      <c r="O116" s="77">
        <v>104.72</v>
      </c>
      <c r="P116" s="77">
        <v>9.1820066800000006</v>
      </c>
      <c r="Q116" s="78">
        <v>1.1999999999999999E-3</v>
      </c>
      <c r="R116" s="78">
        <v>0</v>
      </c>
    </row>
    <row r="117" spans="2:18">
      <c r="B117" t="s">
        <v>2858</v>
      </c>
      <c r="C117" t="s">
        <v>2739</v>
      </c>
      <c r="D117" t="s">
        <v>2862</v>
      </c>
      <c r="E117"/>
      <c r="F117" t="s">
        <v>599</v>
      </c>
      <c r="G117" t="s">
        <v>232</v>
      </c>
      <c r="H117" t="s">
        <v>208</v>
      </c>
      <c r="I117" s="77">
        <v>1.63</v>
      </c>
      <c r="J117" t="s">
        <v>127</v>
      </c>
      <c r="K117" t="s">
        <v>102</v>
      </c>
      <c r="L117" s="78">
        <v>2.1999999999999999E-2</v>
      </c>
      <c r="M117" s="78">
        <v>1.32E-2</v>
      </c>
      <c r="N117" s="77">
        <v>8602.77</v>
      </c>
      <c r="O117" s="77">
        <v>101.07</v>
      </c>
      <c r="P117" s="77">
        <v>8.6948196390000003</v>
      </c>
      <c r="Q117" s="78">
        <v>1.1000000000000001E-3</v>
      </c>
      <c r="R117" s="78">
        <v>0</v>
      </c>
    </row>
    <row r="118" spans="2:18">
      <c r="B118" t="s">
        <v>2858</v>
      </c>
      <c r="C118" t="s">
        <v>2739</v>
      </c>
      <c r="D118" t="s">
        <v>2863</v>
      </c>
      <c r="E118"/>
      <c r="F118" t="s">
        <v>599</v>
      </c>
      <c r="G118" t="s">
        <v>232</v>
      </c>
      <c r="H118" t="s">
        <v>208</v>
      </c>
      <c r="I118" s="77">
        <v>2.76</v>
      </c>
      <c r="J118" t="s">
        <v>127</v>
      </c>
      <c r="K118" t="s">
        <v>102</v>
      </c>
      <c r="L118" s="78">
        <v>2.3E-2</v>
      </c>
      <c r="M118" s="78">
        <v>4.3E-3</v>
      </c>
      <c r="N118" s="77">
        <v>3153.48</v>
      </c>
      <c r="O118" s="77">
        <v>104.42</v>
      </c>
      <c r="P118" s="77">
        <v>3.2928638160000001</v>
      </c>
      <c r="Q118" s="78">
        <v>4.0000000000000002E-4</v>
      </c>
      <c r="R118" s="78">
        <v>0</v>
      </c>
    </row>
    <row r="119" spans="2:18">
      <c r="B119" t="s">
        <v>2858</v>
      </c>
      <c r="C119" t="s">
        <v>2739</v>
      </c>
      <c r="D119" t="s">
        <v>2864</v>
      </c>
      <c r="E119"/>
      <c r="F119" t="s">
        <v>599</v>
      </c>
      <c r="G119" t="s">
        <v>232</v>
      </c>
      <c r="H119" t="s">
        <v>208</v>
      </c>
      <c r="I119" s="77">
        <v>2.85</v>
      </c>
      <c r="J119" t="s">
        <v>127</v>
      </c>
      <c r="K119" t="s">
        <v>102</v>
      </c>
      <c r="L119" s="78">
        <v>3.8399999999999997E-2</v>
      </c>
      <c r="M119" s="78">
        <v>1.4999999999999999E-2</v>
      </c>
      <c r="N119" s="77">
        <v>1850.29</v>
      </c>
      <c r="O119" s="77">
        <v>102.43</v>
      </c>
      <c r="P119" s="77">
        <v>1.8952520470000001</v>
      </c>
      <c r="Q119" s="78">
        <v>2.0000000000000001E-4</v>
      </c>
      <c r="R119" s="78">
        <v>0</v>
      </c>
    </row>
    <row r="120" spans="2:18">
      <c r="B120" t="s">
        <v>2858</v>
      </c>
      <c r="C120" t="s">
        <v>2739</v>
      </c>
      <c r="D120" t="s">
        <v>2865</v>
      </c>
      <c r="E120"/>
      <c r="F120" t="s">
        <v>599</v>
      </c>
      <c r="G120" t="s">
        <v>232</v>
      </c>
      <c r="H120" t="s">
        <v>208</v>
      </c>
      <c r="I120" s="77">
        <v>2.85</v>
      </c>
      <c r="J120" t="s">
        <v>127</v>
      </c>
      <c r="K120" t="s">
        <v>102</v>
      </c>
      <c r="L120" s="78">
        <v>3.85E-2</v>
      </c>
      <c r="M120" s="78">
        <v>1.4999999999999999E-2</v>
      </c>
      <c r="N120" s="77">
        <v>618.88</v>
      </c>
      <c r="O120" s="77">
        <v>102.43</v>
      </c>
      <c r="P120" s="77">
        <v>0.63391878400000001</v>
      </c>
      <c r="Q120" s="78">
        <v>1E-4</v>
      </c>
      <c r="R120" s="78">
        <v>0</v>
      </c>
    </row>
    <row r="121" spans="2:18">
      <c r="B121" t="s">
        <v>2831</v>
      </c>
      <c r="C121" t="s">
        <v>2739</v>
      </c>
      <c r="D121" t="s">
        <v>2866</v>
      </c>
      <c r="E121"/>
      <c r="F121" t="s">
        <v>875</v>
      </c>
      <c r="G121" t="s">
        <v>232</v>
      </c>
      <c r="H121" t="s">
        <v>212</v>
      </c>
      <c r="I121" s="77">
        <v>1.94</v>
      </c>
      <c r="J121" t="s">
        <v>127</v>
      </c>
      <c r="K121" t="s">
        <v>102</v>
      </c>
      <c r="L121" s="78">
        <v>3.6999999999999998E-2</v>
      </c>
      <c r="M121" s="78">
        <v>1.8E-3</v>
      </c>
      <c r="N121" s="77">
        <v>11730.34</v>
      </c>
      <c r="O121" s="77">
        <v>108.87999499999999</v>
      </c>
      <c r="P121" s="77">
        <v>12.771993605483001</v>
      </c>
      <c r="Q121" s="78">
        <v>1.6000000000000001E-3</v>
      </c>
      <c r="R121" s="78">
        <v>1E-4</v>
      </c>
    </row>
    <row r="122" spans="2:18">
      <c r="B122" t="s">
        <v>2867</v>
      </c>
      <c r="C122" t="s">
        <v>2739</v>
      </c>
      <c r="D122" t="s">
        <v>2868</v>
      </c>
      <c r="E122"/>
      <c r="F122" t="s">
        <v>599</v>
      </c>
      <c r="G122" t="s">
        <v>232</v>
      </c>
      <c r="H122" t="s">
        <v>208</v>
      </c>
      <c r="I122" s="77">
        <v>0.13</v>
      </c>
      <c r="J122" t="s">
        <v>127</v>
      </c>
      <c r="K122" t="s">
        <v>102</v>
      </c>
      <c r="L122" s="78">
        <v>2.2700000000000001E-2</v>
      </c>
      <c r="M122" s="78">
        <v>1.3299999999999999E-2</v>
      </c>
      <c r="N122" s="77">
        <v>2064.09</v>
      </c>
      <c r="O122" s="77">
        <v>100.68</v>
      </c>
      <c r="P122" s="77">
        <v>2.0781258120000001</v>
      </c>
      <c r="Q122" s="78">
        <v>2.9999999999999997E-4</v>
      </c>
      <c r="R122" s="78">
        <v>0</v>
      </c>
    </row>
    <row r="123" spans="2:18">
      <c r="B123" t="s">
        <v>2867</v>
      </c>
      <c r="C123" t="s">
        <v>2739</v>
      </c>
      <c r="D123" t="s">
        <v>2869</v>
      </c>
      <c r="E123"/>
      <c r="F123" t="s">
        <v>599</v>
      </c>
      <c r="G123" t="s">
        <v>232</v>
      </c>
      <c r="H123" t="s">
        <v>208</v>
      </c>
      <c r="I123" s="77">
        <v>0.22</v>
      </c>
      <c r="J123" t="s">
        <v>127</v>
      </c>
      <c r="K123" t="s">
        <v>102</v>
      </c>
      <c r="L123" s="78">
        <v>2.2700000000000001E-2</v>
      </c>
      <c r="M123" s="78">
        <v>2.3E-2</v>
      </c>
      <c r="N123" s="77">
        <v>2064.09</v>
      </c>
      <c r="O123" s="77">
        <v>100.57</v>
      </c>
      <c r="P123" s="77">
        <v>2.0758553129999999</v>
      </c>
      <c r="Q123" s="78">
        <v>2.9999999999999997E-4</v>
      </c>
      <c r="R123" s="78">
        <v>0</v>
      </c>
    </row>
    <row r="124" spans="2:18">
      <c r="B124" t="s">
        <v>2867</v>
      </c>
      <c r="C124" t="s">
        <v>2739</v>
      </c>
      <c r="D124" t="s">
        <v>2870</v>
      </c>
      <c r="E124"/>
      <c r="F124" t="s">
        <v>599</v>
      </c>
      <c r="G124" t="s">
        <v>232</v>
      </c>
      <c r="H124" t="s">
        <v>208</v>
      </c>
      <c r="I124" s="77">
        <v>0.13</v>
      </c>
      <c r="J124" t="s">
        <v>127</v>
      </c>
      <c r="K124" t="s">
        <v>102</v>
      </c>
      <c r="L124" s="78">
        <v>2.2700000000000001E-2</v>
      </c>
      <c r="M124" s="78">
        <v>1.2800000000000001E-2</v>
      </c>
      <c r="N124" s="77">
        <v>2064.09</v>
      </c>
      <c r="O124" s="77">
        <v>100.25019</v>
      </c>
      <c r="P124" s="77">
        <v>2.0692541467710002</v>
      </c>
      <c r="Q124" s="78">
        <v>2.9999999999999997E-4</v>
      </c>
      <c r="R124" s="78">
        <v>0</v>
      </c>
    </row>
    <row r="125" spans="2:18">
      <c r="B125" t="s">
        <v>2867</v>
      </c>
      <c r="C125" t="s">
        <v>2739</v>
      </c>
      <c r="D125" t="s">
        <v>2871</v>
      </c>
      <c r="E125"/>
      <c r="F125" t="s">
        <v>599</v>
      </c>
      <c r="G125" t="s">
        <v>232</v>
      </c>
      <c r="H125" t="s">
        <v>208</v>
      </c>
      <c r="I125" s="77">
        <v>0.49</v>
      </c>
      <c r="J125" t="s">
        <v>411</v>
      </c>
      <c r="K125" t="s">
        <v>102</v>
      </c>
      <c r="L125" s="78">
        <v>2.0799999999999999E-2</v>
      </c>
      <c r="M125" s="78">
        <v>1.43E-2</v>
      </c>
      <c r="N125" s="77">
        <v>3096.14</v>
      </c>
      <c r="O125" s="77">
        <v>100.34</v>
      </c>
      <c r="P125" s="77">
        <v>3.1066668759999998</v>
      </c>
      <c r="Q125" s="78">
        <v>4.0000000000000002E-4</v>
      </c>
      <c r="R125" s="78">
        <v>0</v>
      </c>
    </row>
    <row r="126" spans="2:18">
      <c r="B126" t="s">
        <v>2867</v>
      </c>
      <c r="C126" t="s">
        <v>2739</v>
      </c>
      <c r="D126" t="s">
        <v>2872</v>
      </c>
      <c r="E126"/>
      <c r="F126" t="s">
        <v>599</v>
      </c>
      <c r="G126" t="s">
        <v>232</v>
      </c>
      <c r="H126" t="s">
        <v>208</v>
      </c>
      <c r="I126" s="77">
        <v>0.85</v>
      </c>
      <c r="J126" t="s">
        <v>411</v>
      </c>
      <c r="K126" t="s">
        <v>102</v>
      </c>
      <c r="L126" s="78">
        <v>2.4E-2</v>
      </c>
      <c r="M126" s="78">
        <v>1.29E-2</v>
      </c>
      <c r="N126" s="77">
        <v>8011</v>
      </c>
      <c r="O126" s="77">
        <v>101.29</v>
      </c>
      <c r="P126" s="77">
        <v>8.1143418999999994</v>
      </c>
      <c r="Q126" s="78">
        <v>1E-3</v>
      </c>
      <c r="R126" s="78">
        <v>0</v>
      </c>
    </row>
    <row r="127" spans="2:18">
      <c r="B127" t="s">
        <v>2867</v>
      </c>
      <c r="C127" t="s">
        <v>2739</v>
      </c>
      <c r="D127" t="s">
        <v>2873</v>
      </c>
      <c r="E127"/>
      <c r="F127" t="s">
        <v>599</v>
      </c>
      <c r="G127" t="s">
        <v>232</v>
      </c>
      <c r="H127" t="s">
        <v>208</v>
      </c>
      <c r="I127" s="77">
        <v>1.64</v>
      </c>
      <c r="J127" t="s">
        <v>411</v>
      </c>
      <c r="K127" t="s">
        <v>102</v>
      </c>
      <c r="L127" s="78">
        <v>2.3800000000000002E-2</v>
      </c>
      <c r="M127" s="78">
        <v>1.1599999999999999E-2</v>
      </c>
      <c r="N127" s="77">
        <v>8011</v>
      </c>
      <c r="O127" s="77">
        <v>101.16</v>
      </c>
      <c r="P127" s="77">
        <v>8.1039276000000005</v>
      </c>
      <c r="Q127" s="78">
        <v>1E-3</v>
      </c>
      <c r="R127" s="78">
        <v>0</v>
      </c>
    </row>
    <row r="128" spans="2:18">
      <c r="B128" t="s">
        <v>2867</v>
      </c>
      <c r="C128" t="s">
        <v>2739</v>
      </c>
      <c r="D128" t="s">
        <v>2874</v>
      </c>
      <c r="E128"/>
      <c r="F128" t="s">
        <v>875</v>
      </c>
      <c r="G128" t="s">
        <v>232</v>
      </c>
      <c r="H128" t="s">
        <v>2788</v>
      </c>
      <c r="I128" s="77">
        <v>1.27</v>
      </c>
      <c r="J128" t="s">
        <v>411</v>
      </c>
      <c r="K128" t="s">
        <v>102</v>
      </c>
      <c r="L128" s="78">
        <v>2.4299999999999999E-2</v>
      </c>
      <c r="M128" s="78">
        <v>1.54E-2</v>
      </c>
      <c r="N128" s="77">
        <v>11444.28</v>
      </c>
      <c r="O128" s="77">
        <v>101.47999900000001</v>
      </c>
      <c r="P128" s="77">
        <v>11.6136552295572</v>
      </c>
      <c r="Q128" s="78">
        <v>1.5E-3</v>
      </c>
      <c r="R128" s="78">
        <v>1E-4</v>
      </c>
    </row>
    <row r="129" spans="2:18">
      <c r="B129" t="s">
        <v>2867</v>
      </c>
      <c r="C129" t="s">
        <v>2739</v>
      </c>
      <c r="D129" t="s">
        <v>2875</v>
      </c>
      <c r="E129"/>
      <c r="F129" t="s">
        <v>599</v>
      </c>
      <c r="G129" t="s">
        <v>232</v>
      </c>
      <c r="H129" t="s">
        <v>208</v>
      </c>
      <c r="I129" s="77">
        <v>1.5</v>
      </c>
      <c r="J129" t="s">
        <v>411</v>
      </c>
      <c r="K129" t="s">
        <v>102</v>
      </c>
      <c r="L129" s="78">
        <v>2.0799999999999999E-2</v>
      </c>
      <c r="M129" s="78">
        <v>1.9400000000000001E-2</v>
      </c>
      <c r="N129" s="77">
        <v>14877.57</v>
      </c>
      <c r="O129" s="77">
        <v>100.720001</v>
      </c>
      <c r="P129" s="77">
        <v>14.9846886527757</v>
      </c>
      <c r="Q129" s="78">
        <v>1.9E-3</v>
      </c>
      <c r="R129" s="78">
        <v>1E-4</v>
      </c>
    </row>
    <row r="130" spans="2:18">
      <c r="B130" t="s">
        <v>2876</v>
      </c>
      <c r="C130" t="s">
        <v>2739</v>
      </c>
      <c r="D130" t="s">
        <v>2877</v>
      </c>
      <c r="E130"/>
      <c r="F130" t="s">
        <v>909</v>
      </c>
      <c r="G130" t="s">
        <v>232</v>
      </c>
      <c r="H130" t="s">
        <v>2788</v>
      </c>
      <c r="I130" s="77">
        <v>1.86</v>
      </c>
      <c r="J130" t="s">
        <v>127</v>
      </c>
      <c r="K130" t="s">
        <v>102</v>
      </c>
      <c r="L130" s="78">
        <v>2.76E-2</v>
      </c>
      <c r="M130" s="78">
        <v>1.6400000000000001E-2</v>
      </c>
      <c r="N130" s="77">
        <v>8831.3700000000008</v>
      </c>
      <c r="O130" s="77">
        <v>103.340002</v>
      </c>
      <c r="P130" s="77">
        <v>9.1263379346274007</v>
      </c>
      <c r="Q130" s="78">
        <v>1.1999999999999999E-3</v>
      </c>
      <c r="R130" s="78">
        <v>0</v>
      </c>
    </row>
    <row r="131" spans="2:18">
      <c r="B131" t="s">
        <v>2876</v>
      </c>
      <c r="C131" t="s">
        <v>2739</v>
      </c>
      <c r="D131" t="s">
        <v>2878</v>
      </c>
      <c r="E131"/>
      <c r="F131" t="s">
        <v>603</v>
      </c>
      <c r="G131" t="s">
        <v>232</v>
      </c>
      <c r="H131" t="s">
        <v>208</v>
      </c>
      <c r="I131" s="77">
        <v>2.27</v>
      </c>
      <c r="J131" t="s">
        <v>127</v>
      </c>
      <c r="K131" t="s">
        <v>102</v>
      </c>
      <c r="L131" s="78">
        <v>2.3E-2</v>
      </c>
      <c r="M131" s="78">
        <v>2.3E-2</v>
      </c>
      <c r="N131" s="77">
        <v>3784.87</v>
      </c>
      <c r="O131" s="77">
        <v>102.300484</v>
      </c>
      <c r="P131" s="77">
        <v>3.8719403287707999</v>
      </c>
      <c r="Q131" s="78">
        <v>5.0000000000000001E-4</v>
      </c>
      <c r="R131" s="78">
        <v>0</v>
      </c>
    </row>
    <row r="132" spans="2:18">
      <c r="B132" t="s">
        <v>2879</v>
      </c>
      <c r="C132" t="s">
        <v>2739</v>
      </c>
      <c r="D132" t="s">
        <v>2880</v>
      </c>
      <c r="E132"/>
      <c r="F132" t="s">
        <v>603</v>
      </c>
      <c r="G132" t="s">
        <v>2881</v>
      </c>
      <c r="H132" t="s">
        <v>208</v>
      </c>
      <c r="I132" s="77">
        <v>7.8</v>
      </c>
      <c r="J132" t="s">
        <v>889</v>
      </c>
      <c r="K132" t="s">
        <v>102</v>
      </c>
      <c r="L132" s="78">
        <v>2.8199999999999999E-2</v>
      </c>
      <c r="M132" s="78">
        <v>2.2599999999999999E-2</v>
      </c>
      <c r="N132" s="77">
        <v>3693.52</v>
      </c>
      <c r="O132" s="77">
        <v>112.07</v>
      </c>
      <c r="P132" s="77">
        <v>4.1393278640000002</v>
      </c>
      <c r="Q132" s="78">
        <v>5.0000000000000001E-4</v>
      </c>
      <c r="R132" s="78">
        <v>0</v>
      </c>
    </row>
    <row r="133" spans="2:18">
      <c r="B133" t="s">
        <v>2879</v>
      </c>
      <c r="C133" t="s">
        <v>2739</v>
      </c>
      <c r="D133" t="s">
        <v>2882</v>
      </c>
      <c r="E133"/>
      <c r="F133" t="s">
        <v>603</v>
      </c>
      <c r="G133" t="s">
        <v>2883</v>
      </c>
      <c r="H133" t="s">
        <v>208</v>
      </c>
      <c r="I133" s="77">
        <v>8.02</v>
      </c>
      <c r="J133" t="s">
        <v>889</v>
      </c>
      <c r="K133" t="s">
        <v>102</v>
      </c>
      <c r="L133" s="78">
        <v>2.98E-2</v>
      </c>
      <c r="M133" s="78">
        <v>1.32E-2</v>
      </c>
      <c r="N133" s="77">
        <v>597.45000000000005</v>
      </c>
      <c r="O133" s="77">
        <v>115.71</v>
      </c>
      <c r="P133" s="77">
        <v>0.69130939499999999</v>
      </c>
      <c r="Q133" s="78">
        <v>1E-4</v>
      </c>
      <c r="R133" s="78">
        <v>0</v>
      </c>
    </row>
    <row r="134" spans="2:18">
      <c r="B134" t="s">
        <v>2879</v>
      </c>
      <c r="C134" t="s">
        <v>2739</v>
      </c>
      <c r="D134" t="s">
        <v>2884</v>
      </c>
      <c r="E134"/>
      <c r="F134" t="s">
        <v>603</v>
      </c>
      <c r="G134" t="s">
        <v>2883</v>
      </c>
      <c r="H134" t="s">
        <v>208</v>
      </c>
      <c r="I134" s="77">
        <v>7.99</v>
      </c>
      <c r="J134" t="s">
        <v>889</v>
      </c>
      <c r="K134" t="s">
        <v>102</v>
      </c>
      <c r="L134" s="78">
        <v>2.5000000000000001E-2</v>
      </c>
      <c r="M134" s="78">
        <v>1.43E-2</v>
      </c>
      <c r="N134" s="77">
        <v>698.75</v>
      </c>
      <c r="O134" s="77">
        <v>115.51</v>
      </c>
      <c r="P134" s="77">
        <v>0.80712612500000003</v>
      </c>
      <c r="Q134" s="78">
        <v>1E-4</v>
      </c>
      <c r="R134" s="78">
        <v>0</v>
      </c>
    </row>
    <row r="135" spans="2:18">
      <c r="B135" t="s">
        <v>2879</v>
      </c>
      <c r="C135" t="s">
        <v>2739</v>
      </c>
      <c r="D135" t="s">
        <v>2885</v>
      </c>
      <c r="E135"/>
      <c r="F135" t="s">
        <v>603</v>
      </c>
      <c r="G135" t="s">
        <v>2886</v>
      </c>
      <c r="H135" t="s">
        <v>208</v>
      </c>
      <c r="I135" s="77">
        <v>8.2100000000000009</v>
      </c>
      <c r="J135" t="s">
        <v>889</v>
      </c>
      <c r="K135" t="s">
        <v>102</v>
      </c>
      <c r="L135" s="78">
        <v>2.5000000000000001E-2</v>
      </c>
      <c r="M135" s="78">
        <v>8.8999999999999999E-3</v>
      </c>
      <c r="N135" s="77">
        <v>4402.34</v>
      </c>
      <c r="O135" s="77">
        <v>117.75</v>
      </c>
      <c r="P135" s="77">
        <v>5.1837553500000002</v>
      </c>
      <c r="Q135" s="78">
        <v>6.9999999999999999E-4</v>
      </c>
      <c r="R135" s="78">
        <v>0</v>
      </c>
    </row>
    <row r="136" spans="2:18">
      <c r="B136" t="s">
        <v>2879</v>
      </c>
      <c r="C136" t="s">
        <v>2739</v>
      </c>
      <c r="D136" t="s">
        <v>2887</v>
      </c>
      <c r="E136"/>
      <c r="F136" t="s">
        <v>603</v>
      </c>
      <c r="G136" t="s">
        <v>2886</v>
      </c>
      <c r="H136" t="s">
        <v>208</v>
      </c>
      <c r="I136" s="77">
        <v>7.99</v>
      </c>
      <c r="J136" t="s">
        <v>889</v>
      </c>
      <c r="K136" t="s">
        <v>102</v>
      </c>
      <c r="L136" s="78">
        <v>3.0499999999999999E-2</v>
      </c>
      <c r="M136" s="78">
        <v>1.38E-2</v>
      </c>
      <c r="N136" s="77">
        <v>3854.93</v>
      </c>
      <c r="O136" s="77">
        <v>116.52</v>
      </c>
      <c r="P136" s="77">
        <v>4.4917644360000004</v>
      </c>
      <c r="Q136" s="78">
        <v>5.9999999999999995E-4</v>
      </c>
      <c r="R136" s="78">
        <v>0</v>
      </c>
    </row>
    <row r="137" spans="2:18">
      <c r="B137" t="s">
        <v>2879</v>
      </c>
      <c r="C137" t="s">
        <v>2739</v>
      </c>
      <c r="D137" t="s">
        <v>2888</v>
      </c>
      <c r="E137"/>
      <c r="F137" t="s">
        <v>603</v>
      </c>
      <c r="G137" t="s">
        <v>2886</v>
      </c>
      <c r="H137" t="s">
        <v>208</v>
      </c>
      <c r="I137" s="77">
        <v>8.24</v>
      </c>
      <c r="J137" t="s">
        <v>889</v>
      </c>
      <c r="K137" t="s">
        <v>102</v>
      </c>
      <c r="L137" s="78">
        <v>2.5000000000000001E-2</v>
      </c>
      <c r="M137" s="78">
        <v>7.9000000000000008E-3</v>
      </c>
      <c r="N137" s="77">
        <v>5598.14</v>
      </c>
      <c r="O137" s="77">
        <v>118.67</v>
      </c>
      <c r="P137" s="77">
        <v>6.6433127379999997</v>
      </c>
      <c r="Q137" s="78">
        <v>8.0000000000000004E-4</v>
      </c>
      <c r="R137" s="78">
        <v>0</v>
      </c>
    </row>
    <row r="138" spans="2:18">
      <c r="B138" t="s">
        <v>2879</v>
      </c>
      <c r="C138" t="s">
        <v>2739</v>
      </c>
      <c r="D138" t="s">
        <v>2889</v>
      </c>
      <c r="E138"/>
      <c r="F138" t="s">
        <v>612</v>
      </c>
      <c r="G138" t="s">
        <v>2883</v>
      </c>
      <c r="H138" t="s">
        <v>150</v>
      </c>
      <c r="I138" s="77">
        <v>8.81</v>
      </c>
      <c r="J138" t="s">
        <v>889</v>
      </c>
      <c r="K138" t="s">
        <v>102</v>
      </c>
      <c r="L138" s="78">
        <v>2.5000000000000001E-2</v>
      </c>
      <c r="M138" s="78">
        <v>2.5000000000000001E-2</v>
      </c>
      <c r="N138" s="77">
        <v>483.62</v>
      </c>
      <c r="O138" s="77">
        <v>114.95</v>
      </c>
      <c r="P138" s="77">
        <v>0.55592118999999995</v>
      </c>
      <c r="Q138" s="78">
        <v>1E-4</v>
      </c>
      <c r="R138" s="78">
        <v>0</v>
      </c>
    </row>
    <row r="139" spans="2:18">
      <c r="B139" t="s">
        <v>2879</v>
      </c>
      <c r="C139" t="s">
        <v>2739</v>
      </c>
      <c r="D139" t="s">
        <v>2890</v>
      </c>
      <c r="E139"/>
      <c r="F139" t="s">
        <v>603</v>
      </c>
      <c r="G139" t="s">
        <v>2881</v>
      </c>
      <c r="H139" t="s">
        <v>208</v>
      </c>
      <c r="I139" s="77">
        <v>8.67</v>
      </c>
      <c r="J139" t="s">
        <v>889</v>
      </c>
      <c r="K139" t="s">
        <v>102</v>
      </c>
      <c r="L139" s="78">
        <v>2.7199999999999998E-2</v>
      </c>
      <c r="M139" s="78">
        <v>2.3199999999999998E-2</v>
      </c>
      <c r="N139" s="77">
        <v>1486.4</v>
      </c>
      <c r="O139" s="77">
        <v>112.35</v>
      </c>
      <c r="P139" s="77">
        <v>1.6699704</v>
      </c>
      <c r="Q139" s="78">
        <v>2.0000000000000001E-4</v>
      </c>
      <c r="R139" s="78">
        <v>0</v>
      </c>
    </row>
    <row r="140" spans="2:18">
      <c r="B140" t="s">
        <v>2879</v>
      </c>
      <c r="C140" t="s">
        <v>2739</v>
      </c>
      <c r="D140" t="s">
        <v>2891</v>
      </c>
      <c r="E140"/>
      <c r="F140" t="s">
        <v>612</v>
      </c>
      <c r="G140" t="s">
        <v>2881</v>
      </c>
      <c r="H140" t="s">
        <v>150</v>
      </c>
      <c r="I140" s="77">
        <v>8.02</v>
      </c>
      <c r="J140" t="s">
        <v>889</v>
      </c>
      <c r="K140" t="s">
        <v>102</v>
      </c>
      <c r="L140" s="78">
        <v>2.7199999999999998E-2</v>
      </c>
      <c r="M140" s="78">
        <v>1.4999999999999999E-2</v>
      </c>
      <c r="N140" s="77">
        <v>1466.5</v>
      </c>
      <c r="O140" s="77">
        <v>109.68</v>
      </c>
      <c r="P140" s="77">
        <v>1.6084571999999999</v>
      </c>
      <c r="Q140" s="78">
        <v>2.0000000000000001E-4</v>
      </c>
      <c r="R140" s="78">
        <v>0</v>
      </c>
    </row>
    <row r="141" spans="2:18">
      <c r="B141" t="s">
        <v>2879</v>
      </c>
      <c r="C141" t="s">
        <v>2739</v>
      </c>
      <c r="D141" t="s">
        <v>2892</v>
      </c>
      <c r="E141"/>
      <c r="F141" t="s">
        <v>909</v>
      </c>
      <c r="G141" t="s">
        <v>2893</v>
      </c>
      <c r="H141" t="s">
        <v>2788</v>
      </c>
      <c r="I141" s="77">
        <v>7.94</v>
      </c>
      <c r="J141" t="s">
        <v>446</v>
      </c>
      <c r="K141" t="s">
        <v>102</v>
      </c>
      <c r="L141" s="78">
        <v>2.53E-2</v>
      </c>
      <c r="M141" s="78">
        <v>1.9300000000000001E-2</v>
      </c>
      <c r="N141" s="77">
        <v>1816.4</v>
      </c>
      <c r="O141" s="77">
        <v>106.19</v>
      </c>
      <c r="P141" s="77">
        <v>1.92883516</v>
      </c>
      <c r="Q141" s="78">
        <v>2.0000000000000001E-4</v>
      </c>
      <c r="R141" s="78">
        <v>0</v>
      </c>
    </row>
    <row r="142" spans="2:18">
      <c r="B142" t="s">
        <v>2879</v>
      </c>
      <c r="C142" t="s">
        <v>2739</v>
      </c>
      <c r="D142" t="s">
        <v>2894</v>
      </c>
      <c r="E142"/>
      <c r="F142" t="s">
        <v>612</v>
      </c>
      <c r="G142" t="s">
        <v>2895</v>
      </c>
      <c r="H142" t="s">
        <v>150</v>
      </c>
      <c r="I142" s="77">
        <v>7.86</v>
      </c>
      <c r="J142" t="s">
        <v>446</v>
      </c>
      <c r="K142" t="s">
        <v>102</v>
      </c>
      <c r="L142" s="78">
        <v>2.7199999999999998E-2</v>
      </c>
      <c r="M142" s="78">
        <v>2.1100000000000001E-2</v>
      </c>
      <c r="N142" s="77">
        <v>1011.48</v>
      </c>
      <c r="O142" s="77">
        <v>103.66</v>
      </c>
      <c r="P142" s="77">
        <v>1.0485001679999999</v>
      </c>
      <c r="Q142" s="78">
        <v>1E-4</v>
      </c>
      <c r="R142" s="78">
        <v>0</v>
      </c>
    </row>
    <row r="143" spans="2:18">
      <c r="B143" t="s">
        <v>2879</v>
      </c>
      <c r="C143" t="s">
        <v>2739</v>
      </c>
      <c r="D143" t="s">
        <v>2896</v>
      </c>
      <c r="E143"/>
      <c r="F143" t="s">
        <v>612</v>
      </c>
      <c r="G143" t="s">
        <v>2897</v>
      </c>
      <c r="H143" t="s">
        <v>150</v>
      </c>
      <c r="I143" s="77">
        <v>8</v>
      </c>
      <c r="J143" t="s">
        <v>446</v>
      </c>
      <c r="K143" t="s">
        <v>102</v>
      </c>
      <c r="L143" s="78">
        <v>2.52E-2</v>
      </c>
      <c r="M143" s="78">
        <v>1.72E-2</v>
      </c>
      <c r="N143" s="77">
        <v>6116.83</v>
      </c>
      <c r="O143" s="77">
        <v>105.83</v>
      </c>
      <c r="P143" s="77">
        <v>6.4734411889999999</v>
      </c>
      <c r="Q143" s="78">
        <v>8.0000000000000004E-4</v>
      </c>
      <c r="R143" s="78">
        <v>0</v>
      </c>
    </row>
    <row r="144" spans="2:18">
      <c r="B144" t="s">
        <v>2898</v>
      </c>
      <c r="C144" t="s">
        <v>2739</v>
      </c>
      <c r="D144" t="s">
        <v>2899</v>
      </c>
      <c r="E144"/>
      <c r="F144" t="s">
        <v>612</v>
      </c>
      <c r="G144" t="s">
        <v>2900</v>
      </c>
      <c r="H144" t="s">
        <v>150</v>
      </c>
      <c r="I144" s="77">
        <v>10.8</v>
      </c>
      <c r="J144" t="s">
        <v>649</v>
      </c>
      <c r="K144" t="s">
        <v>102</v>
      </c>
      <c r="L144" s="78">
        <v>3.4000000000000002E-2</v>
      </c>
      <c r="M144" s="78">
        <v>3.9300000000000002E-2</v>
      </c>
      <c r="N144" s="77">
        <v>46817.81</v>
      </c>
      <c r="O144" s="77">
        <v>106.25</v>
      </c>
      <c r="P144" s="77">
        <v>49.743923125000002</v>
      </c>
      <c r="Q144" s="78">
        <v>6.3E-3</v>
      </c>
      <c r="R144" s="78">
        <v>2.9999999999999997E-4</v>
      </c>
    </row>
    <row r="145" spans="2:18">
      <c r="B145" t="s">
        <v>2901</v>
      </c>
      <c r="C145" t="s">
        <v>2739</v>
      </c>
      <c r="D145" t="s">
        <v>2902</v>
      </c>
      <c r="E145"/>
      <c r="F145" t="s">
        <v>612</v>
      </c>
      <c r="G145" t="s">
        <v>2900</v>
      </c>
      <c r="H145" t="s">
        <v>150</v>
      </c>
      <c r="I145" s="77">
        <v>10.94</v>
      </c>
      <c r="J145" t="s">
        <v>649</v>
      </c>
      <c r="K145" t="s">
        <v>102</v>
      </c>
      <c r="L145" s="78">
        <v>3.4000000000000002E-2</v>
      </c>
      <c r="M145" s="78">
        <v>3.9399999999999998E-2</v>
      </c>
      <c r="N145" s="77">
        <v>97926.92</v>
      </c>
      <c r="O145" s="77">
        <v>106.43</v>
      </c>
      <c r="P145" s="77">
        <v>104.223620956</v>
      </c>
      <c r="Q145" s="78">
        <v>1.3299999999999999E-2</v>
      </c>
      <c r="R145" s="78">
        <v>5.9999999999999995E-4</v>
      </c>
    </row>
    <row r="146" spans="2:18">
      <c r="B146" t="s">
        <v>2903</v>
      </c>
      <c r="C146" t="s">
        <v>2739</v>
      </c>
      <c r="D146" t="s">
        <v>2904</v>
      </c>
      <c r="E146"/>
      <c r="F146" t="s">
        <v>603</v>
      </c>
      <c r="G146" t="s">
        <v>232</v>
      </c>
      <c r="H146" t="s">
        <v>208</v>
      </c>
      <c r="I146" s="77">
        <v>4.42</v>
      </c>
      <c r="J146" t="s">
        <v>356</v>
      </c>
      <c r="K146" t="s">
        <v>102</v>
      </c>
      <c r="L146" s="78">
        <v>2.3599999999999999E-2</v>
      </c>
      <c r="M146" s="78">
        <v>1.2500000000000001E-2</v>
      </c>
      <c r="N146" s="77">
        <v>28711.34</v>
      </c>
      <c r="O146" s="77">
        <v>107.77</v>
      </c>
      <c r="P146" s="77">
        <v>30.942211117999999</v>
      </c>
      <c r="Q146" s="78">
        <v>3.8999999999999998E-3</v>
      </c>
      <c r="R146" s="78">
        <v>2.0000000000000001E-4</v>
      </c>
    </row>
    <row r="147" spans="2:18">
      <c r="B147" t="s">
        <v>2905</v>
      </c>
      <c r="C147" t="s">
        <v>2739</v>
      </c>
      <c r="D147" t="s">
        <v>2906</v>
      </c>
      <c r="E147"/>
      <c r="F147" t="s">
        <v>603</v>
      </c>
      <c r="G147" t="s">
        <v>2907</v>
      </c>
      <c r="H147" t="s">
        <v>208</v>
      </c>
      <c r="I147" s="77">
        <v>10.81</v>
      </c>
      <c r="J147" t="s">
        <v>123</v>
      </c>
      <c r="K147" t="s">
        <v>113</v>
      </c>
      <c r="L147" s="78">
        <v>6.3399999999999998E-2</v>
      </c>
      <c r="M147" s="78">
        <v>2.93E-2</v>
      </c>
      <c r="N147" s="77">
        <v>248.4</v>
      </c>
      <c r="O147" s="77">
        <v>105.09</v>
      </c>
      <c r="P147" s="77">
        <v>1.146477211164</v>
      </c>
      <c r="Q147" s="78">
        <v>1E-4</v>
      </c>
      <c r="R147" s="78">
        <v>0</v>
      </c>
    </row>
    <row r="148" spans="2:18">
      <c r="B148" t="s">
        <v>2908</v>
      </c>
      <c r="C148" t="s">
        <v>2739</v>
      </c>
      <c r="D148" t="s">
        <v>2909</v>
      </c>
      <c r="E148"/>
      <c r="F148" t="s">
        <v>909</v>
      </c>
      <c r="G148" t="s">
        <v>232</v>
      </c>
      <c r="H148" t="s">
        <v>2788</v>
      </c>
      <c r="I148" s="77">
        <v>3.24</v>
      </c>
      <c r="J148" t="s">
        <v>914</v>
      </c>
      <c r="K148" t="s">
        <v>102</v>
      </c>
      <c r="L148" s="78">
        <v>3.7600000000000001E-2</v>
      </c>
      <c r="M148" s="78">
        <v>3.56E-2</v>
      </c>
      <c r="N148" s="77">
        <v>17209.939999999999</v>
      </c>
      <c r="O148" s="77">
        <v>106.669999</v>
      </c>
      <c r="P148" s="77">
        <v>18.357842825900601</v>
      </c>
      <c r="Q148" s="78">
        <v>2.3E-3</v>
      </c>
      <c r="R148" s="78">
        <v>1E-4</v>
      </c>
    </row>
    <row r="149" spans="2:18">
      <c r="B149" t="s">
        <v>2910</v>
      </c>
      <c r="C149" t="s">
        <v>2739</v>
      </c>
      <c r="D149" t="s">
        <v>2911</v>
      </c>
      <c r="E149"/>
      <c r="F149" t="s">
        <v>629</v>
      </c>
      <c r="G149" t="s">
        <v>2301</v>
      </c>
      <c r="H149" t="s">
        <v>208</v>
      </c>
      <c r="I149" s="77">
        <v>5.17</v>
      </c>
      <c r="J149" t="s">
        <v>123</v>
      </c>
      <c r="K149" t="s">
        <v>102</v>
      </c>
      <c r="L149" s="78">
        <v>5.5899999999999998E-2</v>
      </c>
      <c r="M149" s="78">
        <v>2.12E-2</v>
      </c>
      <c r="N149" s="77">
        <v>66369.88</v>
      </c>
      <c r="O149" s="77">
        <v>120.31</v>
      </c>
      <c r="P149" s="77">
        <v>79.849602628</v>
      </c>
      <c r="Q149" s="78">
        <v>1.0200000000000001E-2</v>
      </c>
      <c r="R149" s="78">
        <v>4.0000000000000002E-4</v>
      </c>
    </row>
    <row r="150" spans="2:18">
      <c r="B150" t="s">
        <v>2910</v>
      </c>
      <c r="C150" t="s">
        <v>2739</v>
      </c>
      <c r="D150" t="s">
        <v>2912</v>
      </c>
      <c r="E150"/>
      <c r="F150" t="s">
        <v>629</v>
      </c>
      <c r="G150" t="s">
        <v>2301</v>
      </c>
      <c r="H150" t="s">
        <v>208</v>
      </c>
      <c r="I150" s="77">
        <v>5.49</v>
      </c>
      <c r="J150" t="s">
        <v>123</v>
      </c>
      <c r="K150" t="s">
        <v>102</v>
      </c>
      <c r="L150" s="78">
        <v>4.5100000000000001E-2</v>
      </c>
      <c r="M150" s="78">
        <v>3.6200000000000003E-2</v>
      </c>
      <c r="N150" s="77">
        <v>82564.27</v>
      </c>
      <c r="O150" s="77">
        <v>106.74</v>
      </c>
      <c r="P150" s="77">
        <v>88.129101797999994</v>
      </c>
      <c r="Q150" s="78">
        <v>1.12E-2</v>
      </c>
      <c r="R150" s="78">
        <v>5.0000000000000001E-4</v>
      </c>
    </row>
    <row r="151" spans="2:18">
      <c r="B151" t="s">
        <v>2910</v>
      </c>
      <c r="C151" t="s">
        <v>2739</v>
      </c>
      <c r="D151" t="s">
        <v>2913</v>
      </c>
      <c r="E151"/>
      <c r="F151" t="s">
        <v>629</v>
      </c>
      <c r="G151" t="s">
        <v>2292</v>
      </c>
      <c r="H151" t="s">
        <v>208</v>
      </c>
      <c r="I151" s="77">
        <v>5.43</v>
      </c>
      <c r="J151" t="s">
        <v>123</v>
      </c>
      <c r="K151" t="s">
        <v>102</v>
      </c>
      <c r="L151" s="78">
        <v>4.5499999999999999E-2</v>
      </c>
      <c r="M151" s="78">
        <v>4.6600000000000003E-2</v>
      </c>
      <c r="N151" s="77">
        <v>76187.990000000005</v>
      </c>
      <c r="O151" s="77">
        <v>100.09</v>
      </c>
      <c r="P151" s="77">
        <v>76.256559190999994</v>
      </c>
      <c r="Q151" s="78">
        <v>9.7000000000000003E-3</v>
      </c>
      <c r="R151" s="78">
        <v>4.0000000000000002E-4</v>
      </c>
    </row>
    <row r="152" spans="2:18">
      <c r="B152" t="s">
        <v>2914</v>
      </c>
      <c r="C152" t="s">
        <v>2739</v>
      </c>
      <c r="D152" t="s">
        <v>2915</v>
      </c>
      <c r="E152"/>
      <c r="F152" t="s">
        <v>2916</v>
      </c>
      <c r="G152" t="s">
        <v>232</v>
      </c>
      <c r="H152" t="s">
        <v>208</v>
      </c>
      <c r="I152" s="77">
        <v>11.31</v>
      </c>
      <c r="J152" t="s">
        <v>649</v>
      </c>
      <c r="K152" t="s">
        <v>102</v>
      </c>
      <c r="L152" s="78">
        <v>6.7000000000000004E-2</v>
      </c>
      <c r="M152" s="78">
        <v>1.6500000000000001E-2</v>
      </c>
      <c r="N152" s="77">
        <v>20748.060000000001</v>
      </c>
      <c r="O152" s="77">
        <v>151.47999999999999</v>
      </c>
      <c r="P152" s="77">
        <v>31.429161288</v>
      </c>
      <c r="Q152" s="78">
        <v>4.0000000000000001E-3</v>
      </c>
      <c r="R152" s="78">
        <v>2.0000000000000001E-4</v>
      </c>
    </row>
    <row r="153" spans="2:18">
      <c r="B153" t="s">
        <v>2917</v>
      </c>
      <c r="C153" t="s">
        <v>2739</v>
      </c>
      <c r="D153" t="s">
        <v>2918</v>
      </c>
      <c r="E153"/>
      <c r="F153" t="s">
        <v>2919</v>
      </c>
      <c r="G153" t="s">
        <v>2920</v>
      </c>
      <c r="H153" t="s">
        <v>208</v>
      </c>
      <c r="I153" s="77">
        <v>2.96</v>
      </c>
      <c r="J153" t="s">
        <v>123</v>
      </c>
      <c r="K153" t="s">
        <v>110</v>
      </c>
      <c r="L153" s="78">
        <v>0.03</v>
      </c>
      <c r="M153" s="78">
        <v>1.44E-2</v>
      </c>
      <c r="N153" s="77">
        <v>72321.34</v>
      </c>
      <c r="O153" s="77">
        <v>100.94000000000014</v>
      </c>
      <c r="P153" s="77">
        <v>287.92387750668399</v>
      </c>
      <c r="Q153" s="78">
        <v>3.6700000000000003E-2</v>
      </c>
      <c r="R153" s="78">
        <v>1.6000000000000001E-3</v>
      </c>
    </row>
    <row r="154" spans="2:18">
      <c r="B154" t="s">
        <v>2921</v>
      </c>
      <c r="C154" t="s">
        <v>2739</v>
      </c>
      <c r="D154" t="s">
        <v>2922</v>
      </c>
      <c r="E154"/>
      <c r="F154" t="s">
        <v>2919</v>
      </c>
      <c r="G154" t="s">
        <v>2883</v>
      </c>
      <c r="H154" t="s">
        <v>208</v>
      </c>
      <c r="I154" s="77">
        <v>10.81</v>
      </c>
      <c r="J154" t="s">
        <v>123</v>
      </c>
      <c r="K154" t="s">
        <v>113</v>
      </c>
      <c r="L154" s="78">
        <v>6.3399999999999998E-2</v>
      </c>
      <c r="M154" s="78">
        <v>2.93E-2</v>
      </c>
      <c r="N154" s="77">
        <v>2338.25</v>
      </c>
      <c r="O154" s="77">
        <v>105.09</v>
      </c>
      <c r="P154" s="77">
        <v>10.792070607907499</v>
      </c>
      <c r="Q154" s="78">
        <v>1.4E-3</v>
      </c>
      <c r="R154" s="78">
        <v>1E-4</v>
      </c>
    </row>
    <row r="155" spans="2:18">
      <c r="B155" t="s">
        <v>2921</v>
      </c>
      <c r="C155" t="s">
        <v>2739</v>
      </c>
      <c r="D155" t="s">
        <v>2923</v>
      </c>
      <c r="E155"/>
      <c r="F155" t="s">
        <v>2919</v>
      </c>
      <c r="G155" t="s">
        <v>2924</v>
      </c>
      <c r="H155" t="s">
        <v>208</v>
      </c>
      <c r="I155" s="77">
        <v>10.81</v>
      </c>
      <c r="J155" t="s">
        <v>123</v>
      </c>
      <c r="K155" t="s">
        <v>113</v>
      </c>
      <c r="L155" s="78">
        <v>6.3399999999999998E-2</v>
      </c>
      <c r="M155" s="78">
        <v>2.93E-2</v>
      </c>
      <c r="N155" s="77">
        <v>1604.12</v>
      </c>
      <c r="O155" s="77">
        <v>105.09</v>
      </c>
      <c r="P155" s="77">
        <v>7.4037319805652002</v>
      </c>
      <c r="Q155" s="78">
        <v>8.9999999999999998E-4</v>
      </c>
      <c r="R155" s="78">
        <v>0</v>
      </c>
    </row>
    <row r="156" spans="2:18">
      <c r="B156" t="s">
        <v>2921</v>
      </c>
      <c r="C156" t="s">
        <v>2739</v>
      </c>
      <c r="D156" t="s">
        <v>2925</v>
      </c>
      <c r="E156"/>
      <c r="F156" t="s">
        <v>2919</v>
      </c>
      <c r="G156" t="s">
        <v>2926</v>
      </c>
      <c r="H156" t="s">
        <v>208</v>
      </c>
      <c r="I156" s="77">
        <v>10.81</v>
      </c>
      <c r="J156" t="s">
        <v>123</v>
      </c>
      <c r="K156" t="s">
        <v>113</v>
      </c>
      <c r="L156" s="78">
        <v>6.3399999999999998E-2</v>
      </c>
      <c r="M156" s="78">
        <v>2.93E-2</v>
      </c>
      <c r="N156" s="77">
        <v>308.11</v>
      </c>
      <c r="O156" s="77">
        <v>105.09</v>
      </c>
      <c r="P156" s="77">
        <v>1.4220655939280999</v>
      </c>
      <c r="Q156" s="78">
        <v>2.0000000000000001E-4</v>
      </c>
      <c r="R156" s="78">
        <v>0</v>
      </c>
    </row>
    <row r="157" spans="2:18">
      <c r="B157" t="s">
        <v>2927</v>
      </c>
      <c r="C157" t="s">
        <v>2739</v>
      </c>
      <c r="D157" t="s">
        <v>2928</v>
      </c>
      <c r="E157"/>
      <c r="F157" t="s">
        <v>2919</v>
      </c>
      <c r="G157" t="s">
        <v>2929</v>
      </c>
      <c r="H157" t="s">
        <v>208</v>
      </c>
      <c r="I157" s="77">
        <v>5.57</v>
      </c>
      <c r="J157" t="s">
        <v>123</v>
      </c>
      <c r="K157" t="s">
        <v>106</v>
      </c>
      <c r="L157" s="78">
        <v>3.2399999999999998E-2</v>
      </c>
      <c r="M157" s="78">
        <v>2.8299999999999999E-2</v>
      </c>
      <c r="N157" s="77">
        <v>4164.6400000000003</v>
      </c>
      <c r="O157" s="77">
        <v>105.15</v>
      </c>
      <c r="P157" s="77">
        <v>14.078867456399999</v>
      </c>
      <c r="Q157" s="78">
        <v>1.8E-3</v>
      </c>
      <c r="R157" s="78">
        <v>1E-4</v>
      </c>
    </row>
    <row r="158" spans="2:18">
      <c r="B158" t="s">
        <v>2927</v>
      </c>
      <c r="C158" t="s">
        <v>2739</v>
      </c>
      <c r="D158" t="s">
        <v>2930</v>
      </c>
      <c r="E158"/>
      <c r="F158" t="s">
        <v>2919</v>
      </c>
      <c r="G158" t="s">
        <v>2931</v>
      </c>
      <c r="H158" t="s">
        <v>208</v>
      </c>
      <c r="I158" s="77">
        <v>0.14000000000000001</v>
      </c>
      <c r="J158" t="s">
        <v>123</v>
      </c>
      <c r="K158" t="s">
        <v>106</v>
      </c>
      <c r="L158" s="78">
        <v>0.03</v>
      </c>
      <c r="M158" s="78">
        <v>1.52E-2</v>
      </c>
      <c r="N158" s="77">
        <v>1435.54</v>
      </c>
      <c r="O158" s="77">
        <v>103.21</v>
      </c>
      <c r="P158" s="77">
        <v>4.7634109813099998</v>
      </c>
      <c r="Q158" s="78">
        <v>5.9999999999999995E-4</v>
      </c>
      <c r="R158" s="78">
        <v>0</v>
      </c>
    </row>
    <row r="159" spans="2:18">
      <c r="B159" t="s">
        <v>2927</v>
      </c>
      <c r="C159" t="s">
        <v>2739</v>
      </c>
      <c r="D159" t="s">
        <v>2932</v>
      </c>
      <c r="E159"/>
      <c r="F159" t="s">
        <v>2919</v>
      </c>
      <c r="G159" t="s">
        <v>2933</v>
      </c>
      <c r="H159" t="s">
        <v>208</v>
      </c>
      <c r="I159" s="77">
        <v>5.57</v>
      </c>
      <c r="J159" t="s">
        <v>123</v>
      </c>
      <c r="K159" t="s">
        <v>106</v>
      </c>
      <c r="L159" s="78">
        <v>3.2399999999999998E-2</v>
      </c>
      <c r="M159" s="78">
        <v>2.8299999999999999E-2</v>
      </c>
      <c r="N159" s="77">
        <v>2717.35</v>
      </c>
      <c r="O159" s="77">
        <v>105.15</v>
      </c>
      <c r="P159" s="77">
        <v>9.1861986828750002</v>
      </c>
      <c r="Q159" s="78">
        <v>1.1999999999999999E-3</v>
      </c>
      <c r="R159" s="78">
        <v>0</v>
      </c>
    </row>
    <row r="160" spans="2:18">
      <c r="B160" t="s">
        <v>2927</v>
      </c>
      <c r="C160" t="s">
        <v>2739</v>
      </c>
      <c r="D160" t="s">
        <v>2934</v>
      </c>
      <c r="E160"/>
      <c r="F160" t="s">
        <v>2919</v>
      </c>
      <c r="G160" t="s">
        <v>2935</v>
      </c>
      <c r="H160" t="s">
        <v>208</v>
      </c>
      <c r="I160" s="77">
        <v>5.57</v>
      </c>
      <c r="J160" t="s">
        <v>123</v>
      </c>
      <c r="K160" t="s">
        <v>106</v>
      </c>
      <c r="L160" s="78">
        <v>3.2399999999999998E-2</v>
      </c>
      <c r="M160" s="78">
        <v>2.8299999999999999E-2</v>
      </c>
      <c r="N160" s="77">
        <v>491.15</v>
      </c>
      <c r="O160" s="77">
        <v>105.15</v>
      </c>
      <c r="P160" s="77">
        <v>1.6603681833749999</v>
      </c>
      <c r="Q160" s="78">
        <v>2.0000000000000001E-4</v>
      </c>
      <c r="R160" s="78">
        <v>0</v>
      </c>
    </row>
    <row r="161" spans="2:18">
      <c r="B161" t="s">
        <v>2927</v>
      </c>
      <c r="C161" t="s">
        <v>2739</v>
      </c>
      <c r="D161" t="s">
        <v>2936</v>
      </c>
      <c r="E161"/>
      <c r="F161" t="s">
        <v>2919</v>
      </c>
      <c r="G161" t="s">
        <v>2937</v>
      </c>
      <c r="H161" t="s">
        <v>208</v>
      </c>
      <c r="I161" s="77">
        <v>5.57</v>
      </c>
      <c r="J161" t="s">
        <v>123</v>
      </c>
      <c r="K161" t="s">
        <v>106</v>
      </c>
      <c r="L161" s="78">
        <v>3.2399999999999998E-2</v>
      </c>
      <c r="M161" s="78">
        <v>2.8299999999999999E-2</v>
      </c>
      <c r="N161" s="77">
        <v>3295.56</v>
      </c>
      <c r="O161" s="77">
        <v>105.15</v>
      </c>
      <c r="P161" s="77">
        <v>11.140879508099999</v>
      </c>
      <c r="Q161" s="78">
        <v>1.4E-3</v>
      </c>
      <c r="R161" s="78">
        <v>1E-4</v>
      </c>
    </row>
    <row r="162" spans="2:18">
      <c r="B162" t="s">
        <v>2927</v>
      </c>
      <c r="C162" t="s">
        <v>2739</v>
      </c>
      <c r="D162" t="s">
        <v>2938</v>
      </c>
      <c r="E162"/>
      <c r="F162" t="s">
        <v>2919</v>
      </c>
      <c r="G162" t="s">
        <v>2939</v>
      </c>
      <c r="H162" t="s">
        <v>208</v>
      </c>
      <c r="I162" s="77">
        <v>5.57</v>
      </c>
      <c r="J162" t="s">
        <v>123</v>
      </c>
      <c r="K162" t="s">
        <v>106</v>
      </c>
      <c r="L162" s="78">
        <v>3.2399999999999998E-2</v>
      </c>
      <c r="M162" s="78">
        <v>2.8299999999999999E-2</v>
      </c>
      <c r="N162" s="77">
        <v>3357.86</v>
      </c>
      <c r="O162" s="77">
        <v>105.15</v>
      </c>
      <c r="P162" s="77">
        <v>11.35148917485</v>
      </c>
      <c r="Q162" s="78">
        <v>1.4E-3</v>
      </c>
      <c r="R162" s="78">
        <v>1E-4</v>
      </c>
    </row>
    <row r="163" spans="2:18">
      <c r="B163" t="s">
        <v>2927</v>
      </c>
      <c r="C163" t="s">
        <v>2739</v>
      </c>
      <c r="D163" t="s">
        <v>2940</v>
      </c>
      <c r="E163"/>
      <c r="F163" t="s">
        <v>2919</v>
      </c>
      <c r="G163" t="s">
        <v>2941</v>
      </c>
      <c r="H163" t="s">
        <v>208</v>
      </c>
      <c r="I163" s="77">
        <v>0.15</v>
      </c>
      <c r="J163" t="s">
        <v>123</v>
      </c>
      <c r="K163" t="s">
        <v>106</v>
      </c>
      <c r="L163" s="78">
        <v>3.2399999999999998E-2</v>
      </c>
      <c r="M163" s="78">
        <v>1.9400000000000001E-2</v>
      </c>
      <c r="N163" s="77">
        <v>3715.22</v>
      </c>
      <c r="O163" s="77">
        <v>105.15</v>
      </c>
      <c r="P163" s="77">
        <v>12.55957056345</v>
      </c>
      <c r="Q163" s="78">
        <v>1.6000000000000001E-3</v>
      </c>
      <c r="R163" s="78">
        <v>1E-4</v>
      </c>
    </row>
    <row r="164" spans="2:18">
      <c r="B164" t="s">
        <v>2927</v>
      </c>
      <c r="C164" t="s">
        <v>2739</v>
      </c>
      <c r="D164" t="s">
        <v>2942</v>
      </c>
      <c r="E164"/>
      <c r="F164" t="s">
        <v>2919</v>
      </c>
      <c r="G164" t="s">
        <v>2926</v>
      </c>
      <c r="H164" t="s">
        <v>208</v>
      </c>
      <c r="I164" s="77">
        <v>5.57</v>
      </c>
      <c r="J164" t="s">
        <v>123</v>
      </c>
      <c r="K164" t="s">
        <v>106</v>
      </c>
      <c r="L164" s="78">
        <v>3.2399999999999998E-2</v>
      </c>
      <c r="M164" s="78">
        <v>2.8299999999999999E-2</v>
      </c>
      <c r="N164" s="77">
        <v>3184.26</v>
      </c>
      <c r="O164" s="77">
        <v>105.15</v>
      </c>
      <c r="P164" s="77">
        <v>10.76462178885</v>
      </c>
      <c r="Q164" s="78">
        <v>1.4E-3</v>
      </c>
      <c r="R164" s="78">
        <v>1E-4</v>
      </c>
    </row>
    <row r="165" spans="2:18">
      <c r="B165" t="s">
        <v>2943</v>
      </c>
      <c r="C165" t="s">
        <v>2944</v>
      </c>
      <c r="D165" t="s">
        <v>2945</v>
      </c>
      <c r="E165"/>
      <c r="F165" t="s">
        <v>2919</v>
      </c>
      <c r="G165" t="s">
        <v>2946</v>
      </c>
      <c r="H165" t="s">
        <v>208</v>
      </c>
      <c r="I165" s="77">
        <v>3.07</v>
      </c>
      <c r="J165" t="s">
        <v>670</v>
      </c>
      <c r="K165" t="s">
        <v>106</v>
      </c>
      <c r="L165" s="78">
        <v>4.4200000000000003E-2</v>
      </c>
      <c r="M165" s="78">
        <v>2.6499999999999999E-2</v>
      </c>
      <c r="N165" s="77">
        <v>8777.49</v>
      </c>
      <c r="O165" s="77">
        <v>105.54</v>
      </c>
      <c r="P165" s="77">
        <v>29.782997871389998</v>
      </c>
      <c r="Q165" s="78">
        <v>3.8E-3</v>
      </c>
      <c r="R165" s="78">
        <v>2.0000000000000001E-4</v>
      </c>
    </row>
    <row r="166" spans="2:18">
      <c r="B166" t="s">
        <v>2943</v>
      </c>
      <c r="C166" t="s">
        <v>2944</v>
      </c>
      <c r="D166" t="s">
        <v>2947</v>
      </c>
      <c r="E166"/>
      <c r="F166" t="s">
        <v>2919</v>
      </c>
      <c r="G166" t="s">
        <v>2946</v>
      </c>
      <c r="H166" t="s">
        <v>208</v>
      </c>
      <c r="I166" s="77">
        <v>3.07</v>
      </c>
      <c r="J166" t="s">
        <v>670</v>
      </c>
      <c r="K166" t="s">
        <v>106</v>
      </c>
      <c r="L166" s="78">
        <v>4.4200000000000003E-2</v>
      </c>
      <c r="M166" s="78">
        <v>2.6499999999999999E-2</v>
      </c>
      <c r="N166" s="77">
        <v>8931.11</v>
      </c>
      <c r="O166" s="77">
        <v>105.53</v>
      </c>
      <c r="P166" s="77">
        <v>30.301376231344999</v>
      </c>
      <c r="Q166" s="78">
        <v>3.8999999999999998E-3</v>
      </c>
      <c r="R166" s="78">
        <v>2.0000000000000001E-4</v>
      </c>
    </row>
    <row r="167" spans="2:18">
      <c r="B167" t="s">
        <v>2943</v>
      </c>
      <c r="C167" t="s">
        <v>2944</v>
      </c>
      <c r="D167" t="s">
        <v>2948</v>
      </c>
      <c r="E167"/>
      <c r="F167" t="s">
        <v>2919</v>
      </c>
      <c r="G167" t="s">
        <v>2946</v>
      </c>
      <c r="H167" t="s">
        <v>208</v>
      </c>
      <c r="I167" s="77">
        <v>3.07</v>
      </c>
      <c r="J167" t="s">
        <v>670</v>
      </c>
      <c r="K167" t="s">
        <v>106</v>
      </c>
      <c r="L167" s="78">
        <v>4.4200000000000003E-2</v>
      </c>
      <c r="M167" s="78">
        <v>2.6499999999999999E-2</v>
      </c>
      <c r="N167" s="77">
        <v>8931.11</v>
      </c>
      <c r="O167" s="77">
        <v>105.53</v>
      </c>
      <c r="P167" s="77">
        <v>30.301376231344999</v>
      </c>
      <c r="Q167" s="78">
        <v>3.8999999999999998E-3</v>
      </c>
      <c r="R167" s="78">
        <v>2.0000000000000001E-4</v>
      </c>
    </row>
    <row r="168" spans="2:18">
      <c r="B168" t="s">
        <v>2943</v>
      </c>
      <c r="C168" t="s">
        <v>2944</v>
      </c>
      <c r="D168" t="s">
        <v>2949</v>
      </c>
      <c r="E168"/>
      <c r="F168" t="s">
        <v>2919</v>
      </c>
      <c r="G168" t="s">
        <v>2941</v>
      </c>
      <c r="H168" t="s">
        <v>208</v>
      </c>
      <c r="I168" s="77">
        <v>3.07</v>
      </c>
      <c r="J168" t="s">
        <v>670</v>
      </c>
      <c r="K168" t="s">
        <v>106</v>
      </c>
      <c r="L168" s="78">
        <v>4.4200000000000003E-2</v>
      </c>
      <c r="M168" s="78">
        <v>2.6499999999999999E-2</v>
      </c>
      <c r="N168" s="77">
        <v>196.54</v>
      </c>
      <c r="O168" s="77">
        <v>105.53</v>
      </c>
      <c r="P168" s="77">
        <v>0.66681884833000005</v>
      </c>
      <c r="Q168" s="78">
        <v>1E-4</v>
      </c>
      <c r="R168" s="78">
        <v>0</v>
      </c>
    </row>
    <row r="169" spans="2:18">
      <c r="B169" t="s">
        <v>2950</v>
      </c>
      <c r="C169" t="s">
        <v>2739</v>
      </c>
      <c r="D169" t="s">
        <v>2951</v>
      </c>
      <c r="E169"/>
      <c r="F169" t="s">
        <v>2919</v>
      </c>
      <c r="G169" t="s">
        <v>232</v>
      </c>
      <c r="H169" t="s">
        <v>208</v>
      </c>
      <c r="I169" s="77">
        <v>2.85</v>
      </c>
      <c r="J169" t="s">
        <v>446</v>
      </c>
      <c r="K169" t="s">
        <v>102</v>
      </c>
      <c r="L169" s="78">
        <v>4.1300000000000003E-2</v>
      </c>
      <c r="M169" s="78">
        <v>2.0400000000000001E-2</v>
      </c>
      <c r="N169" s="77">
        <v>69929.77</v>
      </c>
      <c r="O169" s="77">
        <v>109.620002</v>
      </c>
      <c r="P169" s="77">
        <v>76.657015272595402</v>
      </c>
      <c r="Q169" s="78">
        <v>9.7999999999999997E-3</v>
      </c>
      <c r="R169" s="78">
        <v>4.0000000000000002E-4</v>
      </c>
    </row>
    <row r="170" spans="2:18">
      <c r="B170" t="s">
        <v>2917</v>
      </c>
      <c r="C170" t="s">
        <v>2739</v>
      </c>
      <c r="D170" t="s">
        <v>2952</v>
      </c>
      <c r="E170"/>
      <c r="F170" t="s">
        <v>210</v>
      </c>
      <c r="G170" t="s">
        <v>2953</v>
      </c>
      <c r="H170" t="s">
        <v>211</v>
      </c>
      <c r="I170" s="77">
        <v>3.57</v>
      </c>
      <c r="J170" t="s">
        <v>123</v>
      </c>
      <c r="K170" t="s">
        <v>106</v>
      </c>
      <c r="L170" s="78">
        <v>2.5000000000000001E-2</v>
      </c>
      <c r="M170" s="78">
        <v>2.8000000000000001E-2</v>
      </c>
      <c r="N170" s="77">
        <v>36428.620000000003</v>
      </c>
      <c r="O170" s="77">
        <v>100.67</v>
      </c>
      <c r="P170" s="77">
        <v>117.90270398910999</v>
      </c>
      <c r="Q170" s="78">
        <v>1.4999999999999999E-2</v>
      </c>
      <c r="R170" s="78">
        <v>5.9999999999999995E-4</v>
      </c>
    </row>
    <row r="171" spans="2:18">
      <c r="B171" t="s">
        <v>2921</v>
      </c>
      <c r="C171" t="s">
        <v>2739</v>
      </c>
      <c r="D171" t="s">
        <v>2954</v>
      </c>
      <c r="E171"/>
      <c r="F171" t="s">
        <v>210</v>
      </c>
      <c r="G171" t="s">
        <v>2955</v>
      </c>
      <c r="H171" t="s">
        <v>211</v>
      </c>
      <c r="I171" s="77">
        <v>10.81</v>
      </c>
      <c r="J171" t="s">
        <v>123</v>
      </c>
      <c r="K171" t="s">
        <v>113</v>
      </c>
      <c r="L171" s="78">
        <v>6.3399999999999998E-2</v>
      </c>
      <c r="M171" s="78">
        <v>2.93E-2</v>
      </c>
      <c r="N171" s="77">
        <v>18.62</v>
      </c>
      <c r="O171" s="77">
        <v>105.09</v>
      </c>
      <c r="P171" s="77">
        <v>8.5939636360199995E-2</v>
      </c>
      <c r="Q171" s="78">
        <v>0</v>
      </c>
      <c r="R171" s="78">
        <v>0</v>
      </c>
    </row>
    <row r="172" spans="2:18">
      <c r="B172" t="s">
        <v>2921</v>
      </c>
      <c r="C172" t="s">
        <v>2739</v>
      </c>
      <c r="D172" t="s">
        <v>2956</v>
      </c>
      <c r="E172"/>
      <c r="F172" t="s">
        <v>210</v>
      </c>
      <c r="G172" t="s">
        <v>2957</v>
      </c>
      <c r="H172" t="s">
        <v>211</v>
      </c>
      <c r="I172" s="77">
        <v>10.81</v>
      </c>
      <c r="J172" t="s">
        <v>123</v>
      </c>
      <c r="K172" t="s">
        <v>113</v>
      </c>
      <c r="L172" s="78">
        <v>6.3399999999999998E-2</v>
      </c>
      <c r="M172" s="78">
        <v>2.93E-2</v>
      </c>
      <c r="N172" s="77">
        <v>1166.02</v>
      </c>
      <c r="O172" s="77">
        <v>105.09</v>
      </c>
      <c r="P172" s="77">
        <v>5.3817043388141999</v>
      </c>
      <c r="Q172" s="78">
        <v>6.9999999999999999E-4</v>
      </c>
      <c r="R172" s="78">
        <v>0</v>
      </c>
    </row>
    <row r="173" spans="2:18">
      <c r="B173" t="s">
        <v>2921</v>
      </c>
      <c r="C173" t="s">
        <v>2739</v>
      </c>
      <c r="D173" t="s">
        <v>2958</v>
      </c>
      <c r="E173"/>
      <c r="F173" t="s">
        <v>210</v>
      </c>
      <c r="G173" t="s">
        <v>2959</v>
      </c>
      <c r="H173" t="s">
        <v>211</v>
      </c>
      <c r="I173" s="77">
        <v>10.81</v>
      </c>
      <c r="J173" t="s">
        <v>123</v>
      </c>
      <c r="K173" t="s">
        <v>113</v>
      </c>
      <c r="L173" s="78">
        <v>6.3399999999999998E-2</v>
      </c>
      <c r="M173" s="78">
        <v>2.93E-2</v>
      </c>
      <c r="N173" s="77">
        <v>735.63</v>
      </c>
      <c r="O173" s="77">
        <v>105.09</v>
      </c>
      <c r="P173" s="77">
        <v>3.3952617989073</v>
      </c>
      <c r="Q173" s="78">
        <v>4.0000000000000002E-4</v>
      </c>
      <c r="R173" s="78">
        <v>0</v>
      </c>
    </row>
    <row r="174" spans="2:18">
      <c r="B174" t="s">
        <v>2921</v>
      </c>
      <c r="C174" t="s">
        <v>2739</v>
      </c>
      <c r="D174" t="s">
        <v>2960</v>
      </c>
      <c r="E174"/>
      <c r="F174" t="s">
        <v>210</v>
      </c>
      <c r="G174" t="s">
        <v>2961</v>
      </c>
      <c r="H174" t="s">
        <v>211</v>
      </c>
      <c r="I174" s="77">
        <v>10.81</v>
      </c>
      <c r="J174" t="s">
        <v>123</v>
      </c>
      <c r="K174" t="s">
        <v>113</v>
      </c>
      <c r="L174" s="78">
        <v>6.3399999999999998E-2</v>
      </c>
      <c r="M174" s="78">
        <v>2.93E-2</v>
      </c>
      <c r="N174" s="77">
        <v>886.97</v>
      </c>
      <c r="O174" s="77">
        <v>105.09</v>
      </c>
      <c r="P174" s="77">
        <v>4.0937636553386998</v>
      </c>
      <c r="Q174" s="78">
        <v>5.0000000000000001E-4</v>
      </c>
      <c r="R174" s="78">
        <v>0</v>
      </c>
    </row>
    <row r="175" spans="2:18">
      <c r="B175" t="s">
        <v>2921</v>
      </c>
      <c r="C175" t="s">
        <v>2739</v>
      </c>
      <c r="D175" t="s">
        <v>2962</v>
      </c>
      <c r="E175"/>
      <c r="F175" t="s">
        <v>210</v>
      </c>
      <c r="G175" t="s">
        <v>2963</v>
      </c>
      <c r="H175" t="s">
        <v>211</v>
      </c>
      <c r="I175" s="77">
        <v>10.81</v>
      </c>
      <c r="J175" t="s">
        <v>123</v>
      </c>
      <c r="K175" t="s">
        <v>113</v>
      </c>
      <c r="L175" s="78">
        <v>6.3399999999999998E-2</v>
      </c>
      <c r="M175" s="78">
        <v>2.93E-2</v>
      </c>
      <c r="N175" s="77">
        <v>988.58</v>
      </c>
      <c r="O175" s="77">
        <v>105.09</v>
      </c>
      <c r="P175" s="77">
        <v>4.5627392971517997</v>
      </c>
      <c r="Q175" s="78">
        <v>5.9999999999999995E-4</v>
      </c>
      <c r="R175" s="78">
        <v>0</v>
      </c>
    </row>
    <row r="176" spans="2:18">
      <c r="B176" t="s">
        <v>2921</v>
      </c>
      <c r="C176" t="s">
        <v>2739</v>
      </c>
      <c r="D176" t="s">
        <v>2964</v>
      </c>
      <c r="E176"/>
      <c r="F176" t="s">
        <v>210</v>
      </c>
      <c r="G176" t="s">
        <v>2307</v>
      </c>
      <c r="H176" t="s">
        <v>211</v>
      </c>
      <c r="I176" s="77">
        <v>10.81</v>
      </c>
      <c r="J176" t="s">
        <v>123</v>
      </c>
      <c r="K176" t="s">
        <v>113</v>
      </c>
      <c r="L176" s="78">
        <v>6.3399999999999998E-2</v>
      </c>
      <c r="M176" s="78">
        <v>2.93E-2</v>
      </c>
      <c r="N176" s="77">
        <v>409.83</v>
      </c>
      <c r="O176" s="77">
        <v>103.77</v>
      </c>
      <c r="P176" s="77">
        <v>1.8677898276128999</v>
      </c>
      <c r="Q176" s="78">
        <v>2.0000000000000001E-4</v>
      </c>
      <c r="R176" s="78">
        <v>0</v>
      </c>
    </row>
    <row r="177" spans="2:18">
      <c r="B177" t="s">
        <v>2921</v>
      </c>
      <c r="C177" t="s">
        <v>2739</v>
      </c>
      <c r="D177" t="s">
        <v>2965</v>
      </c>
      <c r="E177"/>
      <c r="F177" t="s">
        <v>210</v>
      </c>
      <c r="G177" t="s">
        <v>2966</v>
      </c>
      <c r="H177" t="s">
        <v>211</v>
      </c>
      <c r="I177" s="77">
        <v>10.81</v>
      </c>
      <c r="J177" t="s">
        <v>123</v>
      </c>
      <c r="K177" t="s">
        <v>113</v>
      </c>
      <c r="L177" s="78">
        <v>6.3399999999999998E-2</v>
      </c>
      <c r="M177" s="78">
        <v>2.93E-2</v>
      </c>
      <c r="N177" s="77">
        <v>217.57</v>
      </c>
      <c r="O177" s="77">
        <v>105.09</v>
      </c>
      <c r="P177" s="77">
        <v>1.0041829582646999</v>
      </c>
      <c r="Q177" s="78">
        <v>1E-4</v>
      </c>
      <c r="R177" s="78">
        <v>0</v>
      </c>
    </row>
    <row r="178" spans="2:18">
      <c r="B178" t="s">
        <v>2927</v>
      </c>
      <c r="C178" t="s">
        <v>2739</v>
      </c>
      <c r="D178" t="s">
        <v>2967</v>
      </c>
      <c r="E178"/>
      <c r="F178" t="s">
        <v>210</v>
      </c>
      <c r="G178" t="s">
        <v>2957</v>
      </c>
      <c r="H178" t="s">
        <v>211</v>
      </c>
      <c r="I178" s="77">
        <v>5.57</v>
      </c>
      <c r="J178" t="s">
        <v>123</v>
      </c>
      <c r="K178" t="s">
        <v>106</v>
      </c>
      <c r="L178" s="78">
        <v>3.2399999999999998E-2</v>
      </c>
      <c r="M178" s="78">
        <v>2.8299999999999999E-2</v>
      </c>
      <c r="N178" s="77">
        <v>4875.33</v>
      </c>
      <c r="O178" s="77">
        <v>105.15</v>
      </c>
      <c r="P178" s="77">
        <v>16.481406526425001</v>
      </c>
      <c r="Q178" s="78">
        <v>2.0999999999999999E-3</v>
      </c>
      <c r="R178" s="78">
        <v>1E-4</v>
      </c>
    </row>
    <row r="179" spans="2:18">
      <c r="B179" t="s">
        <v>2927</v>
      </c>
      <c r="C179" t="s">
        <v>2739</v>
      </c>
      <c r="D179" t="s">
        <v>2968</v>
      </c>
      <c r="E179"/>
      <c r="F179" t="s">
        <v>210</v>
      </c>
      <c r="G179" t="s">
        <v>2959</v>
      </c>
      <c r="H179" t="s">
        <v>211</v>
      </c>
      <c r="I179" s="77">
        <v>5.57</v>
      </c>
      <c r="J179" t="s">
        <v>123</v>
      </c>
      <c r="K179" t="s">
        <v>106</v>
      </c>
      <c r="L179" s="78">
        <v>3.2399999999999998E-2</v>
      </c>
      <c r="M179" s="78">
        <v>2.8299999999999999E-2</v>
      </c>
      <c r="N179" s="77">
        <v>5121.59</v>
      </c>
      <c r="O179" s="77">
        <v>105.15</v>
      </c>
      <c r="P179" s="77">
        <v>17.313906310275001</v>
      </c>
      <c r="Q179" s="78">
        <v>2.2000000000000001E-3</v>
      </c>
      <c r="R179" s="78">
        <v>1E-4</v>
      </c>
    </row>
    <row r="180" spans="2:18">
      <c r="B180" t="s">
        <v>2927</v>
      </c>
      <c r="C180" t="s">
        <v>2739</v>
      </c>
      <c r="D180" t="s">
        <v>2969</v>
      </c>
      <c r="E180"/>
      <c r="F180" t="s">
        <v>210</v>
      </c>
      <c r="G180" t="s">
        <v>2953</v>
      </c>
      <c r="H180" t="s">
        <v>211</v>
      </c>
      <c r="I180" s="77">
        <v>5.57</v>
      </c>
      <c r="J180" t="s">
        <v>123</v>
      </c>
      <c r="K180" t="s">
        <v>106</v>
      </c>
      <c r="L180" s="78">
        <v>3.2399999999999998E-2</v>
      </c>
      <c r="M180" s="78">
        <v>2.8299999999999999E-2</v>
      </c>
      <c r="N180" s="77">
        <v>5854.18</v>
      </c>
      <c r="O180" s="77">
        <v>105.15</v>
      </c>
      <c r="P180" s="77">
        <v>19.79047991805</v>
      </c>
      <c r="Q180" s="78">
        <v>2.5000000000000001E-3</v>
      </c>
      <c r="R180" s="78">
        <v>1E-4</v>
      </c>
    </row>
    <row r="181" spans="2:18">
      <c r="B181" t="s">
        <v>2927</v>
      </c>
      <c r="C181" t="s">
        <v>2739</v>
      </c>
      <c r="D181" t="s">
        <v>2970</v>
      </c>
      <c r="E181"/>
      <c r="F181" t="s">
        <v>210</v>
      </c>
      <c r="G181" t="s">
        <v>2963</v>
      </c>
      <c r="H181" t="s">
        <v>211</v>
      </c>
      <c r="I181" s="77">
        <v>5.57</v>
      </c>
      <c r="J181" t="s">
        <v>123</v>
      </c>
      <c r="K181" t="s">
        <v>106</v>
      </c>
      <c r="L181" s="78">
        <v>3.2399999999999998E-2</v>
      </c>
      <c r="M181" s="78">
        <v>2.8299999999999999E-2</v>
      </c>
      <c r="N181" s="77">
        <v>4807.9399999999996</v>
      </c>
      <c r="O181" s="77">
        <v>105.15</v>
      </c>
      <c r="P181" s="77">
        <v>16.25358974565</v>
      </c>
      <c r="Q181" s="78">
        <v>2.0999999999999999E-3</v>
      </c>
      <c r="R181" s="78">
        <v>1E-4</v>
      </c>
    </row>
    <row r="182" spans="2:18">
      <c r="B182" t="s">
        <v>2927</v>
      </c>
      <c r="C182" t="s">
        <v>2739</v>
      </c>
      <c r="D182" t="s">
        <v>2971</v>
      </c>
      <c r="E182"/>
      <c r="F182" t="s">
        <v>210</v>
      </c>
      <c r="G182" t="s">
        <v>2307</v>
      </c>
      <c r="H182" t="s">
        <v>211</v>
      </c>
      <c r="I182" s="77">
        <v>5.57</v>
      </c>
      <c r="J182" t="s">
        <v>123</v>
      </c>
      <c r="K182" t="s">
        <v>106</v>
      </c>
      <c r="L182" s="78">
        <v>3.2399999999999998E-2</v>
      </c>
      <c r="M182" s="78">
        <v>2.8299999999999999E-2</v>
      </c>
      <c r="N182" s="77">
        <v>3711.36</v>
      </c>
      <c r="O182" s="77">
        <v>104.94</v>
      </c>
      <c r="P182" s="77">
        <v>12.52146430656</v>
      </c>
      <c r="Q182" s="78">
        <v>1.6000000000000001E-3</v>
      </c>
      <c r="R182" s="78">
        <v>1E-4</v>
      </c>
    </row>
    <row r="183" spans="2:18">
      <c r="B183" t="s">
        <v>2927</v>
      </c>
      <c r="C183" t="s">
        <v>2739</v>
      </c>
      <c r="D183" t="s">
        <v>2972</v>
      </c>
      <c r="E183"/>
      <c r="F183" t="s">
        <v>210</v>
      </c>
      <c r="G183" t="s">
        <v>2966</v>
      </c>
      <c r="H183" t="s">
        <v>211</v>
      </c>
      <c r="I183" s="77">
        <v>5.57</v>
      </c>
      <c r="J183" t="s">
        <v>123</v>
      </c>
      <c r="K183" t="s">
        <v>106</v>
      </c>
      <c r="L183" s="78">
        <v>3.2399999999999998E-2</v>
      </c>
      <c r="M183" s="78">
        <v>2.8299999999999999E-2</v>
      </c>
      <c r="N183" s="77">
        <v>4476.9399999999996</v>
      </c>
      <c r="O183" s="77">
        <v>105.15</v>
      </c>
      <c r="P183" s="77">
        <v>15.13462024815</v>
      </c>
      <c r="Q183" s="78">
        <v>1.9E-3</v>
      </c>
      <c r="R183" s="78">
        <v>1E-4</v>
      </c>
    </row>
    <row r="184" spans="2:18">
      <c r="B184" t="s">
        <v>2927</v>
      </c>
      <c r="C184" t="s">
        <v>2739</v>
      </c>
      <c r="D184" t="s">
        <v>2973</v>
      </c>
      <c r="E184"/>
      <c r="F184" t="s">
        <v>210</v>
      </c>
      <c r="G184" t="s">
        <v>232</v>
      </c>
      <c r="H184" t="s">
        <v>211</v>
      </c>
      <c r="I184" s="77">
        <v>0.15</v>
      </c>
      <c r="J184" t="s">
        <v>123</v>
      </c>
      <c r="K184" t="s">
        <v>106</v>
      </c>
      <c r="L184" s="78">
        <v>3.2399999999999998E-2</v>
      </c>
      <c r="M184" s="78">
        <v>3.2899999999999999E-2</v>
      </c>
      <c r="N184" s="77">
        <v>5325.99</v>
      </c>
      <c r="O184" s="77">
        <v>100</v>
      </c>
      <c r="P184" s="77">
        <v>17.123057849999999</v>
      </c>
      <c r="Q184" s="78">
        <v>2.2000000000000001E-3</v>
      </c>
      <c r="R184" s="78">
        <v>1E-4</v>
      </c>
    </row>
    <row r="185" spans="2:18">
      <c r="B185" t="s">
        <v>2812</v>
      </c>
      <c r="C185" t="s">
        <v>2739</v>
      </c>
      <c r="D185" t="s">
        <v>2974</v>
      </c>
      <c r="E185"/>
      <c r="F185" t="s">
        <v>210</v>
      </c>
      <c r="G185" t="s">
        <v>232</v>
      </c>
      <c r="H185" t="s">
        <v>211</v>
      </c>
      <c r="I185" s="77">
        <v>9.2899999999999991</v>
      </c>
      <c r="J185" t="s">
        <v>751</v>
      </c>
      <c r="K185" t="s">
        <v>102</v>
      </c>
      <c r="L185" s="78">
        <v>1.7299999999999999E-2</v>
      </c>
      <c r="M185" s="78">
        <v>1.4E-2</v>
      </c>
      <c r="N185" s="77">
        <v>17117.8</v>
      </c>
      <c r="O185" s="77">
        <v>102.970005</v>
      </c>
      <c r="P185" s="77">
        <v>17.626199515890001</v>
      </c>
      <c r="Q185" s="78">
        <v>2.2000000000000001E-3</v>
      </c>
      <c r="R185" s="78">
        <v>1E-4</v>
      </c>
    </row>
    <row r="186" spans="2:18">
      <c r="B186" t="s">
        <v>2848</v>
      </c>
      <c r="C186" t="s">
        <v>2739</v>
      </c>
      <c r="D186" t="s">
        <v>2975</v>
      </c>
      <c r="E186"/>
      <c r="F186" t="s">
        <v>210</v>
      </c>
      <c r="G186" t="s">
        <v>232</v>
      </c>
      <c r="H186" t="s">
        <v>211</v>
      </c>
      <c r="I186" s="77">
        <v>7.59</v>
      </c>
      <c r="J186" t="s">
        <v>649</v>
      </c>
      <c r="K186" t="s">
        <v>102</v>
      </c>
      <c r="L186" s="78">
        <v>2.7E-2</v>
      </c>
      <c r="M186" s="78">
        <v>2.07E-2</v>
      </c>
      <c r="N186" s="77">
        <v>1086.68</v>
      </c>
      <c r="O186" s="77">
        <v>105.39144</v>
      </c>
      <c r="P186" s="77">
        <v>1.145267700192</v>
      </c>
      <c r="Q186" s="78">
        <v>1E-4</v>
      </c>
      <c r="R186" s="78">
        <v>0</v>
      </c>
    </row>
    <row r="187" spans="2:18">
      <c r="B187" t="s">
        <v>2848</v>
      </c>
      <c r="C187" t="s">
        <v>2739</v>
      </c>
      <c r="D187" t="s">
        <v>2976</v>
      </c>
      <c r="E187"/>
      <c r="F187" t="s">
        <v>210</v>
      </c>
      <c r="G187" t="s">
        <v>232</v>
      </c>
      <c r="H187" t="s">
        <v>211</v>
      </c>
      <c r="I187" s="77">
        <v>7.58</v>
      </c>
      <c r="J187" t="s">
        <v>649</v>
      </c>
      <c r="K187" t="s">
        <v>102</v>
      </c>
      <c r="L187" s="78">
        <v>2.7E-2</v>
      </c>
      <c r="M187" s="78">
        <v>2.29E-2</v>
      </c>
      <c r="N187" s="77">
        <v>1979.8</v>
      </c>
      <c r="O187" s="77">
        <v>102.96144</v>
      </c>
      <c r="P187" s="77">
        <v>2.0384305891199999</v>
      </c>
      <c r="Q187" s="78">
        <v>2.9999999999999997E-4</v>
      </c>
      <c r="R187" s="78">
        <v>0</v>
      </c>
    </row>
    <row r="188" spans="2:18">
      <c r="B188" t="s">
        <v>2814</v>
      </c>
      <c r="C188" t="s">
        <v>2739</v>
      </c>
      <c r="D188" t="s">
        <v>2977</v>
      </c>
      <c r="E188"/>
      <c r="F188" t="s">
        <v>210</v>
      </c>
      <c r="G188" t="s">
        <v>232</v>
      </c>
      <c r="H188" t="s">
        <v>211</v>
      </c>
      <c r="I188" s="77">
        <v>9.5299999999999994</v>
      </c>
      <c r="J188" t="s">
        <v>356</v>
      </c>
      <c r="K188" t="s">
        <v>102</v>
      </c>
      <c r="L188" s="78">
        <v>2.35E-2</v>
      </c>
      <c r="M188" s="78">
        <v>1.9400000000000001E-2</v>
      </c>
      <c r="N188" s="77">
        <v>6339.56</v>
      </c>
      <c r="O188" s="77">
        <v>104.81000400000001</v>
      </c>
      <c r="P188" s="77">
        <v>6.6444930895823999</v>
      </c>
      <c r="Q188" s="78">
        <v>8.0000000000000004E-4</v>
      </c>
      <c r="R188" s="78">
        <v>0</v>
      </c>
    </row>
    <row r="189" spans="2:18">
      <c r="B189" t="s">
        <v>2814</v>
      </c>
      <c r="C189" t="s">
        <v>2739</v>
      </c>
      <c r="D189" t="s">
        <v>2978</v>
      </c>
      <c r="E189"/>
      <c r="F189" t="s">
        <v>210</v>
      </c>
      <c r="G189" t="s">
        <v>232</v>
      </c>
      <c r="H189" t="s">
        <v>211</v>
      </c>
      <c r="I189" s="77">
        <v>9.93</v>
      </c>
      <c r="J189" t="s">
        <v>356</v>
      </c>
      <c r="K189" t="s">
        <v>102</v>
      </c>
      <c r="L189" s="78">
        <v>2.35E-2</v>
      </c>
      <c r="M189" s="78">
        <v>1.9599999999999999E-2</v>
      </c>
      <c r="N189" s="77">
        <v>11148.87</v>
      </c>
      <c r="O189" s="77">
        <v>104.760003</v>
      </c>
      <c r="P189" s="77">
        <v>11.679556546466101</v>
      </c>
      <c r="Q189" s="78">
        <v>1.5E-3</v>
      </c>
      <c r="R189" s="78">
        <v>1E-4</v>
      </c>
    </row>
    <row r="190" spans="2:18">
      <c r="B190" t="s">
        <v>2979</v>
      </c>
      <c r="C190" t="s">
        <v>2739</v>
      </c>
      <c r="D190" t="s">
        <v>2980</v>
      </c>
      <c r="E190"/>
      <c r="F190" t="s">
        <v>210</v>
      </c>
      <c r="G190" t="s">
        <v>2953</v>
      </c>
      <c r="H190" t="s">
        <v>211</v>
      </c>
      <c r="I190" s="77">
        <v>4.32</v>
      </c>
      <c r="J190" t="s">
        <v>123</v>
      </c>
      <c r="K190" t="s">
        <v>113</v>
      </c>
      <c r="L190" s="78">
        <v>3.2399999999999998E-2</v>
      </c>
      <c r="M190" s="78">
        <v>2.5000000000000001E-2</v>
      </c>
      <c r="N190" s="77">
        <v>30125.5</v>
      </c>
      <c r="O190" s="77">
        <v>104.02</v>
      </c>
      <c r="P190" s="77">
        <v>137.62697242469</v>
      </c>
      <c r="Q190" s="78">
        <v>1.7500000000000002E-2</v>
      </c>
      <c r="R190" s="78">
        <v>6.9999999999999999E-4</v>
      </c>
    </row>
    <row r="191" spans="2:18">
      <c r="B191" t="s">
        <v>2979</v>
      </c>
      <c r="C191" t="s">
        <v>2739</v>
      </c>
      <c r="D191" t="s">
        <v>2981</v>
      </c>
      <c r="E191"/>
      <c r="F191" t="s">
        <v>210</v>
      </c>
      <c r="G191" t="s">
        <v>2953</v>
      </c>
      <c r="H191" t="s">
        <v>211</v>
      </c>
      <c r="I191" s="77">
        <v>4.32</v>
      </c>
      <c r="J191" t="s">
        <v>123</v>
      </c>
      <c r="K191" t="s">
        <v>113</v>
      </c>
      <c r="L191" s="78">
        <v>3.2399999999999998E-2</v>
      </c>
      <c r="M191" s="78">
        <v>2.5000000000000001E-2</v>
      </c>
      <c r="N191" s="77">
        <v>18557.310000000001</v>
      </c>
      <c r="O191" s="77">
        <v>104.02</v>
      </c>
      <c r="P191" s="77">
        <v>84.778224150517801</v>
      </c>
      <c r="Q191" s="78">
        <v>1.0800000000000001E-2</v>
      </c>
      <c r="R191" s="78">
        <v>5.0000000000000001E-4</v>
      </c>
    </row>
    <row r="192" spans="2:18">
      <c r="B192" t="s">
        <v>2979</v>
      </c>
      <c r="C192" t="s">
        <v>2739</v>
      </c>
      <c r="D192" t="s">
        <v>2982</v>
      </c>
      <c r="E192"/>
      <c r="F192" t="s">
        <v>210</v>
      </c>
      <c r="G192" t="s">
        <v>2983</v>
      </c>
      <c r="H192" t="s">
        <v>211</v>
      </c>
      <c r="I192" s="77">
        <v>4.33</v>
      </c>
      <c r="J192" t="s">
        <v>123</v>
      </c>
      <c r="K192" t="s">
        <v>113</v>
      </c>
      <c r="L192" s="78">
        <v>3.2399999999999998E-2</v>
      </c>
      <c r="M192" s="78">
        <v>2.5000000000000001E-2</v>
      </c>
      <c r="N192" s="77">
        <v>4771.88</v>
      </c>
      <c r="O192" s="77">
        <v>103.84</v>
      </c>
      <c r="P192" s="77">
        <v>21.7623923712448</v>
      </c>
      <c r="Q192" s="78">
        <v>2.8E-3</v>
      </c>
      <c r="R192" s="78">
        <v>1E-4</v>
      </c>
    </row>
    <row r="193" spans="2:18">
      <c r="B193" t="s">
        <v>2979</v>
      </c>
      <c r="C193" t="s">
        <v>2739</v>
      </c>
      <c r="D193" t="s">
        <v>2984</v>
      </c>
      <c r="E193"/>
      <c r="F193" t="s">
        <v>210</v>
      </c>
      <c r="G193" t="s">
        <v>2985</v>
      </c>
      <c r="H193" t="s">
        <v>211</v>
      </c>
      <c r="I193" s="77">
        <v>4.34</v>
      </c>
      <c r="J193" t="s">
        <v>123</v>
      </c>
      <c r="K193" t="s">
        <v>113</v>
      </c>
      <c r="L193" s="78">
        <v>3.2399999999999998E-2</v>
      </c>
      <c r="M193" s="78">
        <v>2.5000000000000001E-2</v>
      </c>
      <c r="N193" s="77">
        <v>5832.3</v>
      </c>
      <c r="O193" s="77">
        <v>103.59</v>
      </c>
      <c r="P193" s="77">
        <v>26.534452503482999</v>
      </c>
      <c r="Q193" s="78">
        <v>3.3999999999999998E-3</v>
      </c>
      <c r="R193" s="78">
        <v>1E-4</v>
      </c>
    </row>
    <row r="194" spans="2:18">
      <c r="B194" t="s">
        <v>2979</v>
      </c>
      <c r="C194" t="s">
        <v>2739</v>
      </c>
      <c r="D194" t="s">
        <v>2986</v>
      </c>
      <c r="E194"/>
      <c r="F194" t="s">
        <v>210</v>
      </c>
      <c r="G194" t="s">
        <v>2987</v>
      </c>
      <c r="H194" t="s">
        <v>211</v>
      </c>
      <c r="I194" s="77">
        <v>4.3499999999999996</v>
      </c>
      <c r="J194" t="s">
        <v>123</v>
      </c>
      <c r="K194" t="s">
        <v>113</v>
      </c>
      <c r="L194" s="78">
        <v>3.2399999999999998E-2</v>
      </c>
      <c r="M194" s="78">
        <v>2.5000000000000001E-2</v>
      </c>
      <c r="N194" s="77">
        <v>7422.92</v>
      </c>
      <c r="O194" s="77">
        <v>103.31</v>
      </c>
      <c r="P194" s="77">
        <v>33.679806257718802</v>
      </c>
      <c r="Q194" s="78">
        <v>4.3E-3</v>
      </c>
      <c r="R194" s="78">
        <v>2.0000000000000001E-4</v>
      </c>
    </row>
    <row r="195" spans="2:18">
      <c r="B195" t="s">
        <v>2979</v>
      </c>
      <c r="C195" t="s">
        <v>2739</v>
      </c>
      <c r="D195" t="s">
        <v>2988</v>
      </c>
      <c r="E195"/>
      <c r="F195" t="s">
        <v>210</v>
      </c>
      <c r="G195" t="s">
        <v>2989</v>
      </c>
      <c r="H195" t="s">
        <v>211</v>
      </c>
      <c r="I195" s="77">
        <v>4.3600000000000003</v>
      </c>
      <c r="J195" t="s">
        <v>123</v>
      </c>
      <c r="K195" t="s">
        <v>113</v>
      </c>
      <c r="L195" s="78">
        <v>3.2399999999999998E-2</v>
      </c>
      <c r="M195" s="78">
        <v>2.5100000000000001E-2</v>
      </c>
      <c r="N195" s="77">
        <v>3181.25</v>
      </c>
      <c r="O195" s="77">
        <v>103.07</v>
      </c>
      <c r="P195" s="77">
        <v>14.4006640435625</v>
      </c>
      <c r="Q195" s="78">
        <v>1.8E-3</v>
      </c>
      <c r="R195" s="78">
        <v>1E-4</v>
      </c>
    </row>
    <row r="196" spans="2:18">
      <c r="B196" t="s">
        <v>2990</v>
      </c>
      <c r="C196" t="s">
        <v>2739</v>
      </c>
      <c r="D196" t="s">
        <v>2991</v>
      </c>
      <c r="E196"/>
      <c r="F196" t="s">
        <v>210</v>
      </c>
      <c r="G196" t="s">
        <v>2992</v>
      </c>
      <c r="H196" t="s">
        <v>211</v>
      </c>
      <c r="I196" s="77">
        <v>2.14</v>
      </c>
      <c r="J196" t="s">
        <v>123</v>
      </c>
      <c r="K196" t="s">
        <v>106</v>
      </c>
      <c r="L196" s="78">
        <v>3.5000000000000003E-2</v>
      </c>
      <c r="M196" s="78">
        <v>3.61E-2</v>
      </c>
      <c r="N196" s="77">
        <v>2781.7</v>
      </c>
      <c r="O196" s="77">
        <v>99</v>
      </c>
      <c r="P196" s="77">
        <v>8.8537338450000007</v>
      </c>
      <c r="Q196" s="78">
        <v>1.1000000000000001E-3</v>
      </c>
      <c r="R196" s="78">
        <v>0</v>
      </c>
    </row>
    <row r="197" spans="2:18">
      <c r="B197" t="s">
        <v>2990</v>
      </c>
      <c r="C197" t="s">
        <v>2739</v>
      </c>
      <c r="D197" t="s">
        <v>2993</v>
      </c>
      <c r="E197"/>
      <c r="F197" t="s">
        <v>210</v>
      </c>
      <c r="G197" t="s">
        <v>2994</v>
      </c>
      <c r="H197" t="s">
        <v>211</v>
      </c>
      <c r="I197" s="77">
        <v>2.14</v>
      </c>
      <c r="J197" t="s">
        <v>123</v>
      </c>
      <c r="K197" t="s">
        <v>106</v>
      </c>
      <c r="L197" s="78">
        <v>3.5000000000000003E-2</v>
      </c>
      <c r="M197" s="78">
        <v>3.61E-2</v>
      </c>
      <c r="N197" s="77">
        <v>1251.26</v>
      </c>
      <c r="O197" s="77">
        <v>100.33</v>
      </c>
      <c r="P197" s="77">
        <v>4.0360761429699998</v>
      </c>
      <c r="Q197" s="78">
        <v>5.0000000000000001E-4</v>
      </c>
      <c r="R197" s="78">
        <v>0</v>
      </c>
    </row>
    <row r="198" spans="2:18">
      <c r="B198" t="s">
        <v>2990</v>
      </c>
      <c r="C198" t="s">
        <v>2739</v>
      </c>
      <c r="D198" t="s">
        <v>2995</v>
      </c>
      <c r="E198"/>
      <c r="F198" t="s">
        <v>210</v>
      </c>
      <c r="G198" t="s">
        <v>2996</v>
      </c>
      <c r="H198" t="s">
        <v>211</v>
      </c>
      <c r="I198" s="77">
        <v>2.14</v>
      </c>
      <c r="J198" t="s">
        <v>123</v>
      </c>
      <c r="K198" t="s">
        <v>106</v>
      </c>
      <c r="L198" s="78">
        <v>3.5000000000000003E-2</v>
      </c>
      <c r="M198" s="78">
        <v>3.61E-2</v>
      </c>
      <c r="N198" s="77">
        <v>1982.2</v>
      </c>
      <c r="O198" s="77">
        <v>100.33</v>
      </c>
      <c r="P198" s="77">
        <v>6.3938031509000002</v>
      </c>
      <c r="Q198" s="78">
        <v>8.0000000000000004E-4</v>
      </c>
      <c r="R198" s="78">
        <v>0</v>
      </c>
    </row>
    <row r="199" spans="2:18">
      <c r="B199" t="s">
        <v>2990</v>
      </c>
      <c r="C199" t="s">
        <v>2739</v>
      </c>
      <c r="D199" t="s">
        <v>2997</v>
      </c>
      <c r="E199"/>
      <c r="F199" t="s">
        <v>210</v>
      </c>
      <c r="G199" t="s">
        <v>2998</v>
      </c>
      <c r="H199" t="s">
        <v>211</v>
      </c>
      <c r="I199" s="77">
        <v>2.14</v>
      </c>
      <c r="J199" t="s">
        <v>123</v>
      </c>
      <c r="K199" t="s">
        <v>106</v>
      </c>
      <c r="L199" s="78">
        <v>3.5000000000000003E-2</v>
      </c>
      <c r="M199" s="78">
        <v>3.61E-2</v>
      </c>
      <c r="N199" s="77">
        <v>2187.71</v>
      </c>
      <c r="O199" s="77">
        <v>100.33</v>
      </c>
      <c r="P199" s="77">
        <v>7.0566981592450002</v>
      </c>
      <c r="Q199" s="78">
        <v>8.9999999999999998E-4</v>
      </c>
      <c r="R199" s="78">
        <v>0</v>
      </c>
    </row>
    <row r="200" spans="2:18">
      <c r="B200" t="s">
        <v>2990</v>
      </c>
      <c r="C200" t="s">
        <v>2739</v>
      </c>
      <c r="D200" t="s">
        <v>2999</v>
      </c>
      <c r="E200"/>
      <c r="F200" t="s">
        <v>210</v>
      </c>
      <c r="G200" t="s">
        <v>3000</v>
      </c>
      <c r="H200" t="s">
        <v>211</v>
      </c>
      <c r="I200" s="77">
        <v>2.14</v>
      </c>
      <c r="J200" t="s">
        <v>123</v>
      </c>
      <c r="K200" t="s">
        <v>106</v>
      </c>
      <c r="L200" s="78">
        <v>3.5000000000000003E-2</v>
      </c>
      <c r="M200" s="78">
        <v>3.6200000000000003E-2</v>
      </c>
      <c r="N200" s="77">
        <v>4965.34</v>
      </c>
      <c r="O200" s="77">
        <v>100.32</v>
      </c>
      <c r="P200" s="77">
        <v>16.014651517920001</v>
      </c>
      <c r="Q200" s="78">
        <v>2E-3</v>
      </c>
      <c r="R200" s="78">
        <v>1E-4</v>
      </c>
    </row>
    <row r="201" spans="2:18">
      <c r="B201" s="79" t="s">
        <v>3001</v>
      </c>
      <c r="I201" s="81">
        <v>0</v>
      </c>
      <c r="M201" s="80">
        <v>0</v>
      </c>
      <c r="N201" s="81">
        <v>0</v>
      </c>
      <c r="P201" s="81">
        <v>0</v>
      </c>
      <c r="Q201" s="80">
        <v>0</v>
      </c>
      <c r="R201" s="80">
        <v>0</v>
      </c>
    </row>
    <row r="202" spans="2:18">
      <c r="B202" t="s">
        <v>210</v>
      </c>
      <c r="D202" t="s">
        <v>210</v>
      </c>
      <c r="F202" t="s">
        <v>210</v>
      </c>
      <c r="I202" s="77">
        <v>0</v>
      </c>
      <c r="J202" t="s">
        <v>210</v>
      </c>
      <c r="K202" t="s">
        <v>210</v>
      </c>
      <c r="L202" s="78">
        <v>0</v>
      </c>
      <c r="M202" s="78">
        <v>0</v>
      </c>
      <c r="N202" s="77">
        <v>0</v>
      </c>
      <c r="O202" s="77">
        <v>0</v>
      </c>
      <c r="P202" s="77">
        <v>0</v>
      </c>
      <c r="Q202" s="78">
        <v>0</v>
      </c>
      <c r="R202" s="78">
        <v>0</v>
      </c>
    </row>
    <row r="203" spans="2:18">
      <c r="B203" s="79" t="s">
        <v>3002</v>
      </c>
      <c r="I203" s="81">
        <v>0</v>
      </c>
      <c r="M203" s="80">
        <v>0</v>
      </c>
      <c r="N203" s="81">
        <v>0</v>
      </c>
      <c r="P203" s="81">
        <v>0</v>
      </c>
      <c r="Q203" s="80">
        <v>0</v>
      </c>
      <c r="R203" s="80">
        <v>0</v>
      </c>
    </row>
    <row r="204" spans="2:18">
      <c r="B204" s="79" t="s">
        <v>3003</v>
      </c>
      <c r="I204" s="81">
        <v>0</v>
      </c>
      <c r="M204" s="80">
        <v>0</v>
      </c>
      <c r="N204" s="81">
        <v>0</v>
      </c>
      <c r="P204" s="81">
        <v>0</v>
      </c>
      <c r="Q204" s="80">
        <v>0</v>
      </c>
      <c r="R204" s="80">
        <v>0</v>
      </c>
    </row>
    <row r="205" spans="2:18">
      <c r="B205" t="s">
        <v>210</v>
      </c>
      <c r="D205" t="s">
        <v>210</v>
      </c>
      <c r="F205" t="s">
        <v>210</v>
      </c>
      <c r="I205" s="77">
        <v>0</v>
      </c>
      <c r="J205" t="s">
        <v>210</v>
      </c>
      <c r="K205" t="s">
        <v>210</v>
      </c>
      <c r="L205" s="78">
        <v>0</v>
      </c>
      <c r="M205" s="78">
        <v>0</v>
      </c>
      <c r="N205" s="77">
        <v>0</v>
      </c>
      <c r="O205" s="77">
        <v>0</v>
      </c>
      <c r="P205" s="77">
        <v>0</v>
      </c>
      <c r="Q205" s="78">
        <v>0</v>
      </c>
      <c r="R205" s="78">
        <v>0</v>
      </c>
    </row>
    <row r="206" spans="2:18">
      <c r="B206" s="79" t="s">
        <v>3004</v>
      </c>
      <c r="I206" s="81">
        <v>0</v>
      </c>
      <c r="M206" s="80">
        <v>0</v>
      </c>
      <c r="N206" s="81">
        <v>0</v>
      </c>
      <c r="P206" s="81">
        <v>0</v>
      </c>
      <c r="Q206" s="80">
        <v>0</v>
      </c>
      <c r="R206" s="80">
        <v>0</v>
      </c>
    </row>
    <row r="207" spans="2:18">
      <c r="B207" t="s">
        <v>210</v>
      </c>
      <c r="D207" t="s">
        <v>210</v>
      </c>
      <c r="F207" t="s">
        <v>210</v>
      </c>
      <c r="I207" s="77">
        <v>0</v>
      </c>
      <c r="J207" t="s">
        <v>210</v>
      </c>
      <c r="K207" t="s">
        <v>210</v>
      </c>
      <c r="L207" s="78">
        <v>0</v>
      </c>
      <c r="M207" s="78">
        <v>0</v>
      </c>
      <c r="N207" s="77">
        <v>0</v>
      </c>
      <c r="O207" s="77">
        <v>0</v>
      </c>
      <c r="P207" s="77">
        <v>0</v>
      </c>
      <c r="Q207" s="78">
        <v>0</v>
      </c>
      <c r="R207" s="78">
        <v>0</v>
      </c>
    </row>
    <row r="208" spans="2:18">
      <c r="B208" s="79" t="s">
        <v>3005</v>
      </c>
      <c r="I208" s="81">
        <v>0</v>
      </c>
      <c r="M208" s="80">
        <v>0</v>
      </c>
      <c r="N208" s="81">
        <v>0</v>
      </c>
      <c r="P208" s="81">
        <v>0</v>
      </c>
      <c r="Q208" s="80">
        <v>0</v>
      </c>
      <c r="R208" s="80">
        <v>0</v>
      </c>
    </row>
    <row r="209" spans="2:18">
      <c r="B209" t="s">
        <v>210</v>
      </c>
      <c r="D209" t="s">
        <v>210</v>
      </c>
      <c r="F209" t="s">
        <v>210</v>
      </c>
      <c r="I209" s="77">
        <v>0</v>
      </c>
      <c r="J209" t="s">
        <v>210</v>
      </c>
      <c r="K209" t="s">
        <v>210</v>
      </c>
      <c r="L209" s="78">
        <v>0</v>
      </c>
      <c r="M209" s="78">
        <v>0</v>
      </c>
      <c r="N209" s="77">
        <v>0</v>
      </c>
      <c r="O209" s="77">
        <v>0</v>
      </c>
      <c r="P209" s="77">
        <v>0</v>
      </c>
      <c r="Q209" s="78">
        <v>0</v>
      </c>
      <c r="R209" s="78">
        <v>0</v>
      </c>
    </row>
    <row r="210" spans="2:18">
      <c r="B210" s="79" t="s">
        <v>3006</v>
      </c>
      <c r="I210" s="81">
        <v>0</v>
      </c>
      <c r="M210" s="80">
        <v>0</v>
      </c>
      <c r="N210" s="81">
        <v>0</v>
      </c>
      <c r="P210" s="81">
        <v>0</v>
      </c>
      <c r="Q210" s="80">
        <v>0</v>
      </c>
      <c r="R210" s="80">
        <v>0</v>
      </c>
    </row>
    <row r="211" spans="2:18">
      <c r="B211" t="s">
        <v>210</v>
      </c>
      <c r="D211" t="s">
        <v>210</v>
      </c>
      <c r="F211" t="s">
        <v>210</v>
      </c>
      <c r="I211" s="77">
        <v>0</v>
      </c>
      <c r="J211" t="s">
        <v>210</v>
      </c>
      <c r="K211" t="s">
        <v>210</v>
      </c>
      <c r="L211" s="78">
        <v>0</v>
      </c>
      <c r="M211" s="78">
        <v>0</v>
      </c>
      <c r="N211" s="77">
        <v>0</v>
      </c>
      <c r="O211" s="77">
        <v>0</v>
      </c>
      <c r="P211" s="77">
        <v>0</v>
      </c>
      <c r="Q211" s="78">
        <v>0</v>
      </c>
      <c r="R211" s="78">
        <v>0</v>
      </c>
    </row>
    <row r="212" spans="2:18">
      <c r="B212" s="79" t="s">
        <v>224</v>
      </c>
      <c r="I212" s="81">
        <v>4.1500000000000004</v>
      </c>
      <c r="M212" s="80">
        <v>2.7400000000000001E-2</v>
      </c>
      <c r="N212" s="81">
        <v>1173487.1399999999</v>
      </c>
      <c r="P212" s="81">
        <v>3867.513387933991</v>
      </c>
      <c r="Q212" s="80">
        <v>0.49299999999999999</v>
      </c>
      <c r="R212" s="80">
        <v>2.1000000000000001E-2</v>
      </c>
    </row>
    <row r="213" spans="2:18">
      <c r="B213" s="79" t="s">
        <v>3007</v>
      </c>
      <c r="I213" s="81">
        <v>0</v>
      </c>
      <c r="M213" s="80">
        <v>0</v>
      </c>
      <c r="N213" s="81">
        <v>0</v>
      </c>
      <c r="P213" s="81">
        <v>0</v>
      </c>
      <c r="Q213" s="80">
        <v>0</v>
      </c>
      <c r="R213" s="80">
        <v>0</v>
      </c>
    </row>
    <row r="214" spans="2:18">
      <c r="B214" t="s">
        <v>210</v>
      </c>
      <c r="D214" t="s">
        <v>210</v>
      </c>
      <c r="F214" t="s">
        <v>210</v>
      </c>
      <c r="I214" s="77">
        <v>0</v>
      </c>
      <c r="J214" t="s">
        <v>210</v>
      </c>
      <c r="K214" t="s">
        <v>210</v>
      </c>
      <c r="L214" s="78">
        <v>0</v>
      </c>
      <c r="M214" s="78">
        <v>0</v>
      </c>
      <c r="N214" s="77">
        <v>0</v>
      </c>
      <c r="O214" s="77">
        <v>0</v>
      </c>
      <c r="P214" s="77">
        <v>0</v>
      </c>
      <c r="Q214" s="78">
        <v>0</v>
      </c>
      <c r="R214" s="78">
        <v>0</v>
      </c>
    </row>
    <row r="215" spans="2:18">
      <c r="B215" s="79" t="s">
        <v>2775</v>
      </c>
      <c r="I215" s="81">
        <v>0</v>
      </c>
      <c r="M215" s="80">
        <v>0</v>
      </c>
      <c r="N215" s="81">
        <v>0</v>
      </c>
      <c r="P215" s="81">
        <v>0</v>
      </c>
      <c r="Q215" s="80">
        <v>0</v>
      </c>
      <c r="R215" s="80">
        <v>0</v>
      </c>
    </row>
    <row r="216" spans="2:18">
      <c r="B216" t="s">
        <v>210</v>
      </c>
      <c r="D216" t="s">
        <v>210</v>
      </c>
      <c r="F216" t="s">
        <v>210</v>
      </c>
      <c r="I216" s="77">
        <v>0</v>
      </c>
      <c r="J216" t="s">
        <v>210</v>
      </c>
      <c r="K216" t="s">
        <v>210</v>
      </c>
      <c r="L216" s="78">
        <v>0</v>
      </c>
      <c r="M216" s="78">
        <v>0</v>
      </c>
      <c r="N216" s="77">
        <v>0</v>
      </c>
      <c r="O216" s="77">
        <v>0</v>
      </c>
      <c r="P216" s="77">
        <v>0</v>
      </c>
      <c r="Q216" s="78">
        <v>0</v>
      </c>
      <c r="R216" s="78">
        <v>0</v>
      </c>
    </row>
    <row r="217" spans="2:18">
      <c r="B217" s="79" t="s">
        <v>2776</v>
      </c>
      <c r="I217" s="81">
        <v>4.1500000000000004</v>
      </c>
      <c r="M217" s="80">
        <v>2.7400000000000001E-2</v>
      </c>
      <c r="N217" s="81">
        <v>1173487.1399999999</v>
      </c>
      <c r="P217" s="81">
        <v>3867.513387933991</v>
      </c>
      <c r="Q217" s="80">
        <v>0.49299999999999999</v>
      </c>
      <c r="R217" s="80">
        <v>2.1000000000000001E-2</v>
      </c>
    </row>
    <row r="218" spans="2:18">
      <c r="B218" t="s">
        <v>3008</v>
      </c>
      <c r="C218" t="s">
        <v>2739</v>
      </c>
      <c r="D218" t="s">
        <v>3009</v>
      </c>
      <c r="E218"/>
      <c r="F218" t="s">
        <v>476</v>
      </c>
      <c r="G218" t="s">
        <v>3010</v>
      </c>
      <c r="H218" t="s">
        <v>208</v>
      </c>
      <c r="I218" s="77">
        <v>4.09</v>
      </c>
      <c r="J218" t="s">
        <v>125</v>
      </c>
      <c r="K218" t="s">
        <v>106</v>
      </c>
      <c r="L218" s="78">
        <v>4.8000000000000001E-2</v>
      </c>
      <c r="M218" s="78">
        <v>1.37E-2</v>
      </c>
      <c r="N218" s="77">
        <v>43961</v>
      </c>
      <c r="O218" s="77">
        <v>116.28</v>
      </c>
      <c r="P218" s="77">
        <v>164.34389032199999</v>
      </c>
      <c r="Q218" s="78">
        <v>2.0899999999999998E-2</v>
      </c>
      <c r="R218" s="78">
        <v>8.9999999999999998E-4</v>
      </c>
    </row>
    <row r="219" spans="2:18">
      <c r="B219" t="s">
        <v>3008</v>
      </c>
      <c r="C219" t="s">
        <v>2739</v>
      </c>
      <c r="D219" t="s">
        <v>3011</v>
      </c>
      <c r="E219"/>
      <c r="F219" t="s">
        <v>476</v>
      </c>
      <c r="G219" t="s">
        <v>3012</v>
      </c>
      <c r="H219" t="s">
        <v>208</v>
      </c>
      <c r="I219" s="77">
        <v>3.86</v>
      </c>
      <c r="J219" t="s">
        <v>125</v>
      </c>
      <c r="K219" t="s">
        <v>106</v>
      </c>
      <c r="L219" s="78">
        <v>4.8000000000000001E-2</v>
      </c>
      <c r="M219" s="78">
        <v>3.4599999999999999E-2</v>
      </c>
      <c r="N219" s="77">
        <v>39961.040000000001</v>
      </c>
      <c r="O219" s="77">
        <v>112.89</v>
      </c>
      <c r="P219" s="77">
        <v>145.03513805003999</v>
      </c>
      <c r="Q219" s="78">
        <v>1.8499999999999999E-2</v>
      </c>
      <c r="R219" s="78">
        <v>8.0000000000000004E-4</v>
      </c>
    </row>
    <row r="220" spans="2:18">
      <c r="B220" t="s">
        <v>3008</v>
      </c>
      <c r="C220" t="s">
        <v>2739</v>
      </c>
      <c r="D220" t="s">
        <v>3013</v>
      </c>
      <c r="E220"/>
      <c r="F220" t="s">
        <v>476</v>
      </c>
      <c r="G220" t="s">
        <v>3014</v>
      </c>
      <c r="H220" t="s">
        <v>208</v>
      </c>
      <c r="I220" s="77">
        <v>4.87</v>
      </c>
      <c r="J220" t="s">
        <v>968</v>
      </c>
      <c r="K220" t="s">
        <v>106</v>
      </c>
      <c r="L220" s="78">
        <v>5.4399999999999997E-2</v>
      </c>
      <c r="M220" s="78">
        <v>3.9600000000000003E-2</v>
      </c>
      <c r="N220" s="77">
        <v>54081.63</v>
      </c>
      <c r="O220" s="77">
        <v>109.08</v>
      </c>
      <c r="P220" s="77">
        <v>189.66005804285999</v>
      </c>
      <c r="Q220" s="78">
        <v>2.4199999999999999E-2</v>
      </c>
      <c r="R220" s="78">
        <v>1E-3</v>
      </c>
    </row>
    <row r="221" spans="2:18">
      <c r="B221" t="s">
        <v>3015</v>
      </c>
      <c r="C221" t="s">
        <v>2739</v>
      </c>
      <c r="D221" t="s">
        <v>3016</v>
      </c>
      <c r="E221"/>
      <c r="F221" t="s">
        <v>885</v>
      </c>
      <c r="G221" t="s">
        <v>3017</v>
      </c>
      <c r="H221" t="s">
        <v>212</v>
      </c>
      <c r="I221" s="77">
        <v>8.85</v>
      </c>
      <c r="J221" t="s">
        <v>889</v>
      </c>
      <c r="K221" t="s">
        <v>106</v>
      </c>
      <c r="L221" s="78">
        <v>4.36E-2</v>
      </c>
      <c r="M221" s="78">
        <v>2.6700000000000002E-2</v>
      </c>
      <c r="N221" s="77">
        <v>58831.62</v>
      </c>
      <c r="O221" s="77">
        <v>105.95</v>
      </c>
      <c r="P221" s="77">
        <v>200.39770596885</v>
      </c>
      <c r="Q221" s="78">
        <v>2.5499999999999998E-2</v>
      </c>
      <c r="R221" s="78">
        <v>1.1000000000000001E-3</v>
      </c>
    </row>
    <row r="222" spans="2:18">
      <c r="B222" t="s">
        <v>3018</v>
      </c>
      <c r="C222" t="s">
        <v>2739</v>
      </c>
      <c r="D222" t="s">
        <v>3019</v>
      </c>
      <c r="E222"/>
      <c r="F222" t="s">
        <v>952</v>
      </c>
      <c r="G222" t="s">
        <v>3020</v>
      </c>
      <c r="H222" t="s">
        <v>208</v>
      </c>
      <c r="I222" s="77">
        <v>9.59</v>
      </c>
      <c r="J222" t="s">
        <v>446</v>
      </c>
      <c r="K222" t="s">
        <v>106</v>
      </c>
      <c r="L222" s="78">
        <v>4.9000000000000002E-2</v>
      </c>
      <c r="M222" s="78">
        <v>3.0700000000000002E-2</v>
      </c>
      <c r="N222" s="77">
        <v>20491.189999999999</v>
      </c>
      <c r="O222" s="77">
        <v>115.36</v>
      </c>
      <c r="P222" s="77">
        <v>75.998217260559997</v>
      </c>
      <c r="Q222" s="78">
        <v>9.7000000000000003E-3</v>
      </c>
      <c r="R222" s="78">
        <v>4.0000000000000002E-4</v>
      </c>
    </row>
    <row r="223" spans="2:18">
      <c r="B223" t="s">
        <v>3021</v>
      </c>
      <c r="C223" t="s">
        <v>2944</v>
      </c>
      <c r="D223" t="s">
        <v>3022</v>
      </c>
      <c r="E223"/>
      <c r="F223" t="s">
        <v>2919</v>
      </c>
      <c r="G223" t="s">
        <v>3023</v>
      </c>
      <c r="H223" t="s">
        <v>208</v>
      </c>
      <c r="I223" s="77">
        <v>2.63</v>
      </c>
      <c r="J223" t="s">
        <v>356</v>
      </c>
      <c r="K223" t="s">
        <v>106</v>
      </c>
      <c r="L223" s="78">
        <v>2.92E-2</v>
      </c>
      <c r="M223" s="78">
        <v>3.1E-2</v>
      </c>
      <c r="N223" s="77">
        <v>8364.8700000000008</v>
      </c>
      <c r="O223" s="77">
        <v>99.37</v>
      </c>
      <c r="P223" s="77">
        <v>26.723630790584998</v>
      </c>
      <c r="Q223" s="78">
        <v>3.3999999999999998E-3</v>
      </c>
      <c r="R223" s="78">
        <v>1E-4</v>
      </c>
    </row>
    <row r="224" spans="2:18">
      <c r="B224" t="s">
        <v>3024</v>
      </c>
      <c r="C224" t="s">
        <v>2739</v>
      </c>
      <c r="D224" t="s">
        <v>3025</v>
      </c>
      <c r="E224"/>
      <c r="F224" t="s">
        <v>2919</v>
      </c>
      <c r="G224" t="s">
        <v>3026</v>
      </c>
      <c r="H224" t="s">
        <v>208</v>
      </c>
      <c r="I224" s="77">
        <v>4.76</v>
      </c>
      <c r="J224" t="s">
        <v>889</v>
      </c>
      <c r="K224" t="s">
        <v>106</v>
      </c>
      <c r="L224" s="78">
        <v>2.4899999999999999E-2</v>
      </c>
      <c r="M224" s="78">
        <v>2.2100000000000002E-2</v>
      </c>
      <c r="N224" s="77">
        <v>14701.89</v>
      </c>
      <c r="O224" s="77">
        <v>102.9</v>
      </c>
      <c r="P224" s="77">
        <v>48.637307064150001</v>
      </c>
      <c r="Q224" s="78">
        <v>6.1999999999999998E-3</v>
      </c>
      <c r="R224" s="78">
        <v>2.9999999999999997E-4</v>
      </c>
    </row>
    <row r="225" spans="2:18">
      <c r="B225" t="s">
        <v>3027</v>
      </c>
      <c r="C225" t="s">
        <v>2739</v>
      </c>
      <c r="D225" t="s">
        <v>3028</v>
      </c>
      <c r="E225"/>
      <c r="F225" t="s">
        <v>2919</v>
      </c>
      <c r="G225" t="s">
        <v>2985</v>
      </c>
      <c r="H225" t="s">
        <v>208</v>
      </c>
      <c r="I225" s="77">
        <v>5.2</v>
      </c>
      <c r="J225" t="s">
        <v>889</v>
      </c>
      <c r="K225" t="s">
        <v>106</v>
      </c>
      <c r="L225" s="78">
        <v>3.1399999999999997E-2</v>
      </c>
      <c r="M225" s="78">
        <v>0.03</v>
      </c>
      <c r="N225" s="77">
        <v>6784.03</v>
      </c>
      <c r="O225" s="77">
        <v>102.97</v>
      </c>
      <c r="P225" s="77">
        <v>22.458432946565001</v>
      </c>
      <c r="Q225" s="78">
        <v>2.8999999999999998E-3</v>
      </c>
      <c r="R225" s="78">
        <v>1E-4</v>
      </c>
    </row>
    <row r="226" spans="2:18">
      <c r="B226" t="s">
        <v>3027</v>
      </c>
      <c r="C226" t="s">
        <v>2739</v>
      </c>
      <c r="D226" t="s">
        <v>3029</v>
      </c>
      <c r="E226"/>
      <c r="F226" t="s">
        <v>2919</v>
      </c>
      <c r="G226" t="s">
        <v>2985</v>
      </c>
      <c r="H226" t="s">
        <v>208</v>
      </c>
      <c r="I226" s="77">
        <v>5.2</v>
      </c>
      <c r="J226" t="s">
        <v>889</v>
      </c>
      <c r="K226" t="s">
        <v>106</v>
      </c>
      <c r="L226" s="78">
        <v>3.1399999999999997E-2</v>
      </c>
      <c r="M226" s="78">
        <v>0.03</v>
      </c>
      <c r="N226" s="77">
        <v>452.27</v>
      </c>
      <c r="O226" s="77">
        <v>102.97</v>
      </c>
      <c r="P226" s="77">
        <v>1.4972332770850001</v>
      </c>
      <c r="Q226" s="78">
        <v>2.0000000000000001E-4</v>
      </c>
      <c r="R226" s="78">
        <v>0</v>
      </c>
    </row>
    <row r="227" spans="2:18">
      <c r="B227" t="s">
        <v>3027</v>
      </c>
      <c r="C227" t="s">
        <v>2739</v>
      </c>
      <c r="D227" t="s">
        <v>3030</v>
      </c>
      <c r="E227"/>
      <c r="F227" t="s">
        <v>2919</v>
      </c>
      <c r="G227" t="s">
        <v>2985</v>
      </c>
      <c r="H227" t="s">
        <v>208</v>
      </c>
      <c r="I227" s="77">
        <v>5.2</v>
      </c>
      <c r="J227" t="s">
        <v>889</v>
      </c>
      <c r="K227" t="s">
        <v>106</v>
      </c>
      <c r="L227" s="78">
        <v>3.1399999999999997E-2</v>
      </c>
      <c r="M227" s="78">
        <v>0.03</v>
      </c>
      <c r="N227" s="77">
        <v>16055.53</v>
      </c>
      <c r="O227" s="77">
        <v>102.97</v>
      </c>
      <c r="P227" s="77">
        <v>53.151599259815001</v>
      </c>
      <c r="Q227" s="78">
        <v>6.7999999999999996E-3</v>
      </c>
      <c r="R227" s="78">
        <v>2.9999999999999997E-4</v>
      </c>
    </row>
    <row r="228" spans="2:18">
      <c r="B228" t="s">
        <v>3027</v>
      </c>
      <c r="C228" t="s">
        <v>2739</v>
      </c>
      <c r="D228" t="s">
        <v>3031</v>
      </c>
      <c r="E228"/>
      <c r="F228" t="s">
        <v>2919</v>
      </c>
      <c r="G228" t="s">
        <v>3032</v>
      </c>
      <c r="H228" t="s">
        <v>208</v>
      </c>
      <c r="I228" s="77">
        <v>5.2</v>
      </c>
      <c r="J228" t="s">
        <v>889</v>
      </c>
      <c r="K228" t="s">
        <v>106</v>
      </c>
      <c r="L228" s="78">
        <v>3.1399999999999997E-2</v>
      </c>
      <c r="M228" s="78">
        <v>0.03</v>
      </c>
      <c r="N228" s="77">
        <v>9067.99</v>
      </c>
      <c r="O228" s="77">
        <v>102.97</v>
      </c>
      <c r="P228" s="77">
        <v>30.019449409145</v>
      </c>
      <c r="Q228" s="78">
        <v>3.8E-3</v>
      </c>
      <c r="R228" s="78">
        <v>2.0000000000000001E-4</v>
      </c>
    </row>
    <row r="229" spans="2:18">
      <c r="B229" t="s">
        <v>3027</v>
      </c>
      <c r="C229" t="s">
        <v>2739</v>
      </c>
      <c r="D229" t="s">
        <v>3033</v>
      </c>
      <c r="E229"/>
      <c r="F229" t="s">
        <v>2919</v>
      </c>
      <c r="G229" t="s">
        <v>3034</v>
      </c>
      <c r="H229" t="s">
        <v>208</v>
      </c>
      <c r="I229" s="77">
        <v>5.2</v>
      </c>
      <c r="J229" t="s">
        <v>889</v>
      </c>
      <c r="K229" t="s">
        <v>106</v>
      </c>
      <c r="L229" s="78">
        <v>3.1399999999999997E-2</v>
      </c>
      <c r="M229" s="78">
        <v>0.03</v>
      </c>
      <c r="N229" s="77">
        <v>3595.54</v>
      </c>
      <c r="O229" s="77">
        <v>102.97</v>
      </c>
      <c r="P229" s="77">
        <v>11.902983034669999</v>
      </c>
      <c r="Q229" s="78">
        <v>1.5E-3</v>
      </c>
      <c r="R229" s="78">
        <v>1E-4</v>
      </c>
    </row>
    <row r="230" spans="2:18">
      <c r="B230" t="s">
        <v>3027</v>
      </c>
      <c r="C230" t="s">
        <v>2739</v>
      </c>
      <c r="D230" t="s">
        <v>3035</v>
      </c>
      <c r="E230"/>
      <c r="F230" t="s">
        <v>2919</v>
      </c>
      <c r="G230" t="s">
        <v>2941</v>
      </c>
      <c r="H230" t="s">
        <v>208</v>
      </c>
      <c r="I230" s="77">
        <v>5.2</v>
      </c>
      <c r="J230" t="s">
        <v>889</v>
      </c>
      <c r="K230" t="s">
        <v>106</v>
      </c>
      <c r="L230" s="78">
        <v>3.1399999999999997E-2</v>
      </c>
      <c r="M230" s="78">
        <v>2.9899999999999999E-2</v>
      </c>
      <c r="N230" s="77">
        <v>904.54</v>
      </c>
      <c r="O230" s="77">
        <v>102.97</v>
      </c>
      <c r="P230" s="77">
        <v>2.9944665541700002</v>
      </c>
      <c r="Q230" s="78">
        <v>4.0000000000000002E-4</v>
      </c>
      <c r="R230" s="78">
        <v>0</v>
      </c>
    </row>
    <row r="231" spans="2:18">
      <c r="B231" t="s">
        <v>3027</v>
      </c>
      <c r="C231" t="s">
        <v>2739</v>
      </c>
      <c r="D231" t="s">
        <v>3036</v>
      </c>
      <c r="E231"/>
      <c r="F231" t="s">
        <v>2919</v>
      </c>
      <c r="G231" t="s">
        <v>2907</v>
      </c>
      <c r="H231" t="s">
        <v>208</v>
      </c>
      <c r="I231" s="77">
        <v>5.2</v>
      </c>
      <c r="J231" t="s">
        <v>889</v>
      </c>
      <c r="K231" t="s">
        <v>106</v>
      </c>
      <c r="L231" s="78">
        <v>3.1399999999999997E-2</v>
      </c>
      <c r="M231" s="78">
        <v>0.03</v>
      </c>
      <c r="N231" s="77">
        <v>3934.74</v>
      </c>
      <c r="O231" s="77">
        <v>102.97</v>
      </c>
      <c r="P231" s="77">
        <v>13.025899716270001</v>
      </c>
      <c r="Q231" s="78">
        <v>1.6999999999999999E-3</v>
      </c>
      <c r="R231" s="78">
        <v>1E-4</v>
      </c>
    </row>
    <row r="232" spans="2:18">
      <c r="B232" t="s">
        <v>3027</v>
      </c>
      <c r="C232" t="s">
        <v>2739</v>
      </c>
      <c r="D232" t="s">
        <v>3037</v>
      </c>
      <c r="E232"/>
      <c r="F232" t="s">
        <v>2919</v>
      </c>
      <c r="G232" t="s">
        <v>3038</v>
      </c>
      <c r="H232" t="s">
        <v>208</v>
      </c>
      <c r="I232" s="77">
        <v>5.2</v>
      </c>
      <c r="J232" t="s">
        <v>889</v>
      </c>
      <c r="K232" t="s">
        <v>106</v>
      </c>
      <c r="L232" s="78">
        <v>3.1399999999999997E-2</v>
      </c>
      <c r="M232" s="78">
        <v>0.03</v>
      </c>
      <c r="N232" s="77">
        <v>3437.24</v>
      </c>
      <c r="O232" s="77">
        <v>102.97</v>
      </c>
      <c r="P232" s="77">
        <v>11.378933180020001</v>
      </c>
      <c r="Q232" s="78">
        <v>1.5E-3</v>
      </c>
      <c r="R232" s="78">
        <v>1E-4</v>
      </c>
    </row>
    <row r="233" spans="2:18">
      <c r="B233" t="s">
        <v>3039</v>
      </c>
      <c r="C233" t="s">
        <v>2739</v>
      </c>
      <c r="D233" t="s">
        <v>3040</v>
      </c>
      <c r="E233"/>
      <c r="F233" t="s">
        <v>2919</v>
      </c>
      <c r="G233" t="s">
        <v>3041</v>
      </c>
      <c r="H233" t="s">
        <v>208</v>
      </c>
      <c r="I233" s="77">
        <v>5.43</v>
      </c>
      <c r="J233" t="s">
        <v>123</v>
      </c>
      <c r="K233" t="s">
        <v>113</v>
      </c>
      <c r="L233" s="78">
        <v>3.0300000000000001E-2</v>
      </c>
      <c r="M233" s="78">
        <v>2.6599999999999999E-2</v>
      </c>
      <c r="N233" s="77">
        <v>12311.2</v>
      </c>
      <c r="O233" s="77">
        <v>99.1</v>
      </c>
      <c r="P233" s="77">
        <v>53.582933246480003</v>
      </c>
      <c r="Q233" s="78">
        <v>6.7999999999999996E-3</v>
      </c>
      <c r="R233" s="78">
        <v>2.9999999999999997E-4</v>
      </c>
    </row>
    <row r="234" spans="2:18">
      <c r="B234" t="s">
        <v>3039</v>
      </c>
      <c r="C234" t="s">
        <v>2739</v>
      </c>
      <c r="D234" t="s">
        <v>3042</v>
      </c>
      <c r="E234"/>
      <c r="F234" t="s">
        <v>2919</v>
      </c>
      <c r="G234" t="s">
        <v>2929</v>
      </c>
      <c r="H234" t="s">
        <v>208</v>
      </c>
      <c r="I234" s="77">
        <v>5.48</v>
      </c>
      <c r="J234" t="s">
        <v>123</v>
      </c>
      <c r="K234" t="s">
        <v>110</v>
      </c>
      <c r="L234" s="78">
        <v>2.2599999999999999E-2</v>
      </c>
      <c r="M234" s="78">
        <v>2.2800000000000001E-2</v>
      </c>
      <c r="N234" s="77">
        <v>13101.23</v>
      </c>
      <c r="O234" s="77">
        <v>99.1</v>
      </c>
      <c r="P234" s="77">
        <v>51.207508191812998</v>
      </c>
      <c r="Q234" s="78">
        <v>6.4999999999999997E-3</v>
      </c>
      <c r="R234" s="78">
        <v>2.9999999999999997E-4</v>
      </c>
    </row>
    <row r="235" spans="2:18">
      <c r="B235" t="s">
        <v>3039</v>
      </c>
      <c r="C235" t="s">
        <v>2739</v>
      </c>
      <c r="D235" t="s">
        <v>3043</v>
      </c>
      <c r="E235"/>
      <c r="F235" t="s">
        <v>2919</v>
      </c>
      <c r="G235" t="s">
        <v>2939</v>
      </c>
      <c r="H235" t="s">
        <v>208</v>
      </c>
      <c r="I235" s="77">
        <v>5.48</v>
      </c>
      <c r="J235" t="s">
        <v>123</v>
      </c>
      <c r="K235" t="s">
        <v>110</v>
      </c>
      <c r="L235" s="78">
        <v>2.2599999999999999E-2</v>
      </c>
      <c r="M235" s="78">
        <v>2.2800000000000001E-2</v>
      </c>
      <c r="N235" s="77">
        <v>300.45</v>
      </c>
      <c r="O235" s="77">
        <v>99.1</v>
      </c>
      <c r="P235" s="77">
        <v>1.1743398013949999</v>
      </c>
      <c r="Q235" s="78">
        <v>1E-4</v>
      </c>
      <c r="R235" s="78">
        <v>0</v>
      </c>
    </row>
    <row r="236" spans="2:18">
      <c r="B236" t="s">
        <v>3039</v>
      </c>
      <c r="C236" t="s">
        <v>2739</v>
      </c>
      <c r="D236" t="s">
        <v>3044</v>
      </c>
      <c r="E236"/>
      <c r="F236" t="s">
        <v>2919</v>
      </c>
      <c r="G236" t="s">
        <v>2939</v>
      </c>
      <c r="H236" t="s">
        <v>208</v>
      </c>
      <c r="I236" s="77">
        <v>5.43</v>
      </c>
      <c r="J236" t="s">
        <v>123</v>
      </c>
      <c r="K236" t="s">
        <v>113</v>
      </c>
      <c r="L236" s="78">
        <v>3.0300000000000001E-2</v>
      </c>
      <c r="M236" s="78">
        <v>2.6599999999999999E-2</v>
      </c>
      <c r="N236" s="77">
        <v>979.52</v>
      </c>
      <c r="O236" s="77">
        <v>99.1</v>
      </c>
      <c r="P236" s="77">
        <v>4.263236303008</v>
      </c>
      <c r="Q236" s="78">
        <v>5.0000000000000001E-4</v>
      </c>
      <c r="R236" s="78">
        <v>0</v>
      </c>
    </row>
    <row r="237" spans="2:18">
      <c r="B237" t="s">
        <v>3039</v>
      </c>
      <c r="C237" t="s">
        <v>2739</v>
      </c>
      <c r="D237" t="s">
        <v>3045</v>
      </c>
      <c r="E237"/>
      <c r="F237" t="s">
        <v>2919</v>
      </c>
      <c r="G237" t="s">
        <v>3046</v>
      </c>
      <c r="H237" t="s">
        <v>208</v>
      </c>
      <c r="I237" s="77">
        <v>5.48</v>
      </c>
      <c r="J237" t="s">
        <v>123</v>
      </c>
      <c r="K237" t="s">
        <v>110</v>
      </c>
      <c r="L237" s="78">
        <v>2.2599999999999999E-2</v>
      </c>
      <c r="M237" s="78">
        <v>2.2800000000000001E-2</v>
      </c>
      <c r="N237" s="77">
        <v>1062.82</v>
      </c>
      <c r="O237" s="77">
        <v>99.1</v>
      </c>
      <c r="P237" s="77">
        <v>4.1541415467420002</v>
      </c>
      <c r="Q237" s="78">
        <v>5.0000000000000001E-4</v>
      </c>
      <c r="R237" s="78">
        <v>0</v>
      </c>
    </row>
    <row r="238" spans="2:18">
      <c r="B238" t="s">
        <v>3039</v>
      </c>
      <c r="C238" t="s">
        <v>2739</v>
      </c>
      <c r="D238" t="s">
        <v>3047</v>
      </c>
      <c r="E238"/>
      <c r="F238" t="s">
        <v>2919</v>
      </c>
      <c r="G238" t="s">
        <v>3046</v>
      </c>
      <c r="H238" t="s">
        <v>208</v>
      </c>
      <c r="I238" s="77">
        <v>5.43</v>
      </c>
      <c r="J238" t="s">
        <v>123</v>
      </c>
      <c r="K238" t="s">
        <v>113</v>
      </c>
      <c r="L238" s="78">
        <v>3.0300000000000001E-2</v>
      </c>
      <c r="M238" s="78">
        <v>2.6599999999999999E-2</v>
      </c>
      <c r="N238" s="77">
        <v>1517.12</v>
      </c>
      <c r="O238" s="77">
        <v>99.1</v>
      </c>
      <c r="P238" s="77">
        <v>6.6030719740480004</v>
      </c>
      <c r="Q238" s="78">
        <v>8.0000000000000004E-4</v>
      </c>
      <c r="R238" s="78">
        <v>0</v>
      </c>
    </row>
    <row r="239" spans="2:18">
      <c r="B239" t="s">
        <v>3048</v>
      </c>
      <c r="C239" t="s">
        <v>2739</v>
      </c>
      <c r="D239" t="s">
        <v>3049</v>
      </c>
      <c r="E239"/>
      <c r="F239" t="s">
        <v>210</v>
      </c>
      <c r="G239" t="s">
        <v>3050</v>
      </c>
      <c r="H239" t="s">
        <v>211</v>
      </c>
      <c r="I239" s="77">
        <v>1.68</v>
      </c>
      <c r="J239" t="s">
        <v>1086</v>
      </c>
      <c r="K239" t="s">
        <v>106</v>
      </c>
      <c r="L239" s="78">
        <v>2.64E-2</v>
      </c>
      <c r="M239" s="78">
        <v>2.64E-2</v>
      </c>
      <c r="N239" s="77">
        <v>119635.67</v>
      </c>
      <c r="O239" s="77">
        <v>99.41</v>
      </c>
      <c r="P239" s="77">
        <v>382.35936984360501</v>
      </c>
      <c r="Q239" s="78">
        <v>4.87E-2</v>
      </c>
      <c r="R239" s="78">
        <v>2.0999999999999999E-3</v>
      </c>
    </row>
    <row r="240" spans="2:18">
      <c r="B240" t="s">
        <v>3048</v>
      </c>
      <c r="C240" t="s">
        <v>2739</v>
      </c>
      <c r="D240" t="s">
        <v>3051</v>
      </c>
      <c r="E240"/>
      <c r="F240" t="s">
        <v>210</v>
      </c>
      <c r="G240" t="s">
        <v>2987</v>
      </c>
      <c r="H240" t="s">
        <v>211</v>
      </c>
      <c r="I240" s="77">
        <v>1.68</v>
      </c>
      <c r="J240" t="s">
        <v>1086</v>
      </c>
      <c r="K240" t="s">
        <v>106</v>
      </c>
      <c r="L240" s="78">
        <v>2.64E-2</v>
      </c>
      <c r="M240" s="78">
        <v>2.64E-2</v>
      </c>
      <c r="N240" s="77">
        <v>7981.94</v>
      </c>
      <c r="O240" s="77">
        <v>99.41</v>
      </c>
      <c r="P240" s="77">
        <v>25.510531671110002</v>
      </c>
      <c r="Q240" s="78">
        <v>3.3E-3</v>
      </c>
      <c r="R240" s="78">
        <v>1E-4</v>
      </c>
    </row>
    <row r="241" spans="2:18">
      <c r="B241" t="s">
        <v>3048</v>
      </c>
      <c r="C241" t="s">
        <v>2739</v>
      </c>
      <c r="D241" t="s">
        <v>3052</v>
      </c>
      <c r="E241"/>
      <c r="F241" t="s">
        <v>210</v>
      </c>
      <c r="G241" t="s">
        <v>3053</v>
      </c>
      <c r="H241" t="s">
        <v>211</v>
      </c>
      <c r="I241" s="77">
        <v>1.68</v>
      </c>
      <c r="J241" t="s">
        <v>1086</v>
      </c>
      <c r="K241" t="s">
        <v>106</v>
      </c>
      <c r="L241" s="78">
        <v>2.64E-2</v>
      </c>
      <c r="M241" s="78">
        <v>2.6499999999999999E-2</v>
      </c>
      <c r="N241" s="77">
        <v>1491.07</v>
      </c>
      <c r="O241" s="77">
        <v>99.28</v>
      </c>
      <c r="P241" s="77">
        <v>4.7592747616400004</v>
      </c>
      <c r="Q241" s="78">
        <v>5.9999999999999995E-4</v>
      </c>
      <c r="R241" s="78">
        <v>0</v>
      </c>
    </row>
    <row r="242" spans="2:18">
      <c r="B242" t="s">
        <v>3054</v>
      </c>
      <c r="C242" t="s">
        <v>2739</v>
      </c>
      <c r="D242" t="s">
        <v>3055</v>
      </c>
      <c r="E242"/>
      <c r="F242" t="s">
        <v>210</v>
      </c>
      <c r="G242" t="s">
        <v>2330</v>
      </c>
      <c r="H242" t="s">
        <v>211</v>
      </c>
      <c r="I242" s="77">
        <v>0.37</v>
      </c>
      <c r="J242" t="s">
        <v>356</v>
      </c>
      <c r="K242" t="s">
        <v>106</v>
      </c>
      <c r="L242" s="78">
        <v>2.64E-2</v>
      </c>
      <c r="M242" s="78">
        <v>2.1600000000000001E-2</v>
      </c>
      <c r="N242" s="77">
        <v>41509.019999999997</v>
      </c>
      <c r="O242" s="77">
        <v>100.31</v>
      </c>
      <c r="P242" s="77">
        <v>133.86519894783001</v>
      </c>
      <c r="Q242" s="78">
        <v>1.7100000000000001E-2</v>
      </c>
      <c r="R242" s="78">
        <v>6.9999999999999999E-4</v>
      </c>
    </row>
    <row r="243" spans="2:18">
      <c r="B243" t="s">
        <v>3027</v>
      </c>
      <c r="C243" t="s">
        <v>2739</v>
      </c>
      <c r="D243" t="s">
        <v>3056</v>
      </c>
      <c r="E243"/>
      <c r="F243" t="s">
        <v>210</v>
      </c>
      <c r="G243" t="s">
        <v>2985</v>
      </c>
      <c r="H243" t="s">
        <v>211</v>
      </c>
      <c r="I243" s="77">
        <v>5.2</v>
      </c>
      <c r="J243" t="s">
        <v>889</v>
      </c>
      <c r="K243" t="s">
        <v>106</v>
      </c>
      <c r="L243" s="78">
        <v>3.1399999999999997E-2</v>
      </c>
      <c r="M243" s="78">
        <v>2.9899999999999999E-2</v>
      </c>
      <c r="N243" s="77">
        <v>4206.1099999999997</v>
      </c>
      <c r="O243" s="77">
        <v>102.97</v>
      </c>
      <c r="P243" s="77">
        <v>13.924266166404999</v>
      </c>
      <c r="Q243" s="78">
        <v>1.8E-3</v>
      </c>
      <c r="R243" s="78">
        <v>1E-4</v>
      </c>
    </row>
    <row r="244" spans="2:18">
      <c r="B244" t="s">
        <v>3027</v>
      </c>
      <c r="C244" t="s">
        <v>2739</v>
      </c>
      <c r="D244" t="s">
        <v>3057</v>
      </c>
      <c r="E244"/>
      <c r="F244" t="s">
        <v>210</v>
      </c>
      <c r="G244" t="s">
        <v>3058</v>
      </c>
      <c r="H244" t="s">
        <v>211</v>
      </c>
      <c r="I244" s="77">
        <v>3.64</v>
      </c>
      <c r="J244" t="s">
        <v>889</v>
      </c>
      <c r="K244" t="s">
        <v>106</v>
      </c>
      <c r="L244" s="78">
        <v>3.1399999999999997E-2</v>
      </c>
      <c r="M244" s="78">
        <v>8.0000000000000002E-3</v>
      </c>
      <c r="N244" s="77">
        <v>497.5</v>
      </c>
      <c r="O244" s="77">
        <v>102.97</v>
      </c>
      <c r="P244" s="77">
        <v>1.6469665362499999</v>
      </c>
      <c r="Q244" s="78">
        <v>2.0000000000000001E-4</v>
      </c>
      <c r="R244" s="78">
        <v>0</v>
      </c>
    </row>
    <row r="245" spans="2:18">
      <c r="B245" t="s">
        <v>3027</v>
      </c>
      <c r="C245" t="s">
        <v>2739</v>
      </c>
      <c r="D245" t="s">
        <v>3059</v>
      </c>
      <c r="E245"/>
      <c r="F245" t="s">
        <v>210</v>
      </c>
      <c r="G245" t="s">
        <v>3060</v>
      </c>
      <c r="H245" t="s">
        <v>211</v>
      </c>
      <c r="I245" s="77">
        <v>5.2</v>
      </c>
      <c r="J245" t="s">
        <v>889</v>
      </c>
      <c r="K245" t="s">
        <v>106</v>
      </c>
      <c r="L245" s="78">
        <v>3.1399999999999997E-2</v>
      </c>
      <c r="M245" s="78">
        <v>0.03</v>
      </c>
      <c r="N245" s="77">
        <v>5268.93</v>
      </c>
      <c r="O245" s="77">
        <v>102.97</v>
      </c>
      <c r="P245" s="77">
        <v>17.442716365515</v>
      </c>
      <c r="Q245" s="78">
        <v>2.2000000000000001E-3</v>
      </c>
      <c r="R245" s="78">
        <v>1E-4</v>
      </c>
    </row>
    <row r="246" spans="2:18">
      <c r="B246" t="s">
        <v>3027</v>
      </c>
      <c r="C246" t="s">
        <v>2739</v>
      </c>
      <c r="D246" t="s">
        <v>3061</v>
      </c>
      <c r="E246"/>
      <c r="F246" t="s">
        <v>210</v>
      </c>
      <c r="G246" t="s">
        <v>2957</v>
      </c>
      <c r="H246" t="s">
        <v>211</v>
      </c>
      <c r="I246" s="77">
        <v>5.2</v>
      </c>
      <c r="J246" t="s">
        <v>889</v>
      </c>
      <c r="K246" t="s">
        <v>106</v>
      </c>
      <c r="L246" s="78">
        <v>3.1399999999999997E-2</v>
      </c>
      <c r="M246" s="78">
        <v>2.9899999999999999E-2</v>
      </c>
      <c r="N246" s="77">
        <v>791.47</v>
      </c>
      <c r="O246" s="77">
        <v>102.97</v>
      </c>
      <c r="P246" s="77">
        <v>2.6201499586849999</v>
      </c>
      <c r="Q246" s="78">
        <v>2.9999999999999997E-4</v>
      </c>
      <c r="R246" s="78">
        <v>0</v>
      </c>
    </row>
    <row r="247" spans="2:18">
      <c r="B247" t="s">
        <v>3027</v>
      </c>
      <c r="C247" t="s">
        <v>2739</v>
      </c>
      <c r="D247" t="s">
        <v>3062</v>
      </c>
      <c r="E247"/>
      <c r="F247" t="s">
        <v>210</v>
      </c>
      <c r="G247" t="s">
        <v>3063</v>
      </c>
      <c r="H247" t="s">
        <v>211</v>
      </c>
      <c r="I247" s="77">
        <v>5.2</v>
      </c>
      <c r="J247" t="s">
        <v>446</v>
      </c>
      <c r="K247" t="s">
        <v>106</v>
      </c>
      <c r="L247" s="78">
        <v>3.1399999999999997E-2</v>
      </c>
      <c r="M247" s="78">
        <v>0.03</v>
      </c>
      <c r="N247" s="77">
        <v>5133.25</v>
      </c>
      <c r="O247" s="77">
        <v>102.97</v>
      </c>
      <c r="P247" s="77">
        <v>16.993549692875</v>
      </c>
      <c r="Q247" s="78">
        <v>2.2000000000000001E-3</v>
      </c>
      <c r="R247" s="78">
        <v>1E-4</v>
      </c>
    </row>
    <row r="248" spans="2:18">
      <c r="B248" t="s">
        <v>3027</v>
      </c>
      <c r="C248" t="s">
        <v>2739</v>
      </c>
      <c r="D248" t="s">
        <v>3064</v>
      </c>
      <c r="E248"/>
      <c r="F248" t="s">
        <v>210</v>
      </c>
      <c r="G248" t="s">
        <v>3065</v>
      </c>
      <c r="H248" t="s">
        <v>211</v>
      </c>
      <c r="I248" s="77">
        <v>5.2</v>
      </c>
      <c r="J248" t="s">
        <v>446</v>
      </c>
      <c r="K248" t="s">
        <v>106</v>
      </c>
      <c r="L248" s="78">
        <v>3.1399999999999997E-2</v>
      </c>
      <c r="M248" s="78">
        <v>0.03</v>
      </c>
      <c r="N248" s="77">
        <v>6241.31</v>
      </c>
      <c r="O248" s="77">
        <v>102.97</v>
      </c>
      <c r="P248" s="77">
        <v>20.661766256004999</v>
      </c>
      <c r="Q248" s="78">
        <v>2.5999999999999999E-3</v>
      </c>
      <c r="R248" s="78">
        <v>1E-4</v>
      </c>
    </row>
    <row r="249" spans="2:18">
      <c r="B249" t="s">
        <v>3027</v>
      </c>
      <c r="C249" t="s">
        <v>2739</v>
      </c>
      <c r="D249" t="s">
        <v>3066</v>
      </c>
      <c r="E249"/>
      <c r="F249" t="s">
        <v>210</v>
      </c>
      <c r="G249" t="s">
        <v>2298</v>
      </c>
      <c r="H249" t="s">
        <v>211</v>
      </c>
      <c r="I249" s="77">
        <v>5.2</v>
      </c>
      <c r="J249" t="s">
        <v>446</v>
      </c>
      <c r="K249" t="s">
        <v>106</v>
      </c>
      <c r="L249" s="78">
        <v>3.1399999999999997E-2</v>
      </c>
      <c r="M249" s="78">
        <v>0.03</v>
      </c>
      <c r="N249" s="77">
        <v>3459.85</v>
      </c>
      <c r="O249" s="77">
        <v>102.97</v>
      </c>
      <c r="P249" s="77">
        <v>11.453783257174999</v>
      </c>
      <c r="Q249" s="78">
        <v>1.5E-3</v>
      </c>
      <c r="R249" s="78">
        <v>1E-4</v>
      </c>
    </row>
    <row r="250" spans="2:18">
      <c r="B250" t="s">
        <v>3027</v>
      </c>
      <c r="C250" t="s">
        <v>2739</v>
      </c>
      <c r="D250" t="s">
        <v>3067</v>
      </c>
      <c r="E250"/>
      <c r="F250" t="s">
        <v>210</v>
      </c>
      <c r="G250" t="s">
        <v>2289</v>
      </c>
      <c r="H250" t="s">
        <v>211</v>
      </c>
      <c r="I250" s="77">
        <v>5.2</v>
      </c>
      <c r="J250" t="s">
        <v>446</v>
      </c>
      <c r="K250" t="s">
        <v>106</v>
      </c>
      <c r="L250" s="78">
        <v>3.1399999999999997E-2</v>
      </c>
      <c r="M250" s="78">
        <v>0.03</v>
      </c>
      <c r="N250" s="77">
        <v>8615.7199999999993</v>
      </c>
      <c r="O250" s="77">
        <v>102.97</v>
      </c>
      <c r="P250" s="77">
        <v>28.522216132059999</v>
      </c>
      <c r="Q250" s="78">
        <v>3.5999999999999999E-3</v>
      </c>
      <c r="R250" s="78">
        <v>2.0000000000000001E-4</v>
      </c>
    </row>
    <row r="251" spans="2:18">
      <c r="B251" t="s">
        <v>3027</v>
      </c>
      <c r="C251" t="s">
        <v>2739</v>
      </c>
      <c r="D251" t="s">
        <v>3068</v>
      </c>
      <c r="E251"/>
      <c r="F251" t="s">
        <v>210</v>
      </c>
      <c r="G251" t="s">
        <v>2963</v>
      </c>
      <c r="H251" t="s">
        <v>211</v>
      </c>
      <c r="I251" s="77">
        <v>5.2</v>
      </c>
      <c r="J251" t="s">
        <v>889</v>
      </c>
      <c r="K251" t="s">
        <v>106</v>
      </c>
      <c r="L251" s="78">
        <v>3.1399999999999997E-2</v>
      </c>
      <c r="M251" s="78">
        <v>2.9899999999999999E-2</v>
      </c>
      <c r="N251" s="77">
        <v>814.08</v>
      </c>
      <c r="O251" s="77">
        <v>102.97</v>
      </c>
      <c r="P251" s="77">
        <v>2.6950000358400001</v>
      </c>
      <c r="Q251" s="78">
        <v>2.9999999999999997E-4</v>
      </c>
      <c r="R251" s="78">
        <v>0</v>
      </c>
    </row>
    <row r="252" spans="2:18">
      <c r="B252" t="s">
        <v>3027</v>
      </c>
      <c r="C252" t="s">
        <v>2739</v>
      </c>
      <c r="D252" t="s">
        <v>3069</v>
      </c>
      <c r="E252"/>
      <c r="F252" t="s">
        <v>210</v>
      </c>
      <c r="G252" t="s">
        <v>3070</v>
      </c>
      <c r="H252" t="s">
        <v>211</v>
      </c>
      <c r="I252" s="77">
        <v>5.2</v>
      </c>
      <c r="J252" t="s">
        <v>446</v>
      </c>
      <c r="K252" t="s">
        <v>106</v>
      </c>
      <c r="L252" s="78">
        <v>3.1399999999999997E-2</v>
      </c>
      <c r="M252" s="78">
        <v>0.03</v>
      </c>
      <c r="N252" s="77">
        <v>8593.1</v>
      </c>
      <c r="O252" s="77">
        <v>102.97</v>
      </c>
      <c r="P252" s="77">
        <v>28.447332950050001</v>
      </c>
      <c r="Q252" s="78">
        <v>3.5999999999999999E-3</v>
      </c>
      <c r="R252" s="78">
        <v>2.0000000000000001E-4</v>
      </c>
    </row>
    <row r="253" spans="2:18">
      <c r="B253" t="s">
        <v>3027</v>
      </c>
      <c r="C253" t="s">
        <v>2739</v>
      </c>
      <c r="D253" t="s">
        <v>3071</v>
      </c>
      <c r="E253"/>
      <c r="F253" t="s">
        <v>210</v>
      </c>
      <c r="G253" t="s">
        <v>2897</v>
      </c>
      <c r="H253" t="s">
        <v>211</v>
      </c>
      <c r="I253" s="77">
        <v>5.2</v>
      </c>
      <c r="J253" t="s">
        <v>446</v>
      </c>
      <c r="K253" t="s">
        <v>106</v>
      </c>
      <c r="L253" s="78">
        <v>3.1399999999999997E-2</v>
      </c>
      <c r="M253" s="78">
        <v>0.03</v>
      </c>
      <c r="N253" s="77">
        <v>9339.35</v>
      </c>
      <c r="O253" s="77">
        <v>102.97</v>
      </c>
      <c r="P253" s="77">
        <v>30.917782754425001</v>
      </c>
      <c r="Q253" s="78">
        <v>3.8999999999999998E-3</v>
      </c>
      <c r="R253" s="78">
        <v>2.0000000000000001E-4</v>
      </c>
    </row>
    <row r="254" spans="2:18">
      <c r="B254" t="s">
        <v>3027</v>
      </c>
      <c r="C254" t="s">
        <v>2739</v>
      </c>
      <c r="D254" t="s">
        <v>3072</v>
      </c>
      <c r="E254"/>
      <c r="F254" t="s">
        <v>210</v>
      </c>
      <c r="G254" t="s">
        <v>3073</v>
      </c>
      <c r="H254" t="s">
        <v>211</v>
      </c>
      <c r="I254" s="77">
        <v>5.2</v>
      </c>
      <c r="J254" t="s">
        <v>446</v>
      </c>
      <c r="K254" t="s">
        <v>106</v>
      </c>
      <c r="L254" s="78">
        <v>3.1399999999999997E-2</v>
      </c>
      <c r="M254" s="78">
        <v>0.03</v>
      </c>
      <c r="N254" s="77">
        <v>1673.39</v>
      </c>
      <c r="O254" s="77">
        <v>102.97</v>
      </c>
      <c r="P254" s="77">
        <v>5.5397333308450003</v>
      </c>
      <c r="Q254" s="78">
        <v>6.9999999999999999E-4</v>
      </c>
      <c r="R254" s="78">
        <v>0</v>
      </c>
    </row>
    <row r="255" spans="2:18">
      <c r="B255" t="s">
        <v>3074</v>
      </c>
      <c r="C255" t="s">
        <v>2739</v>
      </c>
      <c r="D255" t="s">
        <v>3075</v>
      </c>
      <c r="E255"/>
      <c r="F255" t="s">
        <v>210</v>
      </c>
      <c r="G255" t="s">
        <v>3076</v>
      </c>
      <c r="H255" t="s">
        <v>211</v>
      </c>
      <c r="I255" s="77">
        <v>0.16</v>
      </c>
      <c r="J255" t="s">
        <v>1086</v>
      </c>
      <c r="K255" t="s">
        <v>106</v>
      </c>
      <c r="L255" s="78">
        <v>2.64E-2</v>
      </c>
      <c r="M255" s="78">
        <v>2.1600000000000001E-2</v>
      </c>
      <c r="N255" s="77">
        <v>65484.43</v>
      </c>
      <c r="O255" s="77">
        <v>100.2</v>
      </c>
      <c r="P255" s="77">
        <v>210.9535073349</v>
      </c>
      <c r="Q255" s="78">
        <v>2.69E-2</v>
      </c>
      <c r="R255" s="78">
        <v>1.1000000000000001E-3</v>
      </c>
    </row>
    <row r="256" spans="2:18">
      <c r="B256" t="s">
        <v>3074</v>
      </c>
      <c r="C256" t="s">
        <v>2739</v>
      </c>
      <c r="D256" t="s">
        <v>3077</v>
      </c>
      <c r="E256"/>
      <c r="F256" t="s">
        <v>210</v>
      </c>
      <c r="G256" t="s">
        <v>2987</v>
      </c>
      <c r="H256" t="s">
        <v>211</v>
      </c>
      <c r="I256" s="77">
        <v>0.16</v>
      </c>
      <c r="J256" t="s">
        <v>1086</v>
      </c>
      <c r="K256" t="s">
        <v>106</v>
      </c>
      <c r="L256" s="78">
        <v>2.64E-2</v>
      </c>
      <c r="M256" s="78">
        <v>2.1600000000000001E-2</v>
      </c>
      <c r="N256" s="77">
        <v>255.13</v>
      </c>
      <c r="O256" s="77">
        <v>100.2</v>
      </c>
      <c r="P256" s="77">
        <v>0.82188343590000001</v>
      </c>
      <c r="Q256" s="78">
        <v>1E-4</v>
      </c>
      <c r="R256" s="78">
        <v>0</v>
      </c>
    </row>
    <row r="257" spans="2:18">
      <c r="B257" t="s">
        <v>3078</v>
      </c>
      <c r="C257" t="s">
        <v>2739</v>
      </c>
      <c r="D257" t="s">
        <v>3079</v>
      </c>
      <c r="E257"/>
      <c r="F257" t="s">
        <v>210</v>
      </c>
      <c r="G257" t="s">
        <v>2998</v>
      </c>
      <c r="H257" t="s">
        <v>211</v>
      </c>
      <c r="I257" s="77">
        <v>3.52</v>
      </c>
      <c r="J257" t="s">
        <v>889</v>
      </c>
      <c r="K257" t="s">
        <v>106</v>
      </c>
      <c r="L257" s="78">
        <v>2.52E-2</v>
      </c>
      <c r="M257" s="78">
        <v>2.2599999999999999E-2</v>
      </c>
      <c r="N257" s="77">
        <v>2993.64</v>
      </c>
      <c r="O257" s="77">
        <v>102.29</v>
      </c>
      <c r="P257" s="77">
        <v>9.8449548545399992</v>
      </c>
      <c r="Q257" s="78">
        <v>1.2999999999999999E-3</v>
      </c>
      <c r="R257" s="78">
        <v>1E-4</v>
      </c>
    </row>
    <row r="258" spans="2:18">
      <c r="B258" t="s">
        <v>3078</v>
      </c>
      <c r="C258" t="s">
        <v>2739</v>
      </c>
      <c r="D258" t="s">
        <v>3080</v>
      </c>
      <c r="E258"/>
      <c r="F258" t="s">
        <v>210</v>
      </c>
      <c r="G258" t="s">
        <v>2251</v>
      </c>
      <c r="H258" t="s">
        <v>211</v>
      </c>
      <c r="I258" s="77">
        <v>3.52</v>
      </c>
      <c r="J258" t="s">
        <v>889</v>
      </c>
      <c r="K258" t="s">
        <v>106</v>
      </c>
      <c r="L258" s="78">
        <v>2.52E-2</v>
      </c>
      <c r="M258" s="78">
        <v>2.2599999999999999E-2</v>
      </c>
      <c r="N258" s="77">
        <v>43437.11</v>
      </c>
      <c r="O258" s="77">
        <v>102.27</v>
      </c>
      <c r="P258" s="77">
        <v>142.82037065635501</v>
      </c>
      <c r="Q258" s="78">
        <v>1.8200000000000001E-2</v>
      </c>
      <c r="R258" s="78">
        <v>8.0000000000000004E-4</v>
      </c>
    </row>
    <row r="259" spans="2:18">
      <c r="B259" t="s">
        <v>3078</v>
      </c>
      <c r="C259" t="s">
        <v>2739</v>
      </c>
      <c r="D259" t="s">
        <v>3081</v>
      </c>
      <c r="E259"/>
      <c r="F259" t="s">
        <v>210</v>
      </c>
      <c r="G259" t="s">
        <v>3000</v>
      </c>
      <c r="H259" t="s">
        <v>211</v>
      </c>
      <c r="I259" s="77">
        <v>3.52</v>
      </c>
      <c r="J259" t="s">
        <v>889</v>
      </c>
      <c r="K259" t="s">
        <v>106</v>
      </c>
      <c r="L259" s="78">
        <v>2.52E-2</v>
      </c>
      <c r="M259" s="78">
        <v>2.2599999999999999E-2</v>
      </c>
      <c r="N259" s="77">
        <v>3874.12</v>
      </c>
      <c r="O259" s="77">
        <v>102.29</v>
      </c>
      <c r="P259" s="77">
        <v>12.740522073819999</v>
      </c>
      <c r="Q259" s="78">
        <v>1.6000000000000001E-3</v>
      </c>
      <c r="R259" s="78">
        <v>1E-4</v>
      </c>
    </row>
    <row r="260" spans="2:18">
      <c r="B260" t="s">
        <v>3039</v>
      </c>
      <c r="C260" t="s">
        <v>2739</v>
      </c>
      <c r="D260" t="s">
        <v>3082</v>
      </c>
      <c r="E260"/>
      <c r="F260" t="s">
        <v>210</v>
      </c>
      <c r="G260" t="s">
        <v>3083</v>
      </c>
      <c r="H260" t="s">
        <v>211</v>
      </c>
      <c r="I260" s="77">
        <v>5.48</v>
      </c>
      <c r="J260" t="s">
        <v>123</v>
      </c>
      <c r="K260" t="s">
        <v>110</v>
      </c>
      <c r="L260" s="78">
        <v>2.2599999999999999E-2</v>
      </c>
      <c r="M260" s="78">
        <v>2.2800000000000001E-2</v>
      </c>
      <c r="N260" s="77">
        <v>80.16</v>
      </c>
      <c r="O260" s="77">
        <v>99.1</v>
      </c>
      <c r="P260" s="77">
        <v>0.31331362449599998</v>
      </c>
      <c r="Q260" s="78">
        <v>0</v>
      </c>
      <c r="R260" s="78">
        <v>0</v>
      </c>
    </row>
    <row r="261" spans="2:18">
      <c r="B261" t="s">
        <v>3039</v>
      </c>
      <c r="C261" t="s">
        <v>2739</v>
      </c>
      <c r="D261" t="s">
        <v>3084</v>
      </c>
      <c r="E261"/>
      <c r="F261" t="s">
        <v>210</v>
      </c>
      <c r="G261" t="s">
        <v>3085</v>
      </c>
      <c r="H261" t="s">
        <v>211</v>
      </c>
      <c r="I261" s="77">
        <v>5.43</v>
      </c>
      <c r="J261" t="s">
        <v>123</v>
      </c>
      <c r="K261" t="s">
        <v>113</v>
      </c>
      <c r="L261" s="78">
        <v>3.0300000000000001E-2</v>
      </c>
      <c r="M261" s="78">
        <v>2.6599999999999999E-2</v>
      </c>
      <c r="N261" s="77">
        <v>1007.47</v>
      </c>
      <c r="O261" s="77">
        <v>99.1</v>
      </c>
      <c r="P261" s="77">
        <v>4.3848851255629997</v>
      </c>
      <c r="Q261" s="78">
        <v>5.9999999999999995E-4</v>
      </c>
      <c r="R261" s="78">
        <v>0</v>
      </c>
    </row>
    <row r="262" spans="2:18">
      <c r="B262" t="s">
        <v>3039</v>
      </c>
      <c r="C262" t="s">
        <v>2739</v>
      </c>
      <c r="D262" t="s">
        <v>3086</v>
      </c>
      <c r="E262"/>
      <c r="F262" t="s">
        <v>210</v>
      </c>
      <c r="G262" t="s">
        <v>2996</v>
      </c>
      <c r="H262" t="s">
        <v>211</v>
      </c>
      <c r="I262" s="77">
        <v>5.43</v>
      </c>
      <c r="J262" t="s">
        <v>123</v>
      </c>
      <c r="K262" t="s">
        <v>113</v>
      </c>
      <c r="L262" s="78">
        <v>3.0300000000000001E-2</v>
      </c>
      <c r="M262" s="78">
        <v>2.6599999999999999E-2</v>
      </c>
      <c r="N262" s="77">
        <v>754.25</v>
      </c>
      <c r="O262" s="77">
        <v>99.1</v>
      </c>
      <c r="P262" s="77">
        <v>3.282777259825</v>
      </c>
      <c r="Q262" s="78">
        <v>4.0000000000000002E-4</v>
      </c>
      <c r="R262" s="78">
        <v>0</v>
      </c>
    </row>
    <row r="263" spans="2:18">
      <c r="B263" t="s">
        <v>3039</v>
      </c>
      <c r="C263" t="s">
        <v>2739</v>
      </c>
      <c r="D263" t="s">
        <v>3087</v>
      </c>
      <c r="E263"/>
      <c r="F263" t="s">
        <v>210</v>
      </c>
      <c r="G263" t="s">
        <v>2996</v>
      </c>
      <c r="H263" t="s">
        <v>211</v>
      </c>
      <c r="I263" s="77">
        <v>5.48</v>
      </c>
      <c r="J263" t="s">
        <v>123</v>
      </c>
      <c r="K263" t="s">
        <v>110</v>
      </c>
      <c r="L263" s="78">
        <v>2.2599999999999999E-2</v>
      </c>
      <c r="M263" s="78">
        <v>2.2800000000000001E-2</v>
      </c>
      <c r="N263" s="77">
        <v>132.43</v>
      </c>
      <c r="O263" s="77">
        <v>99.1</v>
      </c>
      <c r="P263" s="77">
        <v>0.517616308533</v>
      </c>
      <c r="Q263" s="78">
        <v>1E-4</v>
      </c>
      <c r="R263" s="78">
        <v>0</v>
      </c>
    </row>
    <row r="264" spans="2:18">
      <c r="B264" t="s">
        <v>3039</v>
      </c>
      <c r="C264" t="s">
        <v>2739</v>
      </c>
      <c r="D264" t="s">
        <v>3088</v>
      </c>
      <c r="E264"/>
      <c r="F264" t="s">
        <v>210</v>
      </c>
      <c r="G264" t="s">
        <v>3089</v>
      </c>
      <c r="H264" t="s">
        <v>211</v>
      </c>
      <c r="I264" s="77">
        <v>5.48</v>
      </c>
      <c r="J264" t="s">
        <v>123</v>
      </c>
      <c r="K264" t="s">
        <v>110</v>
      </c>
      <c r="L264" s="78">
        <v>2.2599999999999999E-2</v>
      </c>
      <c r="M264" s="78">
        <v>2.2800000000000001E-2</v>
      </c>
      <c r="N264" s="77">
        <v>8022.29</v>
      </c>
      <c r="O264" s="77">
        <v>99.1</v>
      </c>
      <c r="P264" s="77">
        <v>31.355947563099001</v>
      </c>
      <c r="Q264" s="78">
        <v>4.0000000000000001E-3</v>
      </c>
      <c r="R264" s="78">
        <v>2.0000000000000001E-4</v>
      </c>
    </row>
    <row r="265" spans="2:18">
      <c r="B265" t="s">
        <v>3039</v>
      </c>
      <c r="C265" t="s">
        <v>2739</v>
      </c>
      <c r="D265" t="s">
        <v>3090</v>
      </c>
      <c r="E265"/>
      <c r="F265" t="s">
        <v>210</v>
      </c>
      <c r="G265" t="s">
        <v>3053</v>
      </c>
      <c r="H265" t="s">
        <v>211</v>
      </c>
      <c r="I265" s="77">
        <v>5.43</v>
      </c>
      <c r="J265" t="s">
        <v>123</v>
      </c>
      <c r="K265" t="s">
        <v>113</v>
      </c>
      <c r="L265" s="78">
        <v>3.0300000000000001E-2</v>
      </c>
      <c r="M265" s="78">
        <v>2.6599999999999999E-2</v>
      </c>
      <c r="N265" s="77">
        <v>364.46</v>
      </c>
      <c r="O265" s="77">
        <v>99.1</v>
      </c>
      <c r="P265" s="77">
        <v>1.586265827134</v>
      </c>
      <c r="Q265" s="78">
        <v>2.0000000000000001E-4</v>
      </c>
      <c r="R265" s="78">
        <v>0</v>
      </c>
    </row>
    <row r="266" spans="2:18">
      <c r="B266" t="s">
        <v>3039</v>
      </c>
      <c r="C266" t="s">
        <v>2739</v>
      </c>
      <c r="D266" t="s">
        <v>3091</v>
      </c>
      <c r="E266"/>
      <c r="F266" t="s">
        <v>210</v>
      </c>
      <c r="G266" t="s">
        <v>3053</v>
      </c>
      <c r="H266" t="s">
        <v>211</v>
      </c>
      <c r="I266" s="77">
        <v>5.48</v>
      </c>
      <c r="J266" t="s">
        <v>123</v>
      </c>
      <c r="K266" t="s">
        <v>110</v>
      </c>
      <c r="L266" s="78">
        <v>2.2599999999999999E-2</v>
      </c>
      <c r="M266" s="78">
        <v>2.2800000000000001E-2</v>
      </c>
      <c r="N266" s="77">
        <v>107.14</v>
      </c>
      <c r="O266" s="77">
        <v>99.1</v>
      </c>
      <c r="P266" s="77">
        <v>0.41876773613399998</v>
      </c>
      <c r="Q266" s="78">
        <v>1E-4</v>
      </c>
      <c r="R266" s="78">
        <v>0</v>
      </c>
    </row>
    <row r="267" spans="2:18">
      <c r="B267" t="s">
        <v>3092</v>
      </c>
      <c r="C267" t="s">
        <v>2944</v>
      </c>
      <c r="D267" t="s">
        <v>3093</v>
      </c>
      <c r="E267"/>
      <c r="F267" t="s">
        <v>210</v>
      </c>
      <c r="G267" t="s">
        <v>2310</v>
      </c>
      <c r="H267" t="s">
        <v>211</v>
      </c>
      <c r="I267" s="77">
        <v>3.67</v>
      </c>
      <c r="J267" t="s">
        <v>438</v>
      </c>
      <c r="K267" t="s">
        <v>106</v>
      </c>
      <c r="L267" s="78">
        <v>2.6700000000000002E-2</v>
      </c>
      <c r="M267" s="78">
        <v>3.6700000000000003E-2</v>
      </c>
      <c r="N267" s="77">
        <v>99305.03</v>
      </c>
      <c r="O267" s="77">
        <v>96.34</v>
      </c>
      <c r="P267" s="77">
        <v>307.58054787493001</v>
      </c>
      <c r="Q267" s="78">
        <v>3.9199999999999999E-2</v>
      </c>
      <c r="R267" s="78">
        <v>1.6999999999999999E-3</v>
      </c>
    </row>
    <row r="268" spans="2:18">
      <c r="B268" t="s">
        <v>3094</v>
      </c>
      <c r="C268" t="s">
        <v>2739</v>
      </c>
      <c r="D268" t="s">
        <v>3095</v>
      </c>
      <c r="E268"/>
      <c r="F268" t="s">
        <v>210</v>
      </c>
      <c r="G268" t="s">
        <v>3085</v>
      </c>
      <c r="H268" t="s">
        <v>211</v>
      </c>
      <c r="I268" s="77">
        <v>5.84</v>
      </c>
      <c r="J268" t="s">
        <v>123</v>
      </c>
      <c r="K268" t="s">
        <v>110</v>
      </c>
      <c r="L268" s="78">
        <v>1.9900000000000001E-2</v>
      </c>
      <c r="M268" s="78">
        <v>1.83E-2</v>
      </c>
      <c r="N268" s="77">
        <v>41565.300000000003</v>
      </c>
      <c r="O268" s="77">
        <v>103.13</v>
      </c>
      <c r="P268" s="77">
        <v>169.068949731549</v>
      </c>
      <c r="Q268" s="78">
        <v>2.1600000000000001E-2</v>
      </c>
      <c r="R268" s="78">
        <v>8.9999999999999998E-4</v>
      </c>
    </row>
    <row r="269" spans="2:18">
      <c r="B269" t="s">
        <v>3094</v>
      </c>
      <c r="C269" t="s">
        <v>2739</v>
      </c>
      <c r="D269" t="s">
        <v>3096</v>
      </c>
      <c r="E269"/>
      <c r="F269" t="s">
        <v>210</v>
      </c>
      <c r="G269" t="s">
        <v>2985</v>
      </c>
      <c r="H269" t="s">
        <v>211</v>
      </c>
      <c r="I269" s="77">
        <v>5.84</v>
      </c>
      <c r="J269" t="s">
        <v>123</v>
      </c>
      <c r="K269" t="s">
        <v>110</v>
      </c>
      <c r="L269" s="78">
        <v>1.9900000000000001E-2</v>
      </c>
      <c r="M269" s="78">
        <v>1.83E-2</v>
      </c>
      <c r="N269" s="77">
        <v>41565.300000000003</v>
      </c>
      <c r="O269" s="77">
        <v>103.13</v>
      </c>
      <c r="P269" s="77">
        <v>169.068949731549</v>
      </c>
      <c r="Q269" s="78">
        <v>2.1600000000000001E-2</v>
      </c>
      <c r="R269" s="78">
        <v>8.9999999999999998E-4</v>
      </c>
    </row>
    <row r="270" spans="2:18">
      <c r="B270" t="s">
        <v>3097</v>
      </c>
      <c r="C270" t="s">
        <v>2739</v>
      </c>
      <c r="D270" t="s">
        <v>3098</v>
      </c>
      <c r="E270"/>
      <c r="F270" t="s">
        <v>210</v>
      </c>
      <c r="G270" t="s">
        <v>3099</v>
      </c>
      <c r="H270" t="s">
        <v>211</v>
      </c>
      <c r="I270" s="77">
        <v>4.59</v>
      </c>
      <c r="J270" t="s">
        <v>446</v>
      </c>
      <c r="K270" t="s">
        <v>106</v>
      </c>
      <c r="L270" s="78">
        <v>2.9899999999999999E-2</v>
      </c>
      <c r="M270" s="78">
        <v>2.41E-2</v>
      </c>
      <c r="N270" s="77">
        <v>79962.2</v>
      </c>
      <c r="O270" s="77">
        <v>104.4</v>
      </c>
      <c r="P270" s="77">
        <v>268.389925812</v>
      </c>
      <c r="Q270" s="78">
        <v>3.4200000000000001E-2</v>
      </c>
      <c r="R270" s="78">
        <v>1.5E-3</v>
      </c>
    </row>
    <row r="271" spans="2:18">
      <c r="B271" t="s">
        <v>3100</v>
      </c>
      <c r="C271" t="s">
        <v>2944</v>
      </c>
      <c r="D271" t="s">
        <v>3101</v>
      </c>
      <c r="E271"/>
      <c r="F271" t="s">
        <v>210</v>
      </c>
      <c r="G271" t="s">
        <v>3102</v>
      </c>
      <c r="H271" t="s">
        <v>211</v>
      </c>
      <c r="I271" s="77">
        <v>4.16</v>
      </c>
      <c r="J271" t="s">
        <v>968</v>
      </c>
      <c r="K271" t="s">
        <v>120</v>
      </c>
      <c r="L271" s="78">
        <v>0.04</v>
      </c>
      <c r="M271" s="78">
        <v>2.41E-2</v>
      </c>
      <c r="N271" s="77">
        <v>154186.56</v>
      </c>
      <c r="O271" s="77">
        <v>103.20999999999989</v>
      </c>
      <c r="P271" s="77">
        <v>395.19821469363802</v>
      </c>
      <c r="Q271" s="78">
        <v>5.04E-2</v>
      </c>
      <c r="R271" s="78">
        <v>2.2000000000000001E-3</v>
      </c>
    </row>
    <row r="272" spans="2:18">
      <c r="B272" t="s">
        <v>3100</v>
      </c>
      <c r="C272" t="s">
        <v>2944</v>
      </c>
      <c r="D272" t="s">
        <v>3103</v>
      </c>
      <c r="E272"/>
      <c r="F272" t="s">
        <v>210</v>
      </c>
      <c r="G272" t="s">
        <v>3102</v>
      </c>
      <c r="H272" t="s">
        <v>211</v>
      </c>
      <c r="I272" s="77">
        <v>4.16</v>
      </c>
      <c r="J272" t="s">
        <v>968</v>
      </c>
      <c r="K272" t="s">
        <v>120</v>
      </c>
      <c r="L272" s="78">
        <v>0.04</v>
      </c>
      <c r="M272" s="78">
        <v>2.47E-2</v>
      </c>
      <c r="N272" s="77">
        <v>9336.1</v>
      </c>
      <c r="O272" s="77">
        <v>102.93</v>
      </c>
      <c r="P272" s="77">
        <v>23.864599172681999</v>
      </c>
      <c r="Q272" s="78">
        <v>3.0000000000000001E-3</v>
      </c>
      <c r="R272" s="78">
        <v>1E-4</v>
      </c>
    </row>
    <row r="273" spans="2:18">
      <c r="B273" t="s">
        <v>3100</v>
      </c>
      <c r="C273" t="s">
        <v>2944</v>
      </c>
      <c r="D273" t="s">
        <v>3104</v>
      </c>
      <c r="E273"/>
      <c r="F273" t="s">
        <v>210</v>
      </c>
      <c r="G273" t="s">
        <v>2985</v>
      </c>
      <c r="H273" t="s">
        <v>211</v>
      </c>
      <c r="I273" s="77">
        <v>4.16</v>
      </c>
      <c r="J273" t="s">
        <v>968</v>
      </c>
      <c r="K273" t="s">
        <v>120</v>
      </c>
      <c r="L273" s="78">
        <v>0.04</v>
      </c>
      <c r="M273" s="78">
        <v>2.4799999999999999E-2</v>
      </c>
      <c r="N273" s="77">
        <v>304.12</v>
      </c>
      <c r="O273" s="77">
        <v>102.92</v>
      </c>
      <c r="P273" s="77">
        <v>0.77730495495359997</v>
      </c>
      <c r="Q273" s="78">
        <v>1E-4</v>
      </c>
      <c r="R273" s="78">
        <v>0</v>
      </c>
    </row>
    <row r="274" spans="2:18">
      <c r="B274" t="s">
        <v>3100</v>
      </c>
      <c r="C274" t="s">
        <v>2944</v>
      </c>
      <c r="D274" t="s">
        <v>3105</v>
      </c>
      <c r="E274"/>
      <c r="F274" t="s">
        <v>210</v>
      </c>
      <c r="G274" t="s">
        <v>3106</v>
      </c>
      <c r="H274" t="s">
        <v>211</v>
      </c>
      <c r="I274" s="77">
        <v>4.16</v>
      </c>
      <c r="J274" t="s">
        <v>968</v>
      </c>
      <c r="K274" t="s">
        <v>120</v>
      </c>
      <c r="L274" s="78">
        <v>0.04</v>
      </c>
      <c r="M274" s="78">
        <v>2.4799999999999999E-2</v>
      </c>
      <c r="N274" s="77">
        <v>2737.04</v>
      </c>
      <c r="O274" s="77">
        <v>102.92</v>
      </c>
      <c r="P274" s="77">
        <v>6.9956423579712004</v>
      </c>
      <c r="Q274" s="78">
        <v>8.9999999999999998E-4</v>
      </c>
      <c r="R274" s="78">
        <v>0</v>
      </c>
    </row>
    <row r="275" spans="2:18">
      <c r="B275" t="s">
        <v>3107</v>
      </c>
      <c r="C275" t="s">
        <v>2944</v>
      </c>
      <c r="D275" t="s">
        <v>3108</v>
      </c>
      <c r="E275"/>
      <c r="F275" t="s">
        <v>210</v>
      </c>
      <c r="G275" t="s">
        <v>2603</v>
      </c>
      <c r="H275" t="s">
        <v>211</v>
      </c>
      <c r="I275" s="77">
        <v>3</v>
      </c>
      <c r="J275" t="s">
        <v>889</v>
      </c>
      <c r="K275" t="s">
        <v>106</v>
      </c>
      <c r="L275" s="78">
        <v>4.4999999999999998E-2</v>
      </c>
      <c r="M275" s="78">
        <v>4.7100000000000003E-2</v>
      </c>
      <c r="N275" s="77">
        <v>41978.83</v>
      </c>
      <c r="O275" s="77">
        <v>99.63</v>
      </c>
      <c r="P275" s="77">
        <v>134.46257927773499</v>
      </c>
      <c r="Q275" s="78">
        <v>1.7100000000000001E-2</v>
      </c>
      <c r="R275" s="78">
        <v>6.9999999999999999E-4</v>
      </c>
    </row>
    <row r="276" spans="2:18">
      <c r="B276" t="s">
        <v>3109</v>
      </c>
      <c r="C276" t="s">
        <v>2739</v>
      </c>
      <c r="D276" t="s">
        <v>3110</v>
      </c>
      <c r="E276"/>
      <c r="F276" t="s">
        <v>210</v>
      </c>
      <c r="G276" t="s">
        <v>232</v>
      </c>
      <c r="H276" t="s">
        <v>211</v>
      </c>
      <c r="I276" s="77">
        <v>5.4</v>
      </c>
      <c r="J276" t="s">
        <v>123</v>
      </c>
      <c r="K276" t="s">
        <v>113</v>
      </c>
      <c r="L276" s="78">
        <v>3.0300000000000001E-2</v>
      </c>
      <c r="M276" s="78">
        <v>3.2399999999999998E-2</v>
      </c>
      <c r="N276" s="77">
        <v>3912.72</v>
      </c>
      <c r="O276" s="77">
        <v>99.1</v>
      </c>
      <c r="P276" s="77">
        <v>17.029616493288</v>
      </c>
      <c r="Q276" s="78">
        <v>2.2000000000000001E-3</v>
      </c>
      <c r="R276" s="78">
        <v>1E-4</v>
      </c>
    </row>
    <row r="277" spans="2:18">
      <c r="B277" t="s">
        <v>3111</v>
      </c>
      <c r="C277" t="s">
        <v>2739</v>
      </c>
      <c r="D277" t="s">
        <v>3112</v>
      </c>
      <c r="E277"/>
      <c r="F277" t="s">
        <v>210</v>
      </c>
      <c r="G277" t="s">
        <v>232</v>
      </c>
      <c r="H277" t="s">
        <v>211</v>
      </c>
      <c r="I277" s="77">
        <v>5.52</v>
      </c>
      <c r="J277" t="s">
        <v>123</v>
      </c>
      <c r="K277" t="s">
        <v>110</v>
      </c>
      <c r="L277" s="78">
        <v>2.2599999999999999E-2</v>
      </c>
      <c r="M277" s="78">
        <v>2.4500000000000001E-2</v>
      </c>
      <c r="N277" s="77">
        <v>5269.6</v>
      </c>
      <c r="O277" s="77">
        <v>99.1</v>
      </c>
      <c r="P277" s="77">
        <v>20.596774895759999</v>
      </c>
      <c r="Q277" s="78">
        <v>2.5999999999999999E-3</v>
      </c>
      <c r="R277" s="78">
        <v>1E-4</v>
      </c>
    </row>
    <row r="278" spans="2:18">
      <c r="B278" t="s">
        <v>3113</v>
      </c>
      <c r="C278" t="s">
        <v>2739</v>
      </c>
      <c r="D278" t="s">
        <v>3114</v>
      </c>
      <c r="E278"/>
      <c r="F278" t="s">
        <v>210</v>
      </c>
      <c r="G278" t="s">
        <v>3115</v>
      </c>
      <c r="H278" t="s">
        <v>211</v>
      </c>
      <c r="I278" s="77">
        <v>4.75</v>
      </c>
      <c r="J278" t="s">
        <v>446</v>
      </c>
      <c r="K278" t="s">
        <v>106</v>
      </c>
      <c r="L278" s="78">
        <v>6.1199999999999997E-2</v>
      </c>
      <c r="M278" s="78">
        <v>3.8300000000000001E-2</v>
      </c>
      <c r="N278" s="77">
        <v>16971.32</v>
      </c>
      <c r="O278" s="77">
        <v>101.66</v>
      </c>
      <c r="P278" s="77">
        <v>55.468536177079997</v>
      </c>
      <c r="Q278" s="78">
        <v>7.1000000000000004E-3</v>
      </c>
      <c r="R278" s="78">
        <v>2.9999999999999997E-4</v>
      </c>
    </row>
    <row r="279" spans="2:18">
      <c r="B279" t="s">
        <v>3113</v>
      </c>
      <c r="C279" t="s">
        <v>2739</v>
      </c>
      <c r="D279" t="s">
        <v>3116</v>
      </c>
      <c r="E279"/>
      <c r="F279" t="s">
        <v>210</v>
      </c>
      <c r="G279" t="s">
        <v>2963</v>
      </c>
      <c r="H279" t="s">
        <v>211</v>
      </c>
      <c r="I279" s="77">
        <v>4.75</v>
      </c>
      <c r="J279" t="s">
        <v>446</v>
      </c>
      <c r="K279" t="s">
        <v>106</v>
      </c>
      <c r="L279" s="78">
        <v>6.1199999999999997E-2</v>
      </c>
      <c r="M279" s="78">
        <v>3.8300000000000001E-2</v>
      </c>
      <c r="N279" s="77">
        <v>1512.76</v>
      </c>
      <c r="O279" s="77">
        <v>101.66</v>
      </c>
      <c r="P279" s="77">
        <v>4.9442578884400001</v>
      </c>
      <c r="Q279" s="78">
        <v>5.9999999999999995E-4</v>
      </c>
      <c r="R279" s="78">
        <v>0</v>
      </c>
    </row>
    <row r="280" spans="2:18">
      <c r="B280" t="s">
        <v>3113</v>
      </c>
      <c r="C280" t="s">
        <v>2739</v>
      </c>
      <c r="D280" t="s">
        <v>3117</v>
      </c>
      <c r="E280"/>
      <c r="F280" t="s">
        <v>210</v>
      </c>
      <c r="G280" t="s">
        <v>2307</v>
      </c>
      <c r="H280" t="s">
        <v>211</v>
      </c>
      <c r="I280" s="77">
        <v>4.75</v>
      </c>
      <c r="J280" t="s">
        <v>446</v>
      </c>
      <c r="K280" t="s">
        <v>106</v>
      </c>
      <c r="L280" s="78">
        <v>6.1199999999999997E-2</v>
      </c>
      <c r="M280" s="78">
        <v>3.8300000000000001E-2</v>
      </c>
      <c r="N280" s="77">
        <v>1922.47</v>
      </c>
      <c r="O280" s="77">
        <v>101.66</v>
      </c>
      <c r="P280" s="77">
        <v>6.2833413514299998</v>
      </c>
      <c r="Q280" s="78">
        <v>8.0000000000000004E-4</v>
      </c>
      <c r="R280" s="78">
        <v>0</v>
      </c>
    </row>
    <row r="281" spans="2:18">
      <c r="B281" t="s">
        <v>3113</v>
      </c>
      <c r="C281" t="s">
        <v>2739</v>
      </c>
      <c r="D281" t="s">
        <v>3118</v>
      </c>
      <c r="E281"/>
      <c r="F281" t="s">
        <v>210</v>
      </c>
      <c r="G281" t="s">
        <v>2966</v>
      </c>
      <c r="H281" t="s">
        <v>211</v>
      </c>
      <c r="I281" s="77">
        <v>4.75</v>
      </c>
      <c r="J281" t="s">
        <v>446</v>
      </c>
      <c r="K281" t="s">
        <v>106</v>
      </c>
      <c r="L281" s="78">
        <v>6.1199999999999997E-2</v>
      </c>
      <c r="M281" s="78">
        <v>3.8300000000000001E-2</v>
      </c>
      <c r="N281" s="77">
        <v>2269.15</v>
      </c>
      <c r="O281" s="77">
        <v>101.66</v>
      </c>
      <c r="P281" s="77">
        <v>7.4164195163500004</v>
      </c>
      <c r="Q281" s="78">
        <v>8.9999999999999998E-4</v>
      </c>
      <c r="R281" s="78">
        <v>0</v>
      </c>
    </row>
    <row r="282" spans="2:18">
      <c r="B282" t="s">
        <v>3113</v>
      </c>
      <c r="C282" t="s">
        <v>2739</v>
      </c>
      <c r="D282" t="s">
        <v>3119</v>
      </c>
      <c r="E282"/>
      <c r="F282" t="s">
        <v>210</v>
      </c>
      <c r="G282" t="s">
        <v>232</v>
      </c>
      <c r="H282" t="s">
        <v>211</v>
      </c>
      <c r="I282" s="77">
        <v>4.57</v>
      </c>
      <c r="J282" t="s">
        <v>446</v>
      </c>
      <c r="K282" t="s">
        <v>106</v>
      </c>
      <c r="L282" s="78">
        <v>6.1199999999999997E-2</v>
      </c>
      <c r="M282" s="78">
        <v>6.8500000000000005E-2</v>
      </c>
      <c r="N282" s="77">
        <v>5026.79</v>
      </c>
      <c r="O282" s="77">
        <v>97.5</v>
      </c>
      <c r="P282" s="77">
        <v>15.75710160375</v>
      </c>
      <c r="Q282" s="78">
        <v>2E-3</v>
      </c>
      <c r="R282" s="78">
        <v>1E-4</v>
      </c>
    </row>
    <row r="283" spans="2:18">
      <c r="B283" s="79" t="s">
        <v>3006</v>
      </c>
      <c r="I283" s="81">
        <v>0</v>
      </c>
      <c r="M283" s="80">
        <v>0</v>
      </c>
      <c r="N283" s="81">
        <v>0</v>
      </c>
      <c r="P283" s="81">
        <v>0</v>
      </c>
      <c r="Q283" s="80">
        <v>0</v>
      </c>
      <c r="R283" s="80">
        <v>0</v>
      </c>
    </row>
    <row r="284" spans="2:18">
      <c r="B284" t="s">
        <v>210</v>
      </c>
      <c r="D284" t="s">
        <v>210</v>
      </c>
      <c r="F284" t="s">
        <v>210</v>
      </c>
      <c r="I284" s="77">
        <v>0</v>
      </c>
      <c r="J284" t="s">
        <v>210</v>
      </c>
      <c r="K284" t="s">
        <v>210</v>
      </c>
      <c r="L284" s="78">
        <v>0</v>
      </c>
      <c r="M284" s="78">
        <v>0</v>
      </c>
      <c r="N284" s="77">
        <v>0</v>
      </c>
      <c r="O284" s="77">
        <v>0</v>
      </c>
      <c r="P284" s="77">
        <v>0</v>
      </c>
      <c r="Q284" s="78">
        <v>0</v>
      </c>
      <c r="R284" s="78">
        <v>0</v>
      </c>
    </row>
    <row r="285" spans="2:18">
      <c r="B285" t="s">
        <v>226</v>
      </c>
    </row>
    <row r="286" spans="2:18">
      <c r="B286" t="s">
        <v>300</v>
      </c>
    </row>
    <row r="287" spans="2:18">
      <c r="B287" t="s">
        <v>301</v>
      </c>
    </row>
    <row r="288" spans="2:18">
      <c r="B288" t="s">
        <v>302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44196</v>
      </c>
    </row>
    <row r="2" spans="2:64" s="1" customFormat="1">
      <c r="B2" s="2" t="s">
        <v>1</v>
      </c>
      <c r="C2" s="12" t="s">
        <v>3142</v>
      </c>
    </row>
    <row r="3" spans="2:64" s="1" customFormat="1">
      <c r="B3" s="2" t="s">
        <v>2</v>
      </c>
      <c r="C3" s="83" t="s">
        <v>3143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3120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3121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8"/>
  <sheetViews>
    <sheetView rightToLeft="1" topLeftCell="A9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3142</v>
      </c>
    </row>
    <row r="3" spans="2:55" s="1" customFormat="1">
      <c r="B3" s="2" t="s">
        <v>2</v>
      </c>
      <c r="C3" s="83" t="s">
        <v>3143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5">
        <f>E12</f>
        <v>2.1507257171343011E-2</v>
      </c>
      <c r="F11" s="7"/>
      <c r="G11" s="86">
        <f>G12+G19</f>
        <v>1175.48369</v>
      </c>
      <c r="H11" s="85">
        <f>G11/$G$11</f>
        <v>1</v>
      </c>
      <c r="I11" s="85">
        <f>G11/'סכום נכסי הקרן'!$C$42</f>
        <v>6.3954859418045148E-3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7" t="s">
        <v>203</v>
      </c>
      <c r="E12" s="88">
        <f>E13*G13/G12+E16*G16/G12</f>
        <v>2.1507257171343011E-2</v>
      </c>
      <c r="F12" s="19"/>
      <c r="G12" s="89">
        <f>G13+G16</f>
        <v>1175.48369</v>
      </c>
      <c r="H12" s="88">
        <f t="shared" ref="H12:H23" si="0">G12/$G$11</f>
        <v>1</v>
      </c>
      <c r="I12" s="88">
        <f>G12/'סכום נכסי הקרן'!$C$42</f>
        <v>6.3954859418045148E-3</v>
      </c>
    </row>
    <row r="13" spans="2:55">
      <c r="B13" s="87" t="s">
        <v>3122</v>
      </c>
      <c r="E13" s="88">
        <f>G14*E14/G13+G15*E15/G13</f>
        <v>4.3165526009112103E-2</v>
      </c>
      <c r="F13" s="19"/>
      <c r="G13" s="89">
        <f>SUM(G14:G15)</f>
        <v>585.68566999999996</v>
      </c>
      <c r="H13" s="88">
        <f t="shared" si="0"/>
        <v>0.49825078389645711</v>
      </c>
      <c r="I13" s="88">
        <f>G13/'סכום נכסי הקרן'!$C$42</f>
        <v>3.1865558839028704E-3</v>
      </c>
    </row>
    <row r="14" spans="2:55">
      <c r="B14" t="s">
        <v>3175</v>
      </c>
      <c r="C14">
        <v>44196</v>
      </c>
      <c r="D14" t="s">
        <v>3176</v>
      </c>
      <c r="E14" s="78">
        <v>6.2186480493078653E-3</v>
      </c>
      <c r="F14" t="s">
        <v>102</v>
      </c>
      <c r="G14" s="77">
        <v>84.930669999999992</v>
      </c>
      <c r="H14" s="78">
        <f t="shared" si="0"/>
        <v>7.2251678796155808E-2</v>
      </c>
      <c r="I14" s="78">
        <f>G14/'סכום נכסי הקרן'!$C$42</f>
        <v>4.6208459601258984E-4</v>
      </c>
      <c r="J14" t="s">
        <v>3177</v>
      </c>
    </row>
    <row r="15" spans="2:55">
      <c r="B15" t="s">
        <v>3178</v>
      </c>
      <c r="C15">
        <v>44196</v>
      </c>
      <c r="D15" t="s">
        <v>3176</v>
      </c>
      <c r="E15" s="78">
        <v>4.9431909968402389E-2</v>
      </c>
      <c r="F15" t="s">
        <v>102</v>
      </c>
      <c r="G15" s="77">
        <v>500.755</v>
      </c>
      <c r="H15" s="78">
        <f t="shared" si="0"/>
        <v>0.42599910510030131</v>
      </c>
      <c r="I15" s="78">
        <f>G15/'סכום נכסי הקרן'!$C$42</f>
        <v>2.7244712878902806E-3</v>
      </c>
      <c r="J15" t="s">
        <v>3179</v>
      </c>
    </row>
    <row r="16" spans="2:55">
      <c r="B16" s="87" t="s">
        <v>3123</v>
      </c>
      <c r="E16" s="88">
        <v>0</v>
      </c>
      <c r="F16" s="19"/>
      <c r="G16" s="89">
        <f>SUM(G17:G18)</f>
        <v>589.79801999999995</v>
      </c>
      <c r="H16" s="88">
        <f t="shared" si="0"/>
        <v>0.50174921610354284</v>
      </c>
      <c r="I16" s="88">
        <f>G16/'סכום נכסי הקרן'!$C$42</f>
        <v>3.2089300579016436E-3</v>
      </c>
    </row>
    <row r="17" spans="2:10" s="16" customFormat="1">
      <c r="B17" t="s">
        <v>3180</v>
      </c>
      <c r="C17">
        <v>43738</v>
      </c>
      <c r="D17" t="s">
        <v>123</v>
      </c>
      <c r="E17" s="78">
        <v>0</v>
      </c>
      <c r="F17" t="s">
        <v>102</v>
      </c>
      <c r="G17" s="77">
        <v>559.17221999999992</v>
      </c>
      <c r="H17" s="78">
        <f t="shared" si="0"/>
        <v>0.47569543053379149</v>
      </c>
      <c r="I17" s="78">
        <f>G17/'סכום נכסי הקרן'!$C$42</f>
        <v>3.0423034385595096E-3</v>
      </c>
      <c r="J17" t="s">
        <v>3181</v>
      </c>
    </row>
    <row r="18" spans="2:10" s="16" customFormat="1">
      <c r="B18" t="s">
        <v>3182</v>
      </c>
      <c r="C18">
        <v>44104</v>
      </c>
      <c r="D18" t="s">
        <v>123</v>
      </c>
      <c r="E18" s="78">
        <v>0</v>
      </c>
      <c r="F18" t="s">
        <v>102</v>
      </c>
      <c r="G18" s="77">
        <v>30.625799999999998</v>
      </c>
      <c r="H18" s="78">
        <f t="shared" si="0"/>
        <v>2.6053785569751287E-2</v>
      </c>
      <c r="I18" s="78">
        <f>G18/'סכום נכסי הקרן'!$C$42</f>
        <v>1.6662661934213369E-4</v>
      </c>
      <c r="J18" t="s">
        <v>3183</v>
      </c>
    </row>
    <row r="19" spans="2:10" s="16" customFormat="1">
      <c r="B19" s="87" t="s">
        <v>224</v>
      </c>
      <c r="C19" s="15"/>
      <c r="E19" s="88">
        <v>0</v>
      </c>
      <c r="F19" s="19"/>
      <c r="G19" s="89">
        <v>0</v>
      </c>
      <c r="H19" s="88">
        <f t="shared" si="0"/>
        <v>0</v>
      </c>
      <c r="I19" s="88">
        <f>G19/'סכום נכסי הקרן'!$C$42</f>
        <v>0</v>
      </c>
      <c r="J19" s="19"/>
    </row>
    <row r="20" spans="2:10" s="16" customFormat="1">
      <c r="B20" s="87" t="s">
        <v>3122</v>
      </c>
      <c r="C20" s="15"/>
      <c r="E20" s="88">
        <v>0</v>
      </c>
      <c r="F20" s="19"/>
      <c r="G20" s="89">
        <v>0</v>
      </c>
      <c r="H20" s="88">
        <f t="shared" si="0"/>
        <v>0</v>
      </c>
      <c r="I20" s="88">
        <f>G20/'סכום נכסי הקרן'!$C$42</f>
        <v>0</v>
      </c>
      <c r="J20" s="19"/>
    </row>
    <row r="21" spans="2:10" s="16" customFormat="1">
      <c r="B21" t="s">
        <v>210</v>
      </c>
      <c r="C21" s="15"/>
      <c r="E21" s="78">
        <v>0</v>
      </c>
      <c r="F21" t="s">
        <v>210</v>
      </c>
      <c r="G21" s="77">
        <v>0</v>
      </c>
      <c r="H21" s="78">
        <f t="shared" si="0"/>
        <v>0</v>
      </c>
      <c r="I21" s="78">
        <f>G21/'סכום נכסי הקרן'!$C$42</f>
        <v>0</v>
      </c>
      <c r="J21" s="19"/>
    </row>
    <row r="22" spans="2:10" s="16" customFormat="1">
      <c r="B22" s="87" t="s">
        <v>3123</v>
      </c>
      <c r="C22" s="15"/>
      <c r="E22" s="88">
        <v>0</v>
      </c>
      <c r="F22" s="19"/>
      <c r="G22" s="89">
        <v>0</v>
      </c>
      <c r="H22" s="88">
        <f t="shared" si="0"/>
        <v>0</v>
      </c>
      <c r="I22" s="88">
        <f>G22/'סכום נכסי הקרן'!$C$42</f>
        <v>0</v>
      </c>
      <c r="J22" s="19"/>
    </row>
    <row r="23" spans="2:10" s="16" customFormat="1">
      <c r="B23" t="s">
        <v>210</v>
      </c>
      <c r="C23" s="15"/>
      <c r="E23" s="78">
        <v>0</v>
      </c>
      <c r="F23" t="s">
        <v>210</v>
      </c>
      <c r="G23" s="77">
        <v>0</v>
      </c>
      <c r="H23" s="78">
        <f t="shared" si="0"/>
        <v>0</v>
      </c>
      <c r="I23" s="78">
        <f>G23/'סכום נכסי הקרן'!$C$42</f>
        <v>0</v>
      </c>
      <c r="J23" s="19"/>
    </row>
    <row r="24" spans="2:10" s="16" customFormat="1">
      <c r="B24" s="15"/>
      <c r="C24" s="15"/>
      <c r="F24" s="19"/>
      <c r="G24" s="19"/>
      <c r="H24" s="19"/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  <row r="848" spans="6:8" s="16" customFormat="1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3142</v>
      </c>
    </row>
    <row r="3" spans="2:60" s="1" customFormat="1">
      <c r="B3" s="2" t="s">
        <v>2</v>
      </c>
      <c r="C3" s="83" t="s">
        <v>3143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3142</v>
      </c>
    </row>
    <row r="3" spans="2:60" s="1" customFormat="1">
      <c r="B3" s="2" t="s">
        <v>2</v>
      </c>
      <c r="C3" s="83" t="s">
        <v>3143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-5.8999999999999999E-3</v>
      </c>
      <c r="I11" s="75">
        <v>115.7662674</v>
      </c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-5.8999999999999999E-3</v>
      </c>
      <c r="I12" s="81">
        <v>115.7662674</v>
      </c>
      <c r="J12" s="80">
        <v>1</v>
      </c>
      <c r="K12" s="80">
        <v>5.9999999999999995E-4</v>
      </c>
    </row>
    <row r="13" spans="2:60">
      <c r="B13" t="s">
        <v>3124</v>
      </c>
      <c r="C13" t="s">
        <v>3125</v>
      </c>
      <c r="D13" t="s">
        <v>210</v>
      </c>
      <c r="E13" t="s">
        <v>211</v>
      </c>
      <c r="F13" s="78">
        <v>0</v>
      </c>
      <c r="G13" t="s">
        <v>102</v>
      </c>
      <c r="H13" s="78">
        <v>0</v>
      </c>
      <c r="I13" s="77">
        <v>-84.656630000000007</v>
      </c>
      <c r="J13" s="78">
        <v>-0.73129999999999995</v>
      </c>
      <c r="K13" s="78">
        <v>-5.0000000000000001E-4</v>
      </c>
    </row>
    <row r="14" spans="2:60">
      <c r="B14" t="s">
        <v>3126</v>
      </c>
      <c r="C14" t="s">
        <v>3127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-6.6858899999999997</v>
      </c>
      <c r="J14" s="78">
        <v>-5.7799999999999997E-2</v>
      </c>
      <c r="K14" s="78">
        <v>0</v>
      </c>
    </row>
    <row r="15" spans="2:60">
      <c r="B15" t="s">
        <v>3128</v>
      </c>
      <c r="C15" t="s">
        <v>3129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288.57393000000002</v>
      </c>
      <c r="J15" s="78">
        <v>2.4927000000000001</v>
      </c>
      <c r="K15" s="78">
        <v>1.6000000000000001E-3</v>
      </c>
    </row>
    <row r="16" spans="2:60">
      <c r="B16" t="s">
        <v>3130</v>
      </c>
      <c r="C16" t="s">
        <v>3131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0.73273999999999995</v>
      </c>
      <c r="J16" s="78">
        <v>6.3E-3</v>
      </c>
      <c r="K16" s="78">
        <v>0</v>
      </c>
    </row>
    <row r="17" spans="2:11">
      <c r="B17" t="s">
        <v>3132</v>
      </c>
      <c r="C17" t="s">
        <v>3133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-0.11738999999999999</v>
      </c>
      <c r="J17" s="78">
        <v>-1E-3</v>
      </c>
      <c r="K17" s="78">
        <v>0</v>
      </c>
    </row>
    <row r="18" spans="2:11">
      <c r="B18" t="s">
        <v>3134</v>
      </c>
      <c r="C18" t="s">
        <v>3135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-37.451239999999999</v>
      </c>
      <c r="J18" s="78">
        <v>-0.32350000000000001</v>
      </c>
      <c r="K18" s="78">
        <v>-2.0000000000000001E-4</v>
      </c>
    </row>
    <row r="19" spans="2:11">
      <c r="B19" t="s">
        <v>3136</v>
      </c>
      <c r="C19" t="s">
        <v>3137</v>
      </c>
      <c r="D19" t="s">
        <v>210</v>
      </c>
      <c r="E19" t="s">
        <v>211</v>
      </c>
      <c r="F19" s="78">
        <v>0</v>
      </c>
      <c r="G19" t="s">
        <v>106</v>
      </c>
      <c r="H19" s="78">
        <v>0</v>
      </c>
      <c r="I19" s="77">
        <v>-106.7175526</v>
      </c>
      <c r="J19" s="78">
        <v>-0.92179999999999995</v>
      </c>
      <c r="K19" s="78">
        <v>-5.9999999999999995E-4</v>
      </c>
    </row>
    <row r="20" spans="2:11">
      <c r="B20" t="s">
        <v>3138</v>
      </c>
      <c r="C20" t="s">
        <v>3139</v>
      </c>
      <c r="D20" t="s">
        <v>210</v>
      </c>
      <c r="E20" t="s">
        <v>211</v>
      </c>
      <c r="F20" s="78">
        <v>5.1499999999999997E-2</v>
      </c>
      <c r="G20" t="s">
        <v>102</v>
      </c>
      <c r="H20" s="78">
        <v>3.6299999999999999E-2</v>
      </c>
      <c r="I20" s="77">
        <v>-18.9117</v>
      </c>
      <c r="J20" s="78">
        <v>-0.16339999999999999</v>
      </c>
      <c r="K20" s="78">
        <v>-1E-4</v>
      </c>
    </row>
    <row r="21" spans="2:11">
      <c r="B21" t="s">
        <v>3140</v>
      </c>
      <c r="C21" t="s">
        <v>3141</v>
      </c>
      <c r="D21" t="s">
        <v>210</v>
      </c>
      <c r="E21" t="s">
        <v>211</v>
      </c>
      <c r="F21" s="78">
        <v>0</v>
      </c>
      <c r="G21" t="s">
        <v>102</v>
      </c>
      <c r="H21" s="78">
        <v>0</v>
      </c>
      <c r="I21" s="77">
        <v>81</v>
      </c>
      <c r="J21" s="78">
        <v>0.69969999999999999</v>
      </c>
      <c r="K21" s="78">
        <v>4.0000000000000002E-4</v>
      </c>
    </row>
    <row r="22" spans="2:11">
      <c r="B22" s="79" t="s">
        <v>224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E23" s="19"/>
      <c r="F23" s="78">
        <v>0</v>
      </c>
      <c r="G23" t="s">
        <v>210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7"/>
  <sheetViews>
    <sheetView rightToLeft="1" topLeftCell="A52" workbookViewId="0">
      <selection activeCell="J66" sqref="J6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44196</v>
      </c>
    </row>
    <row r="2" spans="2:17" s="1" customFormat="1">
      <c r="B2" s="2" t="s">
        <v>1</v>
      </c>
      <c r="C2" s="12" t="s">
        <v>3142</v>
      </c>
    </row>
    <row r="3" spans="2:17" s="1" customFormat="1">
      <c r="B3" s="2" t="s">
        <v>2</v>
      </c>
      <c r="C3" s="83" t="s">
        <v>3143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6">
        <f>C12+C28</f>
        <v>14646.16274398403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203</v>
      </c>
      <c r="C12" s="89">
        <f>SUM(C13:C27)</f>
        <v>3294.5919110206896</v>
      </c>
    </row>
    <row r="13" spans="2:17">
      <c r="B13" s="90" t="s">
        <v>2797</v>
      </c>
      <c r="C13" s="91">
        <v>42.448509999999999</v>
      </c>
      <c r="D13" s="92">
        <v>44255</v>
      </c>
    </row>
    <row r="14" spans="2:17">
      <c r="B14" s="90" t="s">
        <v>2814</v>
      </c>
      <c r="C14" s="91">
        <v>39.36636618399524</v>
      </c>
      <c r="D14" s="92">
        <v>44545</v>
      </c>
    </row>
    <row r="15" spans="2:17">
      <c r="B15" s="90" t="s">
        <v>2777</v>
      </c>
      <c r="C15" s="91">
        <v>11.98347735924054</v>
      </c>
      <c r="D15" s="92">
        <v>44561</v>
      </c>
    </row>
    <row r="16" spans="2:17">
      <c r="B16" s="90" t="s">
        <v>2879</v>
      </c>
      <c r="C16" s="91">
        <v>1.04223</v>
      </c>
      <c r="D16" s="92">
        <v>44739</v>
      </c>
    </row>
    <row r="17" spans="2:4" s="16" customFormat="1">
      <c r="B17" s="90" t="s">
        <v>2910</v>
      </c>
      <c r="C17" s="91">
        <v>187.53967</v>
      </c>
      <c r="D17" s="92">
        <v>44926</v>
      </c>
    </row>
    <row r="18" spans="2:4" s="16" customFormat="1">
      <c r="B18" s="90" t="s">
        <v>3184</v>
      </c>
      <c r="C18" s="91">
        <v>717.69095895016255</v>
      </c>
      <c r="D18" s="92">
        <v>45935</v>
      </c>
    </row>
    <row r="19" spans="2:4" s="16" customFormat="1">
      <c r="B19" s="90" t="s">
        <v>3185</v>
      </c>
      <c r="C19" s="91">
        <v>65.919060000000002</v>
      </c>
      <c r="D19" s="92">
        <v>45935</v>
      </c>
    </row>
    <row r="20" spans="2:4" s="16" customFormat="1">
      <c r="B20" s="90" t="s">
        <v>3147</v>
      </c>
      <c r="C20" s="91">
        <v>482.77218000000005</v>
      </c>
      <c r="D20" s="92">
        <v>46661</v>
      </c>
    </row>
    <row r="21" spans="2:4" s="16" customFormat="1">
      <c r="B21" s="90" t="s">
        <v>3148</v>
      </c>
      <c r="C21" s="91">
        <v>501.85084999999998</v>
      </c>
      <c r="D21" s="92">
        <v>46661</v>
      </c>
    </row>
    <row r="22" spans="2:4" s="16" customFormat="1">
      <c r="B22" s="90" t="s">
        <v>3149</v>
      </c>
      <c r="C22" s="91">
        <v>182.72326052729116</v>
      </c>
      <c r="D22" s="92">
        <v>46772</v>
      </c>
    </row>
    <row r="23" spans="2:4" s="16" customFormat="1">
      <c r="B23" s="90" t="s">
        <v>3150</v>
      </c>
      <c r="C23" s="91">
        <v>127.50408000000002</v>
      </c>
      <c r="D23" s="92">
        <v>47118</v>
      </c>
    </row>
    <row r="24" spans="2:4" s="16" customFormat="1">
      <c r="B24" s="90" t="s">
        <v>3151</v>
      </c>
      <c r="C24" s="91">
        <v>173.85819800000002</v>
      </c>
      <c r="D24" s="92">
        <v>47209</v>
      </c>
    </row>
    <row r="25" spans="2:4" s="16" customFormat="1">
      <c r="B25" s="90" t="s">
        <v>3152</v>
      </c>
      <c r="C25" s="91">
        <v>432.85748000000001</v>
      </c>
      <c r="D25" s="92">
        <v>50257</v>
      </c>
    </row>
    <row r="26" spans="2:4" s="16" customFormat="1">
      <c r="B26" s="90" t="s">
        <v>2823</v>
      </c>
      <c r="C26" s="91">
        <v>327.03559000000001</v>
      </c>
      <c r="D26" s="92">
        <v>51774</v>
      </c>
    </row>
    <row r="27" spans="2:4" s="16" customFormat="1">
      <c r="B27"/>
      <c r="C27" s="77"/>
    </row>
    <row r="28" spans="2:4" s="16" customFormat="1">
      <c r="B28" s="87" t="s">
        <v>224</v>
      </c>
      <c r="C28" s="89">
        <f>SUM(C29:C68)</f>
        <v>11351.570832963342</v>
      </c>
    </row>
    <row r="29" spans="2:4" s="16" customFormat="1">
      <c r="B29" s="90" t="s">
        <v>3074</v>
      </c>
      <c r="C29" s="91">
        <v>25.226500000000001</v>
      </c>
      <c r="D29" s="92">
        <v>44256</v>
      </c>
    </row>
    <row r="30" spans="2:4" s="16" customFormat="1">
      <c r="B30" s="90" t="s">
        <v>3094</v>
      </c>
      <c r="C30" s="91">
        <v>163.93770000000001</v>
      </c>
      <c r="D30" s="92">
        <v>44286</v>
      </c>
    </row>
    <row r="31" spans="2:4" s="16" customFormat="1">
      <c r="B31" s="90" t="s">
        <v>3054</v>
      </c>
      <c r="C31" s="91">
        <v>17.060269999999999</v>
      </c>
      <c r="D31" s="92">
        <v>44332</v>
      </c>
    </row>
    <row r="32" spans="2:4" s="16" customFormat="1">
      <c r="B32" s="90" t="s">
        <v>2921</v>
      </c>
      <c r="C32" s="91">
        <v>26.551849999999998</v>
      </c>
      <c r="D32" s="92">
        <v>44611</v>
      </c>
    </row>
    <row r="33" spans="2:4" s="16" customFormat="1">
      <c r="B33" s="90" t="s">
        <v>3048</v>
      </c>
      <c r="C33" s="91">
        <v>65.992410000000007</v>
      </c>
      <c r="D33" s="92">
        <v>44821</v>
      </c>
    </row>
    <row r="34" spans="2:4" s="16" customFormat="1">
      <c r="B34" s="90" t="s">
        <v>2990</v>
      </c>
      <c r="C34" s="91">
        <v>132.00051000000002</v>
      </c>
      <c r="D34" s="92">
        <v>45008</v>
      </c>
    </row>
    <row r="35" spans="2:4" s="16" customFormat="1">
      <c r="B35" s="90" t="s">
        <v>3153</v>
      </c>
      <c r="C35" s="91">
        <v>474.30473835000004</v>
      </c>
      <c r="D35" s="92">
        <v>45107</v>
      </c>
    </row>
    <row r="36" spans="2:4" s="16" customFormat="1">
      <c r="B36" s="90" t="s">
        <v>2979</v>
      </c>
      <c r="C36" s="91">
        <v>116.4312</v>
      </c>
      <c r="D36" s="92">
        <v>45165</v>
      </c>
    </row>
    <row r="37" spans="2:4" s="16" customFormat="1">
      <c r="B37" s="90" t="s">
        <v>3187</v>
      </c>
      <c r="C37" s="91">
        <v>39.03933</v>
      </c>
      <c r="D37" s="92">
        <v>45531</v>
      </c>
    </row>
    <row r="38" spans="2:4" s="16" customFormat="1">
      <c r="B38" s="90" t="s">
        <v>3092</v>
      </c>
      <c r="C38" s="91">
        <v>81.631710000000012</v>
      </c>
      <c r="D38" s="92">
        <v>45602</v>
      </c>
    </row>
    <row r="39" spans="2:4" s="16" customFormat="1">
      <c r="B39" s="90" t="s">
        <v>3039</v>
      </c>
      <c r="C39" s="91">
        <v>312.10532000000001</v>
      </c>
      <c r="D39" s="92">
        <v>45615</v>
      </c>
    </row>
    <row r="40" spans="2:4" s="16" customFormat="1">
      <c r="B40" s="90" t="s">
        <v>3100</v>
      </c>
      <c r="C40" s="91">
        <v>13.368370000000001</v>
      </c>
      <c r="D40" s="92">
        <v>45648</v>
      </c>
    </row>
    <row r="41" spans="2:4" s="16" customFormat="1">
      <c r="B41" s="90" t="s">
        <v>2943</v>
      </c>
      <c r="C41" s="91">
        <v>17.0901</v>
      </c>
      <c r="D41" s="92">
        <v>46059</v>
      </c>
    </row>
    <row r="42" spans="2:4" s="16" customFormat="1">
      <c r="B42" s="90" t="s">
        <v>3078</v>
      </c>
      <c r="C42" s="91">
        <v>182.83203</v>
      </c>
      <c r="D42" s="92">
        <v>46325</v>
      </c>
    </row>
    <row r="43" spans="2:4" s="16" customFormat="1">
      <c r="B43" s="90" t="s">
        <v>3154</v>
      </c>
      <c r="C43" s="91">
        <v>788.82677924547613</v>
      </c>
      <c r="D43" s="92">
        <v>46417</v>
      </c>
    </row>
    <row r="44" spans="2:4" s="16" customFormat="1">
      <c r="B44" s="90" t="s">
        <v>3155</v>
      </c>
      <c r="C44" s="91">
        <v>836.8079530478401</v>
      </c>
      <c r="D44" s="92">
        <v>46465</v>
      </c>
    </row>
    <row r="45" spans="2:4" s="16" customFormat="1">
      <c r="B45" s="90" t="s">
        <v>3156</v>
      </c>
      <c r="C45" s="91">
        <v>671.35231339999996</v>
      </c>
      <c r="D45" s="92">
        <v>46539</v>
      </c>
    </row>
    <row r="46" spans="2:4" s="16" customFormat="1">
      <c r="B46" s="90" t="s">
        <v>3157</v>
      </c>
      <c r="C46" s="91">
        <v>187.94399932877144</v>
      </c>
      <c r="D46" s="92">
        <v>46572</v>
      </c>
    </row>
    <row r="47" spans="2:4" s="16" customFormat="1">
      <c r="B47" s="90" t="s">
        <v>2284</v>
      </c>
      <c r="C47" s="91">
        <v>349.89057684000005</v>
      </c>
      <c r="D47" s="92">
        <v>46573</v>
      </c>
    </row>
    <row r="48" spans="2:4" s="16" customFormat="1">
      <c r="B48" s="90" t="s">
        <v>2927</v>
      </c>
      <c r="C48" s="91">
        <v>85.906660000000002</v>
      </c>
      <c r="D48" s="92">
        <v>46626</v>
      </c>
    </row>
    <row r="49" spans="2:4" s="16" customFormat="1">
      <c r="B49" s="90" t="s">
        <v>3158</v>
      </c>
      <c r="C49" s="91">
        <v>233.16454251008722</v>
      </c>
      <c r="D49" s="92">
        <v>46794</v>
      </c>
    </row>
    <row r="50" spans="2:4" s="16" customFormat="1">
      <c r="B50" s="90" t="s">
        <v>3186</v>
      </c>
      <c r="C50" s="91">
        <v>240.23839999999998</v>
      </c>
      <c r="D50" s="92">
        <v>46934</v>
      </c>
    </row>
    <row r="51" spans="2:4" s="16" customFormat="1">
      <c r="B51" s="90" t="s">
        <v>3159</v>
      </c>
      <c r="C51" s="91">
        <v>1141.366573221</v>
      </c>
      <c r="D51" s="92">
        <v>46997</v>
      </c>
    </row>
    <row r="52" spans="2:4" s="16" customFormat="1">
      <c r="B52" s="90" t="s">
        <v>3160</v>
      </c>
      <c r="C52" s="91">
        <v>558.22366499999998</v>
      </c>
      <c r="D52" s="92">
        <v>47082</v>
      </c>
    </row>
    <row r="53" spans="2:4" s="16" customFormat="1">
      <c r="B53" s="90" t="s">
        <v>3161</v>
      </c>
      <c r="C53" s="91">
        <v>245.48090705000001</v>
      </c>
      <c r="D53" s="92">
        <v>47201</v>
      </c>
    </row>
    <row r="54" spans="2:4" s="16" customFormat="1">
      <c r="B54" s="90" t="s">
        <v>3162</v>
      </c>
      <c r="C54" s="91">
        <v>315.45274574999996</v>
      </c>
      <c r="D54" s="92">
        <v>47209</v>
      </c>
    </row>
    <row r="55" spans="2:4" s="16" customFormat="1">
      <c r="B55" s="90" t="s">
        <v>2279</v>
      </c>
      <c r="C55" s="91">
        <v>645.80569834999994</v>
      </c>
      <c r="D55" s="92">
        <v>47392</v>
      </c>
    </row>
    <row r="56" spans="2:4" s="16" customFormat="1">
      <c r="B56" s="90" t="s">
        <v>3163</v>
      </c>
      <c r="C56" s="91">
        <v>355.46276187900003</v>
      </c>
      <c r="D56" s="92">
        <v>47407</v>
      </c>
    </row>
    <row r="57" spans="2:4" s="16" customFormat="1">
      <c r="B57" s="90" t="s">
        <v>3164</v>
      </c>
      <c r="C57" s="91">
        <v>156.92050470793797</v>
      </c>
      <c r="D57" s="92">
        <v>47447</v>
      </c>
    </row>
    <row r="58" spans="2:4" s="16" customFormat="1">
      <c r="B58" s="90" t="s">
        <v>3165</v>
      </c>
      <c r="C58" s="91">
        <v>340.35216539999999</v>
      </c>
      <c r="D58" s="92">
        <v>47574</v>
      </c>
    </row>
    <row r="59" spans="2:4" s="16" customFormat="1">
      <c r="B59" s="90" t="s">
        <v>3166</v>
      </c>
      <c r="C59" s="91">
        <v>424.92220974999992</v>
      </c>
      <c r="D59" s="92">
        <v>47715</v>
      </c>
    </row>
    <row r="60" spans="2:4" s="16" customFormat="1">
      <c r="B60" s="90" t="s">
        <v>3167</v>
      </c>
      <c r="C60" s="91">
        <v>531.15275414999996</v>
      </c>
      <c r="D60" s="92">
        <v>47715</v>
      </c>
    </row>
    <row r="61" spans="2:4" s="16" customFormat="1">
      <c r="B61" s="90" t="s">
        <v>3168</v>
      </c>
      <c r="C61" s="91">
        <v>1.2747796499999975</v>
      </c>
      <c r="D61" s="92">
        <v>47741</v>
      </c>
    </row>
    <row r="62" spans="2:4" s="16" customFormat="1">
      <c r="B62" s="90" t="s">
        <v>3169</v>
      </c>
      <c r="C62" s="91">
        <v>591.57891148500005</v>
      </c>
      <c r="D62" s="92">
        <v>47849</v>
      </c>
    </row>
    <row r="63" spans="2:4" s="16" customFormat="1">
      <c r="B63" s="90" t="s">
        <v>3170</v>
      </c>
      <c r="C63" s="91">
        <v>191.20248000000001</v>
      </c>
      <c r="D63" s="92">
        <v>48004</v>
      </c>
    </row>
    <row r="64" spans="2:4" s="16" customFormat="1">
      <c r="B64" s="90" t="s">
        <v>3171</v>
      </c>
      <c r="C64" s="91">
        <v>259.58163984999999</v>
      </c>
      <c r="D64" s="92">
        <v>48268</v>
      </c>
    </row>
    <row r="65" spans="2:4" s="16" customFormat="1">
      <c r="B65" s="90" t="s">
        <v>3172</v>
      </c>
      <c r="C65" s="91">
        <v>328.08320282270944</v>
      </c>
      <c r="D65" s="92">
        <v>48446</v>
      </c>
    </row>
    <row r="66" spans="2:4" s="16" customFormat="1">
      <c r="B66" s="90" t="s">
        <v>3173</v>
      </c>
      <c r="C66" s="91">
        <v>1.9273227116345366</v>
      </c>
      <c r="D66" s="92">
        <v>48446</v>
      </c>
    </row>
    <row r="67" spans="2:4" s="16" customFormat="1">
      <c r="B67" s="90" t="s">
        <v>3174</v>
      </c>
      <c r="C67" s="91">
        <v>201.07924846388704</v>
      </c>
      <c r="D67" s="92">
        <v>48446</v>
      </c>
    </row>
  </sheetData>
  <sortState ref="B29:D67">
    <sortCondition ref="D29:D67"/>
  </sortState>
  <mergeCells count="1">
    <mergeCell ref="B7:D7"/>
  </mergeCells>
  <dataValidations count="1">
    <dataValidation allowBlank="1" showInputMessage="1" showErrorMessage="1" sqref="C1:C4 B27:D28 B68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3142</v>
      </c>
    </row>
    <row r="3" spans="2:18" s="1" customFormat="1">
      <c r="B3" s="2" t="s">
        <v>2</v>
      </c>
      <c r="C3" s="83" t="s">
        <v>3143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3142</v>
      </c>
    </row>
    <row r="3" spans="2:18" s="1" customFormat="1">
      <c r="B3" s="2" t="s">
        <v>2</v>
      </c>
      <c r="C3" s="83" t="s">
        <v>3143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44196</v>
      </c>
    </row>
    <row r="2" spans="2:53" s="1" customFormat="1">
      <c r="B2" s="2" t="s">
        <v>1</v>
      </c>
      <c r="C2" s="12" t="s">
        <v>3142</v>
      </c>
    </row>
    <row r="3" spans="2:53" s="1" customFormat="1">
      <c r="B3" s="2" t="s">
        <v>2</v>
      </c>
      <c r="C3" s="83" t="s">
        <v>3143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7.98</v>
      </c>
      <c r="I11" s="7"/>
      <c r="J11" s="7"/>
      <c r="K11" s="76">
        <v>3.0999999999999999E-3</v>
      </c>
      <c r="L11" s="75">
        <v>26252705.670000002</v>
      </c>
      <c r="M11" s="7"/>
      <c r="N11" s="75">
        <v>0</v>
      </c>
      <c r="O11" s="75">
        <v>31024.305225877753</v>
      </c>
      <c r="P11" s="7"/>
      <c r="Q11" s="76">
        <v>1</v>
      </c>
      <c r="R11" s="76">
        <v>0.16880000000000001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7.89</v>
      </c>
      <c r="K12" s="80">
        <v>2.8999999999999998E-3</v>
      </c>
      <c r="L12" s="81">
        <v>26207083.66</v>
      </c>
      <c r="N12" s="81">
        <v>0</v>
      </c>
      <c r="O12" s="81">
        <v>30844.659542396999</v>
      </c>
      <c r="Q12" s="80">
        <v>0.99419999999999997</v>
      </c>
      <c r="R12" s="80">
        <v>0.1678</v>
      </c>
    </row>
    <row r="13" spans="2:53">
      <c r="B13" s="79" t="s">
        <v>227</v>
      </c>
      <c r="C13" s="16"/>
      <c r="D13" s="16"/>
      <c r="H13" s="81">
        <v>7.57</v>
      </c>
      <c r="K13" s="80">
        <v>-5.4999999999999997E-3</v>
      </c>
      <c r="L13" s="81">
        <v>8679675.1799999997</v>
      </c>
      <c r="N13" s="81">
        <v>0</v>
      </c>
      <c r="O13" s="81">
        <v>10640.807458907</v>
      </c>
      <c r="Q13" s="80">
        <v>0.34300000000000003</v>
      </c>
      <c r="R13" s="80">
        <v>5.79E-2</v>
      </c>
    </row>
    <row r="14" spans="2:53">
      <c r="B14" s="79" t="s">
        <v>228</v>
      </c>
      <c r="C14" s="16"/>
      <c r="D14" s="16"/>
      <c r="H14" s="81">
        <v>7.57</v>
      </c>
      <c r="K14" s="80">
        <v>-5.4999999999999997E-3</v>
      </c>
      <c r="L14" s="81">
        <v>8679675.1799999997</v>
      </c>
      <c r="N14" s="81">
        <v>0</v>
      </c>
      <c r="O14" s="81">
        <v>10640.807458907</v>
      </c>
      <c r="Q14" s="80">
        <v>0.34300000000000003</v>
      </c>
      <c r="R14" s="80">
        <v>5.79E-2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730275</v>
      </c>
      <c r="M15" s="77">
        <v>136</v>
      </c>
      <c r="N15" s="77">
        <v>0</v>
      </c>
      <c r="O15" s="77">
        <v>993.17399999999998</v>
      </c>
      <c r="P15" s="78">
        <v>0</v>
      </c>
      <c r="Q15" s="78">
        <v>3.2000000000000001E-2</v>
      </c>
      <c r="R15" s="78">
        <v>5.4000000000000003E-3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469225.41</v>
      </c>
      <c r="M16" s="77">
        <v>147.74</v>
      </c>
      <c r="N16" s="77">
        <v>0</v>
      </c>
      <c r="O16" s="77">
        <v>693.23362073400006</v>
      </c>
      <c r="P16" s="78">
        <v>0</v>
      </c>
      <c r="Q16" s="78">
        <v>2.23E-2</v>
      </c>
      <c r="R16" s="78">
        <v>3.8E-3</v>
      </c>
    </row>
    <row r="17" spans="2:18">
      <c r="B17" t="s">
        <v>235</v>
      </c>
      <c r="C17" t="s">
        <v>236</v>
      </c>
      <c r="D17" t="s">
        <v>100</v>
      </c>
      <c r="E17" t="s">
        <v>231</v>
      </c>
      <c r="G17" t="s">
        <v>232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947858.16</v>
      </c>
      <c r="M17" s="77">
        <v>112.38</v>
      </c>
      <c r="N17" s="77">
        <v>0</v>
      </c>
      <c r="O17" s="77">
        <v>1065.203000208</v>
      </c>
      <c r="P17" s="78">
        <v>0</v>
      </c>
      <c r="Q17" s="78">
        <v>3.4299999999999997E-2</v>
      </c>
      <c r="R17" s="78">
        <v>5.7999999999999996E-3</v>
      </c>
    </row>
    <row r="18" spans="2:18">
      <c r="B18" t="s">
        <v>237</v>
      </c>
      <c r="C18" t="s">
        <v>238</v>
      </c>
      <c r="D18" t="s">
        <v>100</v>
      </c>
      <c r="E18" t="s">
        <v>231</v>
      </c>
      <c r="G18" t="s">
        <v>232</v>
      </c>
      <c r="H18" s="77">
        <v>21.96</v>
      </c>
      <c r="I18" t="s">
        <v>102</v>
      </c>
      <c r="J18" s="78">
        <v>0.01</v>
      </c>
      <c r="K18" s="78">
        <v>1.8E-3</v>
      </c>
      <c r="L18" s="77">
        <v>989658.59</v>
      </c>
      <c r="M18" s="77">
        <v>121.2</v>
      </c>
      <c r="N18" s="77">
        <v>0</v>
      </c>
      <c r="O18" s="77">
        <v>1199.46621108</v>
      </c>
      <c r="P18" s="78">
        <v>1E-4</v>
      </c>
      <c r="Q18" s="78">
        <v>3.8699999999999998E-2</v>
      </c>
      <c r="R18" s="78">
        <v>6.4999999999999997E-3</v>
      </c>
    </row>
    <row r="19" spans="2:18">
      <c r="B19" t="s">
        <v>239</v>
      </c>
      <c r="C19" t="s">
        <v>240</v>
      </c>
      <c r="D19" t="s">
        <v>100</v>
      </c>
      <c r="E19" t="s">
        <v>231</v>
      </c>
      <c r="G19" t="s">
        <v>232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973600.98</v>
      </c>
      <c r="M19" s="77">
        <v>109.42</v>
      </c>
      <c r="N19" s="77">
        <v>0</v>
      </c>
      <c r="O19" s="77">
        <v>1065.3141923159999</v>
      </c>
      <c r="P19" s="78">
        <v>1E-4</v>
      </c>
      <c r="Q19" s="78">
        <v>3.4299999999999997E-2</v>
      </c>
      <c r="R19" s="78">
        <v>5.7999999999999996E-3</v>
      </c>
    </row>
    <row r="20" spans="2:18">
      <c r="B20" t="s">
        <v>241</v>
      </c>
      <c r="C20" t="s">
        <v>242</v>
      </c>
      <c r="D20" t="s">
        <v>100</v>
      </c>
      <c r="E20" t="s">
        <v>231</v>
      </c>
      <c r="G20" t="s">
        <v>232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791558.21</v>
      </c>
      <c r="M20" s="77">
        <v>109.12</v>
      </c>
      <c r="N20" s="77">
        <v>0</v>
      </c>
      <c r="O20" s="77">
        <v>863.74831875200005</v>
      </c>
      <c r="P20" s="78">
        <v>0</v>
      </c>
      <c r="Q20" s="78">
        <v>2.7799999999999998E-2</v>
      </c>
      <c r="R20" s="78">
        <v>4.7000000000000002E-3</v>
      </c>
    </row>
    <row r="21" spans="2:18">
      <c r="B21" t="s">
        <v>243</v>
      </c>
      <c r="C21" t="s">
        <v>244</v>
      </c>
      <c r="D21" t="s">
        <v>100</v>
      </c>
      <c r="E21" t="s">
        <v>231</v>
      </c>
      <c r="G21" t="s">
        <v>232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85678.7</v>
      </c>
      <c r="M21" s="77">
        <v>103.5</v>
      </c>
      <c r="N21" s="77">
        <v>0</v>
      </c>
      <c r="O21" s="77">
        <v>88.677454499999996</v>
      </c>
      <c r="P21" s="78">
        <v>0</v>
      </c>
      <c r="Q21" s="78">
        <v>2.8999999999999998E-3</v>
      </c>
      <c r="R21" s="78">
        <v>5.0000000000000001E-4</v>
      </c>
    </row>
    <row r="22" spans="2:18">
      <c r="B22" t="s">
        <v>245</v>
      </c>
      <c r="C22" t="s">
        <v>246</v>
      </c>
      <c r="D22" t="s">
        <v>100</v>
      </c>
      <c r="E22" t="s">
        <v>231</v>
      </c>
      <c r="G22" t="s">
        <v>232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473153.49</v>
      </c>
      <c r="M22" s="77">
        <v>170.79</v>
      </c>
      <c r="N22" s="77">
        <v>0</v>
      </c>
      <c r="O22" s="77">
        <v>808.09884557099997</v>
      </c>
      <c r="P22" s="78">
        <v>0</v>
      </c>
      <c r="Q22" s="78">
        <v>2.5999999999999999E-2</v>
      </c>
      <c r="R22" s="78">
        <v>4.4000000000000003E-3</v>
      </c>
    </row>
    <row r="23" spans="2:18">
      <c r="B23" t="s">
        <v>247</v>
      </c>
      <c r="C23" t="s">
        <v>248</v>
      </c>
      <c r="D23" t="s">
        <v>100</v>
      </c>
      <c r="E23" t="s">
        <v>231</v>
      </c>
      <c r="G23" t="s">
        <v>232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323550.83</v>
      </c>
      <c r="M23" s="77">
        <v>201.91</v>
      </c>
      <c r="N23" s="77">
        <v>0</v>
      </c>
      <c r="O23" s="77">
        <v>653.28148085299995</v>
      </c>
      <c r="P23" s="78">
        <v>0</v>
      </c>
      <c r="Q23" s="78">
        <v>2.1100000000000001E-2</v>
      </c>
      <c r="R23" s="78">
        <v>3.5999999999999999E-3</v>
      </c>
    </row>
    <row r="24" spans="2:18">
      <c r="B24" t="s">
        <v>249</v>
      </c>
      <c r="C24" t="s">
        <v>250</v>
      </c>
      <c r="D24" t="s">
        <v>100</v>
      </c>
      <c r="E24" t="s">
        <v>231</v>
      </c>
      <c r="G24" t="s">
        <v>232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1846521.92</v>
      </c>
      <c r="M24" s="77">
        <v>110.72</v>
      </c>
      <c r="N24" s="77">
        <v>0</v>
      </c>
      <c r="O24" s="77">
        <v>2044.4690698239999</v>
      </c>
      <c r="P24" s="78">
        <v>1E-4</v>
      </c>
      <c r="Q24" s="78">
        <v>6.59E-2</v>
      </c>
      <c r="R24" s="78">
        <v>1.11E-2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232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1048593.8899999999</v>
      </c>
      <c r="M25" s="77">
        <v>111.21</v>
      </c>
      <c r="N25" s="77">
        <v>0</v>
      </c>
      <c r="O25" s="77">
        <v>1166.1412650689999</v>
      </c>
      <c r="P25" s="78">
        <v>1E-4</v>
      </c>
      <c r="Q25" s="78">
        <v>3.7600000000000001E-2</v>
      </c>
      <c r="R25" s="78">
        <v>6.3E-3</v>
      </c>
    </row>
    <row r="26" spans="2:18">
      <c r="B26" s="79" t="s">
        <v>253</v>
      </c>
      <c r="C26" s="16"/>
      <c r="D26" s="16"/>
      <c r="H26" s="81">
        <v>8.0500000000000007</v>
      </c>
      <c r="K26" s="80">
        <v>7.3000000000000001E-3</v>
      </c>
      <c r="L26" s="81">
        <v>17527408.48</v>
      </c>
      <c r="N26" s="81">
        <v>0</v>
      </c>
      <c r="O26" s="81">
        <v>20203.852083490001</v>
      </c>
      <c r="Q26" s="80">
        <v>0.6512</v>
      </c>
      <c r="R26" s="80">
        <v>0.1099</v>
      </c>
    </row>
    <row r="27" spans="2:18">
      <c r="B27" s="79" t="s">
        <v>254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255</v>
      </c>
      <c r="C29" s="16"/>
      <c r="D29" s="16"/>
      <c r="H29" s="81">
        <v>8.0500000000000007</v>
      </c>
      <c r="K29" s="80">
        <v>7.3000000000000001E-3</v>
      </c>
      <c r="L29" s="81">
        <v>17527408.48</v>
      </c>
      <c r="N29" s="81">
        <v>0</v>
      </c>
      <c r="O29" s="81">
        <v>20203.852083490001</v>
      </c>
      <c r="Q29" s="80">
        <v>0.6512</v>
      </c>
      <c r="R29" s="80">
        <v>0.1099</v>
      </c>
    </row>
    <row r="30" spans="2:18">
      <c r="B30" t="s">
        <v>256</v>
      </c>
      <c r="C30" t="s">
        <v>257</v>
      </c>
      <c r="D30" t="s">
        <v>100</v>
      </c>
      <c r="E30" t="s">
        <v>231</v>
      </c>
      <c r="G30" t="s">
        <v>232</v>
      </c>
      <c r="H30" s="77">
        <v>7.2</v>
      </c>
      <c r="I30" t="s">
        <v>102</v>
      </c>
      <c r="J30" s="78">
        <v>2.2499999999999999E-2</v>
      </c>
      <c r="K30" s="78">
        <v>5.7000000000000002E-3</v>
      </c>
      <c r="L30" s="77">
        <v>171272.33</v>
      </c>
      <c r="M30" s="77">
        <v>113.26</v>
      </c>
      <c r="N30" s="77">
        <v>0</v>
      </c>
      <c r="O30" s="77">
        <v>193.983040958</v>
      </c>
      <c r="P30" s="78">
        <v>0</v>
      </c>
      <c r="Q30" s="78">
        <v>6.3E-3</v>
      </c>
      <c r="R30" s="78">
        <v>1.1000000000000001E-3</v>
      </c>
    </row>
    <row r="31" spans="2:18">
      <c r="B31" t="s">
        <v>258</v>
      </c>
      <c r="C31" t="s">
        <v>259</v>
      </c>
      <c r="D31" t="s">
        <v>100</v>
      </c>
      <c r="E31" t="s">
        <v>231</v>
      </c>
      <c r="G31" t="s">
        <v>232</v>
      </c>
      <c r="H31" s="77">
        <v>0.08</v>
      </c>
      <c r="I31" t="s">
        <v>102</v>
      </c>
      <c r="J31" s="78">
        <v>5.0000000000000001E-3</v>
      </c>
      <c r="K31" s="78">
        <v>2.8999999999999998E-3</v>
      </c>
      <c r="L31" s="77">
        <v>8668.27</v>
      </c>
      <c r="M31" s="77">
        <v>100.48</v>
      </c>
      <c r="N31" s="77">
        <v>0</v>
      </c>
      <c r="O31" s="77">
        <v>8.7098776959999995</v>
      </c>
      <c r="P31" s="78">
        <v>0</v>
      </c>
      <c r="Q31" s="78">
        <v>2.9999999999999997E-4</v>
      </c>
      <c r="R31" s="78">
        <v>0</v>
      </c>
    </row>
    <row r="32" spans="2:18">
      <c r="B32" t="s">
        <v>260</v>
      </c>
      <c r="C32" t="s">
        <v>261</v>
      </c>
      <c r="D32" t="s">
        <v>100</v>
      </c>
      <c r="E32" t="s">
        <v>231</v>
      </c>
      <c r="G32" t="s">
        <v>232</v>
      </c>
      <c r="H32" s="77">
        <v>1.03</v>
      </c>
      <c r="I32" t="s">
        <v>102</v>
      </c>
      <c r="J32" s="78">
        <v>5.5E-2</v>
      </c>
      <c r="K32" s="78">
        <v>4.0000000000000002E-4</v>
      </c>
      <c r="L32" s="77">
        <v>269956.61</v>
      </c>
      <c r="M32" s="77">
        <v>110.97</v>
      </c>
      <c r="N32" s="77">
        <v>0</v>
      </c>
      <c r="O32" s="77">
        <v>299.57085011700002</v>
      </c>
      <c r="P32" s="78">
        <v>0</v>
      </c>
      <c r="Q32" s="78">
        <v>9.7000000000000003E-3</v>
      </c>
      <c r="R32" s="78">
        <v>1.6000000000000001E-3</v>
      </c>
    </row>
    <row r="33" spans="2:18">
      <c r="B33" t="s">
        <v>262</v>
      </c>
      <c r="C33" t="s">
        <v>263</v>
      </c>
      <c r="D33" t="s">
        <v>100</v>
      </c>
      <c r="E33" t="s">
        <v>231</v>
      </c>
      <c r="G33" t="s">
        <v>232</v>
      </c>
      <c r="H33" s="77">
        <v>5.87</v>
      </c>
      <c r="I33" t="s">
        <v>102</v>
      </c>
      <c r="J33" s="78">
        <v>0.02</v>
      </c>
      <c r="K33" s="78">
        <v>4.1000000000000003E-3</v>
      </c>
      <c r="L33" s="77">
        <v>204003.32</v>
      </c>
      <c r="M33" s="77">
        <v>111.32</v>
      </c>
      <c r="N33" s="77">
        <v>0</v>
      </c>
      <c r="O33" s="77">
        <v>227.09649582399999</v>
      </c>
      <c r="P33" s="78">
        <v>0</v>
      </c>
      <c r="Q33" s="78">
        <v>7.3000000000000001E-3</v>
      </c>
      <c r="R33" s="78">
        <v>1.1999999999999999E-3</v>
      </c>
    </row>
    <row r="34" spans="2:18">
      <c r="B34" t="s">
        <v>264</v>
      </c>
      <c r="C34" t="s">
        <v>265</v>
      </c>
      <c r="D34" t="s">
        <v>100</v>
      </c>
      <c r="E34" t="s">
        <v>231</v>
      </c>
      <c r="G34" t="s">
        <v>232</v>
      </c>
      <c r="H34" s="77">
        <v>18.3</v>
      </c>
      <c r="I34" t="s">
        <v>102</v>
      </c>
      <c r="J34" s="78">
        <v>3.7499999999999999E-2</v>
      </c>
      <c r="K34" s="78">
        <v>1.83E-2</v>
      </c>
      <c r="L34" s="77">
        <v>2616439.0099999998</v>
      </c>
      <c r="M34" s="77">
        <v>142.52000000000001</v>
      </c>
      <c r="N34" s="77">
        <v>0</v>
      </c>
      <c r="O34" s="77">
        <v>3728.9488770520002</v>
      </c>
      <c r="P34" s="78">
        <v>1E-4</v>
      </c>
      <c r="Q34" s="78">
        <v>0.1202</v>
      </c>
      <c r="R34" s="78">
        <v>2.0299999999999999E-2</v>
      </c>
    </row>
    <row r="35" spans="2:18">
      <c r="B35" t="s">
        <v>266</v>
      </c>
      <c r="C35" t="s">
        <v>267</v>
      </c>
      <c r="D35" t="s">
        <v>100</v>
      </c>
      <c r="E35" t="s">
        <v>231</v>
      </c>
      <c r="G35" t="s">
        <v>232</v>
      </c>
      <c r="H35" s="77">
        <v>2.57</v>
      </c>
      <c r="I35" t="s">
        <v>102</v>
      </c>
      <c r="J35" s="78">
        <v>1.5E-3</v>
      </c>
      <c r="K35" s="78">
        <v>1.6000000000000001E-3</v>
      </c>
      <c r="L35" s="77">
        <v>2599206.8199999998</v>
      </c>
      <c r="M35" s="77">
        <v>100.04</v>
      </c>
      <c r="N35" s="77">
        <v>0</v>
      </c>
      <c r="O35" s="77">
        <v>2600.246502728</v>
      </c>
      <c r="P35" s="78">
        <v>2.0000000000000001E-4</v>
      </c>
      <c r="Q35" s="78">
        <v>8.3799999999999999E-2</v>
      </c>
      <c r="R35" s="78">
        <v>1.41E-2</v>
      </c>
    </row>
    <row r="36" spans="2:18">
      <c r="B36" t="s">
        <v>268</v>
      </c>
      <c r="C36" t="s">
        <v>269</v>
      </c>
      <c r="D36" t="s">
        <v>100</v>
      </c>
      <c r="E36" t="s">
        <v>231</v>
      </c>
      <c r="G36" t="s">
        <v>232</v>
      </c>
      <c r="H36" s="77">
        <v>4.5</v>
      </c>
      <c r="I36" t="s">
        <v>102</v>
      </c>
      <c r="J36" s="78">
        <v>1.7500000000000002E-2</v>
      </c>
      <c r="K36" s="78">
        <v>2.8999999999999998E-3</v>
      </c>
      <c r="L36" s="77">
        <v>1241088.68</v>
      </c>
      <c r="M36" s="77">
        <v>107.35</v>
      </c>
      <c r="N36" s="77">
        <v>0</v>
      </c>
      <c r="O36" s="77">
        <v>1332.30869798</v>
      </c>
      <c r="P36" s="78">
        <v>1E-4</v>
      </c>
      <c r="Q36" s="78">
        <v>4.2900000000000001E-2</v>
      </c>
      <c r="R36" s="78">
        <v>7.1999999999999998E-3</v>
      </c>
    </row>
    <row r="37" spans="2:18">
      <c r="B37" t="s">
        <v>270</v>
      </c>
      <c r="C37" t="s">
        <v>271</v>
      </c>
      <c r="D37" t="s">
        <v>100</v>
      </c>
      <c r="E37" t="s">
        <v>231</v>
      </c>
      <c r="G37" t="s">
        <v>232</v>
      </c>
      <c r="H37" s="77">
        <v>2.13</v>
      </c>
      <c r="I37" t="s">
        <v>102</v>
      </c>
      <c r="J37" s="78">
        <v>4.2500000000000003E-2</v>
      </c>
      <c r="K37" s="78">
        <v>1E-3</v>
      </c>
      <c r="L37" s="77">
        <v>2055719.12</v>
      </c>
      <c r="M37" s="77">
        <v>112.5</v>
      </c>
      <c r="N37" s="77">
        <v>0</v>
      </c>
      <c r="O37" s="77">
        <v>2312.6840099999999</v>
      </c>
      <c r="P37" s="78">
        <v>1E-4</v>
      </c>
      <c r="Q37" s="78">
        <v>7.4499999999999997E-2</v>
      </c>
      <c r="R37" s="78">
        <v>1.26E-2</v>
      </c>
    </row>
    <row r="38" spans="2:18">
      <c r="B38" t="s">
        <v>272</v>
      </c>
      <c r="C38" t="s">
        <v>273</v>
      </c>
      <c r="D38" t="s">
        <v>100</v>
      </c>
      <c r="E38" t="s">
        <v>231</v>
      </c>
      <c r="G38" t="s">
        <v>232</v>
      </c>
      <c r="H38" s="77">
        <v>0.33</v>
      </c>
      <c r="I38" t="s">
        <v>102</v>
      </c>
      <c r="J38" s="78">
        <v>0.01</v>
      </c>
      <c r="K38" s="78">
        <v>-5.9999999999999995E-4</v>
      </c>
      <c r="L38" s="77">
        <v>14903.78</v>
      </c>
      <c r="M38" s="77">
        <v>101.02</v>
      </c>
      <c r="N38" s="77">
        <v>0</v>
      </c>
      <c r="O38" s="77">
        <v>15.055798555999999</v>
      </c>
      <c r="P38" s="78">
        <v>0</v>
      </c>
      <c r="Q38" s="78">
        <v>5.0000000000000001E-4</v>
      </c>
      <c r="R38" s="78">
        <v>1E-4</v>
      </c>
    </row>
    <row r="39" spans="2:18">
      <c r="B39" t="s">
        <v>274</v>
      </c>
      <c r="C39" t="s">
        <v>275</v>
      </c>
      <c r="D39" t="s">
        <v>100</v>
      </c>
      <c r="E39" t="s">
        <v>231</v>
      </c>
      <c r="G39" t="s">
        <v>232</v>
      </c>
      <c r="H39" s="77">
        <v>5.14</v>
      </c>
      <c r="I39" t="s">
        <v>102</v>
      </c>
      <c r="J39" s="78">
        <v>6.25E-2</v>
      </c>
      <c r="K39" s="78">
        <v>3.5000000000000001E-3</v>
      </c>
      <c r="L39" s="77">
        <v>761079.53</v>
      </c>
      <c r="M39" s="77">
        <v>135.04</v>
      </c>
      <c r="N39" s="77">
        <v>0</v>
      </c>
      <c r="O39" s="77">
        <v>1027.761797312</v>
      </c>
      <c r="P39" s="78">
        <v>0</v>
      </c>
      <c r="Q39" s="78">
        <v>3.3099999999999997E-2</v>
      </c>
      <c r="R39" s="78">
        <v>5.5999999999999999E-3</v>
      </c>
    </row>
    <row r="40" spans="2:18">
      <c r="B40" t="s">
        <v>276</v>
      </c>
      <c r="C40" t="s">
        <v>277</v>
      </c>
      <c r="D40" t="s">
        <v>100</v>
      </c>
      <c r="E40" t="s">
        <v>231</v>
      </c>
      <c r="G40" t="s">
        <v>232</v>
      </c>
      <c r="H40" s="77">
        <v>3.05</v>
      </c>
      <c r="I40" t="s">
        <v>102</v>
      </c>
      <c r="J40" s="78">
        <v>3.7499999999999999E-2</v>
      </c>
      <c r="K40" s="78">
        <v>1.9E-3</v>
      </c>
      <c r="L40" s="77">
        <v>561246.88</v>
      </c>
      <c r="M40" s="77">
        <v>114.35</v>
      </c>
      <c r="N40" s="77">
        <v>0</v>
      </c>
      <c r="O40" s="77">
        <v>641.78580727999997</v>
      </c>
      <c r="P40" s="78">
        <v>0</v>
      </c>
      <c r="Q40" s="78">
        <v>2.07E-2</v>
      </c>
      <c r="R40" s="78">
        <v>3.5000000000000001E-3</v>
      </c>
    </row>
    <row r="41" spans="2:18">
      <c r="B41" t="s">
        <v>278</v>
      </c>
      <c r="C41" t="s">
        <v>279</v>
      </c>
      <c r="D41" t="s">
        <v>100</v>
      </c>
      <c r="E41" t="s">
        <v>231</v>
      </c>
      <c r="G41" t="s">
        <v>232</v>
      </c>
      <c r="H41" s="77">
        <v>14.56</v>
      </c>
      <c r="I41" t="s">
        <v>102</v>
      </c>
      <c r="J41" s="78">
        <v>5.5E-2</v>
      </c>
      <c r="K41" s="78">
        <v>1.52E-2</v>
      </c>
      <c r="L41" s="77">
        <v>848833.23</v>
      </c>
      <c r="M41" s="77">
        <v>176.34</v>
      </c>
      <c r="N41" s="77">
        <v>0</v>
      </c>
      <c r="O41" s="77">
        <v>1496.832517782</v>
      </c>
      <c r="P41" s="78">
        <v>0</v>
      </c>
      <c r="Q41" s="78">
        <v>4.82E-2</v>
      </c>
      <c r="R41" s="78">
        <v>8.0999999999999996E-3</v>
      </c>
    </row>
    <row r="42" spans="2:18">
      <c r="B42" t="s">
        <v>280</v>
      </c>
      <c r="C42" t="s">
        <v>281</v>
      </c>
      <c r="D42" t="s">
        <v>100</v>
      </c>
      <c r="E42" t="s">
        <v>231</v>
      </c>
      <c r="G42" t="s">
        <v>232</v>
      </c>
      <c r="H42" s="77">
        <v>1.57</v>
      </c>
      <c r="I42" t="s">
        <v>102</v>
      </c>
      <c r="J42" s="78">
        <v>7.4999999999999997E-3</v>
      </c>
      <c r="K42" s="78">
        <v>4.0000000000000002E-4</v>
      </c>
      <c r="L42" s="77">
        <v>883009.58</v>
      </c>
      <c r="M42" s="77">
        <v>101.44</v>
      </c>
      <c r="N42" s="77">
        <v>0</v>
      </c>
      <c r="O42" s="77">
        <v>895.72491795200006</v>
      </c>
      <c r="P42" s="78">
        <v>1E-4</v>
      </c>
      <c r="Q42" s="78">
        <v>2.8899999999999999E-2</v>
      </c>
      <c r="R42" s="78">
        <v>4.8999999999999998E-3</v>
      </c>
    </row>
    <row r="43" spans="2:18">
      <c r="B43" t="s">
        <v>282</v>
      </c>
      <c r="C43" t="s">
        <v>283</v>
      </c>
      <c r="D43" t="s">
        <v>100</v>
      </c>
      <c r="E43" t="s">
        <v>231</v>
      </c>
      <c r="G43" t="s">
        <v>232</v>
      </c>
      <c r="H43" s="77">
        <v>8.82</v>
      </c>
      <c r="I43" t="s">
        <v>102</v>
      </c>
      <c r="J43" s="78">
        <v>0.01</v>
      </c>
      <c r="K43" s="78">
        <v>7.7000000000000002E-3</v>
      </c>
      <c r="L43" s="77">
        <v>114093.75</v>
      </c>
      <c r="M43" s="77">
        <v>102.79</v>
      </c>
      <c r="N43" s="77">
        <v>0</v>
      </c>
      <c r="O43" s="77">
        <v>117.276965625</v>
      </c>
      <c r="P43" s="78">
        <v>0</v>
      </c>
      <c r="Q43" s="78">
        <v>3.8E-3</v>
      </c>
      <c r="R43" s="78">
        <v>5.9999999999999995E-4</v>
      </c>
    </row>
    <row r="44" spans="2:18">
      <c r="B44" t="s">
        <v>284</v>
      </c>
      <c r="C44" t="s">
        <v>285</v>
      </c>
      <c r="D44" t="s">
        <v>100</v>
      </c>
      <c r="E44" t="s">
        <v>231</v>
      </c>
      <c r="G44" t="s">
        <v>232</v>
      </c>
      <c r="H44" s="77">
        <v>1.9</v>
      </c>
      <c r="I44" t="s">
        <v>102</v>
      </c>
      <c r="J44" s="78">
        <v>1.2500000000000001E-2</v>
      </c>
      <c r="K44" s="78">
        <v>5.0000000000000001E-4</v>
      </c>
      <c r="L44" s="77">
        <v>1777314.28</v>
      </c>
      <c r="M44" s="77">
        <v>102.41</v>
      </c>
      <c r="N44" s="77">
        <v>0</v>
      </c>
      <c r="O44" s="77">
        <v>1820.1475541479999</v>
      </c>
      <c r="P44" s="78">
        <v>1E-4</v>
      </c>
      <c r="Q44" s="78">
        <v>5.8700000000000002E-2</v>
      </c>
      <c r="R44" s="78">
        <v>9.9000000000000008E-3</v>
      </c>
    </row>
    <row r="45" spans="2:18">
      <c r="B45" t="s">
        <v>286</v>
      </c>
      <c r="C45" t="s">
        <v>287</v>
      </c>
      <c r="D45" t="s">
        <v>100</v>
      </c>
      <c r="E45" t="s">
        <v>231</v>
      </c>
      <c r="G45" t="s">
        <v>232</v>
      </c>
      <c r="H45" s="77">
        <v>2.87</v>
      </c>
      <c r="I45" t="s">
        <v>102</v>
      </c>
      <c r="J45" s="78">
        <v>1.4999999999999999E-2</v>
      </c>
      <c r="K45" s="78">
        <v>1.6999999999999999E-3</v>
      </c>
      <c r="L45" s="77">
        <v>977818.57</v>
      </c>
      <c r="M45" s="77">
        <v>104</v>
      </c>
      <c r="N45" s="77">
        <v>0</v>
      </c>
      <c r="O45" s="77">
        <v>1016.9313128</v>
      </c>
      <c r="P45" s="78">
        <v>1E-4</v>
      </c>
      <c r="Q45" s="78">
        <v>3.2800000000000003E-2</v>
      </c>
      <c r="R45" s="78">
        <v>5.4999999999999997E-3</v>
      </c>
    </row>
    <row r="46" spans="2:18">
      <c r="B46" t="s">
        <v>288</v>
      </c>
      <c r="C46" t="s">
        <v>289</v>
      </c>
      <c r="D46" t="s">
        <v>100</v>
      </c>
      <c r="E46" t="s">
        <v>231</v>
      </c>
      <c r="G46" t="s">
        <v>232</v>
      </c>
      <c r="H46" s="77">
        <v>14.56</v>
      </c>
      <c r="I46" t="s">
        <v>102</v>
      </c>
      <c r="J46" s="78">
        <v>1.4999999999999999E-2</v>
      </c>
      <c r="K46" s="78">
        <v>1.43E-2</v>
      </c>
      <c r="L46" s="77">
        <v>2422754.7200000002</v>
      </c>
      <c r="M46" s="77">
        <v>101.9</v>
      </c>
      <c r="N46" s="77">
        <v>0</v>
      </c>
      <c r="O46" s="77">
        <v>2468.7870596799999</v>
      </c>
      <c r="P46" s="78">
        <v>2.0000000000000001E-4</v>
      </c>
      <c r="Q46" s="78">
        <v>7.9600000000000004E-2</v>
      </c>
      <c r="R46" s="78">
        <v>1.34E-2</v>
      </c>
    </row>
    <row r="47" spans="2:18">
      <c r="B47" s="79" t="s">
        <v>290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210</v>
      </c>
      <c r="C50" t="s">
        <v>210</v>
      </c>
      <c r="D50" s="16"/>
      <c r="E50" t="s">
        <v>210</v>
      </c>
      <c r="H50" s="77">
        <v>0</v>
      </c>
      <c r="I50" t="s">
        <v>210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224</v>
      </c>
      <c r="C51" s="16"/>
      <c r="D51" s="16"/>
      <c r="H51" s="81">
        <v>23.77</v>
      </c>
      <c r="K51" s="80">
        <v>3.09E-2</v>
      </c>
      <c r="L51" s="81">
        <v>45622.01</v>
      </c>
      <c r="N51" s="81">
        <v>0</v>
      </c>
      <c r="O51" s="81">
        <v>179.64568348075349</v>
      </c>
      <c r="Q51" s="80">
        <v>5.7999999999999996E-3</v>
      </c>
      <c r="R51" s="80">
        <v>1E-3</v>
      </c>
    </row>
    <row r="52" spans="2:18">
      <c r="B52" s="79" t="s">
        <v>292</v>
      </c>
      <c r="C52" s="16"/>
      <c r="D52" s="16"/>
      <c r="H52" s="81">
        <v>23.77</v>
      </c>
      <c r="K52" s="80">
        <v>3.09E-2</v>
      </c>
      <c r="L52" s="81">
        <v>45622.01</v>
      </c>
      <c r="N52" s="81">
        <v>0</v>
      </c>
      <c r="O52" s="81">
        <v>179.64568348075349</v>
      </c>
      <c r="Q52" s="80">
        <v>5.7999999999999996E-3</v>
      </c>
      <c r="R52" s="80">
        <v>1E-3</v>
      </c>
    </row>
    <row r="53" spans="2:18">
      <c r="B53" t="s">
        <v>293</v>
      </c>
      <c r="C53" t="s">
        <v>294</v>
      </c>
      <c r="D53" t="s">
        <v>123</v>
      </c>
      <c r="E53" t="s">
        <v>295</v>
      </c>
      <c r="F53" t="s">
        <v>296</v>
      </c>
      <c r="G53" t="s">
        <v>232</v>
      </c>
      <c r="H53" s="77">
        <v>22.18</v>
      </c>
      <c r="I53" t="s">
        <v>106</v>
      </c>
      <c r="J53" s="78">
        <v>3.7999999999999999E-2</v>
      </c>
      <c r="K53" s="78">
        <v>0.03</v>
      </c>
      <c r="L53" s="77">
        <v>34602.199999999997</v>
      </c>
      <c r="M53" s="77">
        <v>119.0841112299218</v>
      </c>
      <c r="N53" s="77">
        <v>0</v>
      </c>
      <c r="O53" s="77">
        <v>132.47639731024</v>
      </c>
      <c r="P53" s="78">
        <v>0</v>
      </c>
      <c r="Q53" s="78">
        <v>4.3E-3</v>
      </c>
      <c r="R53" s="78">
        <v>6.9999999999999999E-4</v>
      </c>
    </row>
    <row r="54" spans="2:18">
      <c r="B54" t="s">
        <v>297</v>
      </c>
      <c r="C54" t="s">
        <v>298</v>
      </c>
      <c r="D54" t="s">
        <v>123</v>
      </c>
      <c r="E54" t="s">
        <v>295</v>
      </c>
      <c r="F54" t="s">
        <v>296</v>
      </c>
      <c r="G54" t="s">
        <v>232</v>
      </c>
      <c r="H54" s="77">
        <v>28.23</v>
      </c>
      <c r="I54" t="s">
        <v>106</v>
      </c>
      <c r="J54" s="78">
        <v>4.4999999999999998E-2</v>
      </c>
      <c r="K54" s="78">
        <v>3.3500000000000002E-2</v>
      </c>
      <c r="L54" s="77">
        <v>11019.81</v>
      </c>
      <c r="M54" s="77">
        <v>133.13867180014901</v>
      </c>
      <c r="N54" s="77">
        <v>0</v>
      </c>
      <c r="O54" s="77">
        <v>47.169286170513502</v>
      </c>
      <c r="P54" s="78">
        <v>0</v>
      </c>
      <c r="Q54" s="78">
        <v>1.5E-3</v>
      </c>
      <c r="R54" s="78">
        <v>2.9999999999999997E-4</v>
      </c>
    </row>
    <row r="55" spans="2:18">
      <c r="B55" s="79" t="s">
        <v>299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210</v>
      </c>
      <c r="C56" t="s">
        <v>210</v>
      </c>
      <c r="D56" s="16"/>
      <c r="E56" t="s">
        <v>210</v>
      </c>
      <c r="H56" s="77">
        <v>0</v>
      </c>
      <c r="I56" t="s">
        <v>210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t="s">
        <v>300</v>
      </c>
      <c r="C57" s="16"/>
      <c r="D57" s="16"/>
    </row>
    <row r="58" spans="2:18">
      <c r="B58" t="s">
        <v>301</v>
      </c>
      <c r="C58" s="16"/>
      <c r="D58" s="16"/>
    </row>
    <row r="59" spans="2:18">
      <c r="B59" t="s">
        <v>302</v>
      </c>
      <c r="C59" s="16"/>
      <c r="D59" s="16"/>
    </row>
    <row r="60" spans="2:18">
      <c r="B60" t="s">
        <v>303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44196</v>
      </c>
    </row>
    <row r="2" spans="2:23" s="1" customFormat="1">
      <c r="B2" s="2" t="s">
        <v>1</v>
      </c>
      <c r="C2" s="12" t="s">
        <v>3142</v>
      </c>
    </row>
    <row r="3" spans="2:23" s="1" customFormat="1">
      <c r="B3" s="2" t="s">
        <v>2</v>
      </c>
      <c r="C3" s="83" t="s">
        <v>3143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44196</v>
      </c>
    </row>
    <row r="2" spans="2:68" s="1" customFormat="1">
      <c r="B2" s="2" t="s">
        <v>1</v>
      </c>
      <c r="C2" s="12" t="s">
        <v>3142</v>
      </c>
    </row>
    <row r="3" spans="2:68" s="1" customFormat="1">
      <c r="B3" s="2" t="s">
        <v>2</v>
      </c>
      <c r="C3" s="83" t="s">
        <v>3143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44196</v>
      </c>
    </row>
    <row r="2" spans="2:66" s="1" customFormat="1">
      <c r="B2" s="2" t="s">
        <v>1</v>
      </c>
      <c r="C2" s="12" t="s">
        <v>3142</v>
      </c>
    </row>
    <row r="3" spans="2:66" s="1" customFormat="1">
      <c r="B3" s="2" t="s">
        <v>2</v>
      </c>
      <c r="C3" s="83" t="s">
        <v>3143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5.1100000000000003</v>
      </c>
      <c r="L11" s="7"/>
      <c r="M11" s="7"/>
      <c r="N11" s="76">
        <v>1.46E-2</v>
      </c>
      <c r="O11" s="75">
        <v>37228381.039999999</v>
      </c>
      <c r="P11" s="33"/>
      <c r="Q11" s="75">
        <v>283.49916999999999</v>
      </c>
      <c r="R11" s="75">
        <v>51917.246029708418</v>
      </c>
      <c r="S11" s="7"/>
      <c r="T11" s="76">
        <v>1</v>
      </c>
      <c r="U11" s="76">
        <v>0.28249999999999997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4.58</v>
      </c>
      <c r="N12" s="80">
        <v>1.09E-2</v>
      </c>
      <c r="O12" s="81">
        <v>34459950.079999998</v>
      </c>
      <c r="Q12" s="81">
        <v>283.49916999999999</v>
      </c>
      <c r="R12" s="81">
        <v>41747.471614150003</v>
      </c>
      <c r="T12" s="80">
        <v>0.80410000000000004</v>
      </c>
      <c r="U12" s="80">
        <v>0.2271</v>
      </c>
    </row>
    <row r="13" spans="2:66">
      <c r="B13" s="79" t="s">
        <v>304</v>
      </c>
      <c r="C13" s="16"/>
      <c r="D13" s="16"/>
      <c r="E13" s="16"/>
      <c r="F13" s="16"/>
      <c r="K13" s="81">
        <v>4.55</v>
      </c>
      <c r="N13" s="80">
        <v>5.4999999999999997E-3</v>
      </c>
      <c r="O13" s="81">
        <v>24607944.640000001</v>
      </c>
      <c r="Q13" s="81">
        <v>250.67724000000001</v>
      </c>
      <c r="R13" s="81">
        <v>31502.203308241998</v>
      </c>
      <c r="T13" s="80">
        <v>0.60680000000000001</v>
      </c>
      <c r="U13" s="80">
        <v>0.1714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150</v>
      </c>
      <c r="J14" t="s">
        <v>232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358252.39</v>
      </c>
      <c r="P14" s="77">
        <v>102.03</v>
      </c>
      <c r="Q14" s="77">
        <v>0</v>
      </c>
      <c r="R14" s="77">
        <v>365.52491351700002</v>
      </c>
      <c r="S14" s="78">
        <v>2.0000000000000001E-4</v>
      </c>
      <c r="T14" s="78">
        <v>7.0000000000000001E-3</v>
      </c>
      <c r="U14" s="78">
        <v>2E-3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310</v>
      </c>
      <c r="G15" t="s">
        <v>311</v>
      </c>
      <c r="H15" t="s">
        <v>207</v>
      </c>
      <c r="I15" t="s">
        <v>208</v>
      </c>
      <c r="J15" t="s">
        <v>232</v>
      </c>
      <c r="K15" s="77">
        <v>0.24</v>
      </c>
      <c r="L15" t="s">
        <v>102</v>
      </c>
      <c r="M15" s="78">
        <v>8.0000000000000002E-3</v>
      </c>
      <c r="N15" s="78">
        <v>2.1100000000000001E-2</v>
      </c>
      <c r="O15" s="77">
        <v>94347.78</v>
      </c>
      <c r="P15" s="77">
        <v>101.93</v>
      </c>
      <c r="Q15" s="77">
        <v>0</v>
      </c>
      <c r="R15" s="77">
        <v>96.168692153999999</v>
      </c>
      <c r="S15" s="78">
        <v>4.0000000000000002E-4</v>
      </c>
      <c r="T15" s="78">
        <v>1.9E-3</v>
      </c>
      <c r="U15" s="78">
        <v>5.0000000000000001E-4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311</v>
      </c>
      <c r="H16" t="s">
        <v>207</v>
      </c>
      <c r="I16" t="s">
        <v>208</v>
      </c>
      <c r="J16" t="s">
        <v>232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199054.01</v>
      </c>
      <c r="P16" s="77">
        <v>106.62</v>
      </c>
      <c r="Q16" s="77">
        <v>0</v>
      </c>
      <c r="R16" s="77">
        <v>212.23138546199999</v>
      </c>
      <c r="S16" s="78">
        <v>2.0000000000000001E-4</v>
      </c>
      <c r="T16" s="78">
        <v>4.1000000000000003E-3</v>
      </c>
      <c r="U16" s="78">
        <v>1.1999999999999999E-3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311</v>
      </c>
      <c r="H17" t="s">
        <v>207</v>
      </c>
      <c r="I17" t="s">
        <v>208</v>
      </c>
      <c r="J17" t="s">
        <v>232</v>
      </c>
      <c r="K17" s="77">
        <v>4.5</v>
      </c>
      <c r="L17" t="s">
        <v>102</v>
      </c>
      <c r="M17" s="78">
        <v>1.4999999999999999E-2</v>
      </c>
      <c r="N17" s="78">
        <v>-3.0999999999999999E-3</v>
      </c>
      <c r="O17" s="77">
        <v>215151.97</v>
      </c>
      <c r="P17" s="77">
        <v>109.77</v>
      </c>
      <c r="Q17" s="77">
        <v>0</v>
      </c>
      <c r="R17" s="77">
        <v>236.17231746900001</v>
      </c>
      <c r="S17" s="78">
        <v>5.0000000000000001E-4</v>
      </c>
      <c r="T17" s="78">
        <v>4.4999999999999997E-3</v>
      </c>
      <c r="U17" s="78">
        <v>1.2999999999999999E-3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320</v>
      </c>
      <c r="G18" t="s">
        <v>311</v>
      </c>
      <c r="H18" t="s">
        <v>207</v>
      </c>
      <c r="I18" t="s">
        <v>208</v>
      </c>
      <c r="J18" t="s">
        <v>232</v>
      </c>
      <c r="K18" s="77">
        <v>1.56</v>
      </c>
      <c r="L18" t="s">
        <v>102</v>
      </c>
      <c r="M18" s="78">
        <v>3.5499999999999997E-2</v>
      </c>
      <c r="N18" s="78">
        <v>-2.3999999999999998E-3</v>
      </c>
      <c r="O18" s="77">
        <v>58419.42</v>
      </c>
      <c r="P18" s="77">
        <v>116</v>
      </c>
      <c r="Q18" s="77">
        <v>0</v>
      </c>
      <c r="R18" s="77">
        <v>67.766527199999999</v>
      </c>
      <c r="S18" s="78">
        <v>2.9999999999999997E-4</v>
      </c>
      <c r="T18" s="78">
        <v>1.2999999999999999E-3</v>
      </c>
      <c r="U18" s="78">
        <v>4.0000000000000002E-4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325</v>
      </c>
      <c r="G19" t="s">
        <v>311</v>
      </c>
      <c r="H19" t="s">
        <v>312</v>
      </c>
      <c r="I19" t="s">
        <v>150</v>
      </c>
      <c r="J19" t="s">
        <v>232</v>
      </c>
      <c r="K19" s="77">
        <v>1.72</v>
      </c>
      <c r="L19" t="s">
        <v>102</v>
      </c>
      <c r="M19" s="78">
        <v>9.9000000000000008E-3</v>
      </c>
      <c r="N19" s="78">
        <v>-1.6999999999999999E-3</v>
      </c>
      <c r="O19" s="77">
        <v>120848.9</v>
      </c>
      <c r="P19" s="77">
        <v>103.2</v>
      </c>
      <c r="Q19" s="77">
        <v>0</v>
      </c>
      <c r="R19" s="77">
        <v>124.7160648</v>
      </c>
      <c r="S19" s="78">
        <v>0</v>
      </c>
      <c r="T19" s="78">
        <v>2.3999999999999998E-3</v>
      </c>
      <c r="U19" s="78">
        <v>6.9999999999999999E-4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325</v>
      </c>
      <c r="G20" t="s">
        <v>311</v>
      </c>
      <c r="H20" t="s">
        <v>207</v>
      </c>
      <c r="I20" t="s">
        <v>208</v>
      </c>
      <c r="J20" t="s">
        <v>232</v>
      </c>
      <c r="K20" s="77">
        <v>3.7</v>
      </c>
      <c r="L20" t="s">
        <v>102</v>
      </c>
      <c r="M20" s="78">
        <v>8.6E-3</v>
      </c>
      <c r="N20" s="78">
        <v>-3.5999999999999999E-3</v>
      </c>
      <c r="O20" s="77">
        <v>476745.33</v>
      </c>
      <c r="P20" s="77">
        <v>105.87</v>
      </c>
      <c r="Q20" s="77">
        <v>0</v>
      </c>
      <c r="R20" s="77">
        <v>504.73028087099999</v>
      </c>
      <c r="S20" s="78">
        <v>2.0000000000000001E-4</v>
      </c>
      <c r="T20" s="78">
        <v>9.7000000000000003E-3</v>
      </c>
      <c r="U20" s="78">
        <v>2.7000000000000001E-3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325</v>
      </c>
      <c r="G21" t="s">
        <v>311</v>
      </c>
      <c r="H21" t="s">
        <v>207</v>
      </c>
      <c r="I21" t="s">
        <v>208</v>
      </c>
      <c r="J21" t="s">
        <v>232</v>
      </c>
      <c r="K21" s="77">
        <v>5.42</v>
      </c>
      <c r="L21" t="s">
        <v>102</v>
      </c>
      <c r="M21" s="78">
        <v>3.8E-3</v>
      </c>
      <c r="N21" s="78">
        <v>-3.5000000000000001E-3</v>
      </c>
      <c r="O21" s="77">
        <v>800622.81</v>
      </c>
      <c r="P21" s="77">
        <v>102.71</v>
      </c>
      <c r="Q21" s="77">
        <v>0</v>
      </c>
      <c r="R21" s="77">
        <v>822.31968815100004</v>
      </c>
      <c r="S21" s="78">
        <v>2.9999999999999997E-4</v>
      </c>
      <c r="T21" s="78">
        <v>1.5800000000000002E-2</v>
      </c>
      <c r="U21" s="78">
        <v>4.4999999999999997E-3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325</v>
      </c>
      <c r="G22" t="s">
        <v>311</v>
      </c>
      <c r="H22" t="s">
        <v>207</v>
      </c>
      <c r="I22" t="s">
        <v>208</v>
      </c>
      <c r="J22" t="s">
        <v>232</v>
      </c>
      <c r="K22" s="77">
        <v>2.82</v>
      </c>
      <c r="L22" t="s">
        <v>102</v>
      </c>
      <c r="M22" s="78">
        <v>1E-3</v>
      </c>
      <c r="N22" s="78">
        <v>-3.0999999999999999E-3</v>
      </c>
      <c r="O22" s="77">
        <v>122917.22</v>
      </c>
      <c r="P22" s="77">
        <v>100.57</v>
      </c>
      <c r="Q22" s="77">
        <v>0</v>
      </c>
      <c r="R22" s="77">
        <v>123.617848154</v>
      </c>
      <c r="S22" s="78">
        <v>0</v>
      </c>
      <c r="T22" s="78">
        <v>2.3999999999999998E-3</v>
      </c>
      <c r="U22" s="78">
        <v>6.9999999999999999E-4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127</v>
      </c>
      <c r="H23" t="s">
        <v>207</v>
      </c>
      <c r="I23" t="s">
        <v>208</v>
      </c>
      <c r="J23" t="s">
        <v>232</v>
      </c>
      <c r="K23" s="77">
        <v>15.21</v>
      </c>
      <c r="L23" t="s">
        <v>102</v>
      </c>
      <c r="M23" s="78">
        <v>2.07E-2</v>
      </c>
      <c r="N23" s="78">
        <v>5.3E-3</v>
      </c>
      <c r="O23" s="77">
        <v>554642.64</v>
      </c>
      <c r="P23" s="77">
        <v>122.97</v>
      </c>
      <c r="Q23" s="77">
        <v>0</v>
      </c>
      <c r="R23" s="77">
        <v>682.04405440799997</v>
      </c>
      <c r="S23" s="78">
        <v>4.0000000000000002E-4</v>
      </c>
      <c r="T23" s="78">
        <v>1.3100000000000001E-2</v>
      </c>
      <c r="U23" s="78">
        <v>3.7000000000000002E-3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311</v>
      </c>
      <c r="H24" t="s">
        <v>207</v>
      </c>
      <c r="I24" t="s">
        <v>208</v>
      </c>
      <c r="J24" t="s">
        <v>232</v>
      </c>
      <c r="K24" s="77">
        <v>5.32</v>
      </c>
      <c r="L24" t="s">
        <v>102</v>
      </c>
      <c r="M24" s="78">
        <v>1.7500000000000002E-2</v>
      </c>
      <c r="N24" s="78">
        <v>-3.8E-3</v>
      </c>
      <c r="O24" s="77">
        <v>796040.67</v>
      </c>
      <c r="P24" s="77">
        <v>111.22</v>
      </c>
      <c r="Q24" s="77">
        <v>0</v>
      </c>
      <c r="R24" s="77">
        <v>885.35643317400002</v>
      </c>
      <c r="S24" s="78">
        <v>2.0000000000000001E-4</v>
      </c>
      <c r="T24" s="78">
        <v>1.7100000000000001E-2</v>
      </c>
      <c r="U24" s="78">
        <v>4.7999999999999996E-3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337</v>
      </c>
      <c r="G25" t="s">
        <v>311</v>
      </c>
      <c r="H25" t="s">
        <v>207</v>
      </c>
      <c r="I25" t="s">
        <v>208</v>
      </c>
      <c r="J25" t="s">
        <v>232</v>
      </c>
      <c r="K25" s="77">
        <v>3.82</v>
      </c>
      <c r="L25" t="s">
        <v>102</v>
      </c>
      <c r="M25" s="78">
        <v>6.0000000000000001E-3</v>
      </c>
      <c r="N25" s="78">
        <v>-4.1999999999999997E-3</v>
      </c>
      <c r="O25" s="77">
        <v>215250.49</v>
      </c>
      <c r="P25" s="77">
        <v>105.29</v>
      </c>
      <c r="Q25" s="77">
        <v>0</v>
      </c>
      <c r="R25" s="77">
        <v>226.637240921</v>
      </c>
      <c r="S25" s="78">
        <v>1E-4</v>
      </c>
      <c r="T25" s="78">
        <v>4.4000000000000003E-3</v>
      </c>
      <c r="U25" s="78">
        <v>1.1999999999999999E-3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337</v>
      </c>
      <c r="G26" t="s">
        <v>311</v>
      </c>
      <c r="H26" t="s">
        <v>207</v>
      </c>
      <c r="I26" t="s">
        <v>208</v>
      </c>
      <c r="J26" t="s">
        <v>232</v>
      </c>
      <c r="K26" s="77">
        <v>1.55</v>
      </c>
      <c r="L26" t="s">
        <v>102</v>
      </c>
      <c r="M26" s="78">
        <v>0.05</v>
      </c>
      <c r="N26" s="78">
        <v>-1.2999999999999999E-3</v>
      </c>
      <c r="O26" s="77">
        <v>330019.95</v>
      </c>
      <c r="P26" s="77">
        <v>113.83</v>
      </c>
      <c r="Q26" s="77">
        <v>0</v>
      </c>
      <c r="R26" s="77">
        <v>375.66170908499998</v>
      </c>
      <c r="S26" s="78">
        <v>1E-4</v>
      </c>
      <c r="T26" s="78">
        <v>7.1999999999999998E-3</v>
      </c>
      <c r="U26" s="78">
        <v>2E-3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337</v>
      </c>
      <c r="G27" t="s">
        <v>311</v>
      </c>
      <c r="H27" t="s">
        <v>207</v>
      </c>
      <c r="I27" t="s">
        <v>208</v>
      </c>
      <c r="J27" t="s">
        <v>232</v>
      </c>
      <c r="K27" s="77">
        <v>1.23</v>
      </c>
      <c r="L27" t="s">
        <v>102</v>
      </c>
      <c r="M27" s="78">
        <v>7.0000000000000001E-3</v>
      </c>
      <c r="N27" s="78">
        <v>8.9999999999999998E-4</v>
      </c>
      <c r="O27" s="77">
        <v>133555.56</v>
      </c>
      <c r="P27" s="77">
        <v>102.92</v>
      </c>
      <c r="Q27" s="77">
        <v>0</v>
      </c>
      <c r="R27" s="77">
        <v>137.45538235199999</v>
      </c>
      <c r="S27" s="78">
        <v>1E-4</v>
      </c>
      <c r="T27" s="78">
        <v>2.5999999999999999E-3</v>
      </c>
      <c r="U27" s="78">
        <v>6.9999999999999999E-4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310</v>
      </c>
      <c r="G28" t="s">
        <v>311</v>
      </c>
      <c r="H28" t="s">
        <v>346</v>
      </c>
      <c r="I28" t="s">
        <v>208</v>
      </c>
      <c r="J28" t="s">
        <v>232</v>
      </c>
      <c r="K28" s="77">
        <v>0.22</v>
      </c>
      <c r="L28" t="s">
        <v>102</v>
      </c>
      <c r="M28" s="78">
        <v>4.2000000000000003E-2</v>
      </c>
      <c r="N28" s="78">
        <v>3.2399999999999998E-2</v>
      </c>
      <c r="O28" s="77">
        <v>3254.73</v>
      </c>
      <c r="P28" s="77">
        <v>123.07</v>
      </c>
      <c r="Q28" s="77">
        <v>0</v>
      </c>
      <c r="R28" s="77">
        <v>4.0055962110000003</v>
      </c>
      <c r="S28" s="78">
        <v>1E-4</v>
      </c>
      <c r="T28" s="78">
        <v>1E-4</v>
      </c>
      <c r="U28" s="78">
        <v>0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310</v>
      </c>
      <c r="G29" t="s">
        <v>311</v>
      </c>
      <c r="H29" t="s">
        <v>346</v>
      </c>
      <c r="I29" t="s">
        <v>208</v>
      </c>
      <c r="J29" t="s">
        <v>232</v>
      </c>
      <c r="K29" s="77">
        <v>7.0000000000000007E-2</v>
      </c>
      <c r="L29" t="s">
        <v>102</v>
      </c>
      <c r="M29" s="78">
        <v>3.1E-2</v>
      </c>
      <c r="N29" s="78">
        <v>4.7800000000000002E-2</v>
      </c>
      <c r="O29" s="77">
        <v>56144.3</v>
      </c>
      <c r="P29" s="77">
        <v>108.85</v>
      </c>
      <c r="Q29" s="77">
        <v>0</v>
      </c>
      <c r="R29" s="77">
        <v>61.113070550000003</v>
      </c>
      <c r="S29" s="78">
        <v>2.9999999999999997E-4</v>
      </c>
      <c r="T29" s="78">
        <v>1.1999999999999999E-3</v>
      </c>
      <c r="U29" s="78">
        <v>2.9999999999999997E-4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311</v>
      </c>
      <c r="H30" t="s">
        <v>352</v>
      </c>
      <c r="I30" t="s">
        <v>150</v>
      </c>
      <c r="J30" t="s">
        <v>232</v>
      </c>
      <c r="K30" s="77">
        <v>0.93</v>
      </c>
      <c r="L30" t="s">
        <v>102</v>
      </c>
      <c r="M30" s="78">
        <v>3.85E-2</v>
      </c>
      <c r="N30" s="78">
        <v>2.9999999999999997E-4</v>
      </c>
      <c r="O30" s="77">
        <v>41615.79</v>
      </c>
      <c r="P30" s="77">
        <v>112.03</v>
      </c>
      <c r="Q30" s="77">
        <v>0</v>
      </c>
      <c r="R30" s="77">
        <v>46.622169536999998</v>
      </c>
      <c r="S30" s="78">
        <v>2.0000000000000001E-4</v>
      </c>
      <c r="T30" s="78">
        <v>8.9999999999999998E-4</v>
      </c>
      <c r="U30" s="78">
        <v>2.9999999999999997E-4</v>
      </c>
    </row>
    <row r="31" spans="2:21">
      <c r="B31" t="s">
        <v>353</v>
      </c>
      <c r="C31" t="s">
        <v>354</v>
      </c>
      <c r="D31" t="s">
        <v>100</v>
      </c>
      <c r="E31" t="s">
        <v>123</v>
      </c>
      <c r="F31" t="s">
        <v>355</v>
      </c>
      <c r="G31" t="s">
        <v>356</v>
      </c>
      <c r="H31" t="s">
        <v>346</v>
      </c>
      <c r="I31" t="s">
        <v>208</v>
      </c>
      <c r="J31" t="s">
        <v>232</v>
      </c>
      <c r="K31" s="77">
        <v>1.1499999999999999</v>
      </c>
      <c r="L31" t="s">
        <v>102</v>
      </c>
      <c r="M31" s="78">
        <v>3.6400000000000002E-2</v>
      </c>
      <c r="N31" s="78">
        <v>3.0000000000000001E-3</v>
      </c>
      <c r="O31" s="77">
        <v>6561.23</v>
      </c>
      <c r="P31" s="77">
        <v>114.61</v>
      </c>
      <c r="Q31" s="77">
        <v>0</v>
      </c>
      <c r="R31" s="77">
        <v>7.5198257030000004</v>
      </c>
      <c r="S31" s="78">
        <v>2.0000000000000001E-4</v>
      </c>
      <c r="T31" s="78">
        <v>1E-4</v>
      </c>
      <c r="U31" s="78">
        <v>0</v>
      </c>
    </row>
    <row r="32" spans="2:21">
      <c r="B32" t="s">
        <v>357</v>
      </c>
      <c r="C32" t="s">
        <v>358</v>
      </c>
      <c r="D32" t="s">
        <v>100</v>
      </c>
      <c r="E32" t="s">
        <v>123</v>
      </c>
      <c r="F32" t="s">
        <v>359</v>
      </c>
      <c r="G32" t="s">
        <v>356</v>
      </c>
      <c r="H32" t="s">
        <v>352</v>
      </c>
      <c r="I32" t="s">
        <v>150</v>
      </c>
      <c r="J32" t="s">
        <v>232</v>
      </c>
      <c r="K32" s="77">
        <v>8.4600000000000009</v>
      </c>
      <c r="L32" t="s">
        <v>102</v>
      </c>
      <c r="M32" s="78">
        <v>1.6500000000000001E-2</v>
      </c>
      <c r="N32" s="78">
        <v>5.9999999999999995E-4</v>
      </c>
      <c r="O32" s="77">
        <v>271663.55</v>
      </c>
      <c r="P32" s="77">
        <v>115.25</v>
      </c>
      <c r="Q32" s="77">
        <v>0</v>
      </c>
      <c r="R32" s="77">
        <v>313.09224137500001</v>
      </c>
      <c r="S32" s="78">
        <v>1E-4</v>
      </c>
      <c r="T32" s="78">
        <v>6.0000000000000001E-3</v>
      </c>
      <c r="U32" s="78">
        <v>1.6999999999999999E-3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359</v>
      </c>
      <c r="G33" t="s">
        <v>356</v>
      </c>
      <c r="H33" t="s">
        <v>352</v>
      </c>
      <c r="I33" t="s">
        <v>150</v>
      </c>
      <c r="J33" t="s">
        <v>232</v>
      </c>
      <c r="K33" s="77">
        <v>4.5599999999999996</v>
      </c>
      <c r="L33" t="s">
        <v>102</v>
      </c>
      <c r="M33" s="78">
        <v>8.3000000000000001E-3</v>
      </c>
      <c r="N33" s="78">
        <v>-4.3E-3</v>
      </c>
      <c r="O33" s="77">
        <v>400926.27</v>
      </c>
      <c r="P33" s="77">
        <v>106.85</v>
      </c>
      <c r="Q33" s="77">
        <v>0</v>
      </c>
      <c r="R33" s="77">
        <v>428.38971949500001</v>
      </c>
      <c r="S33" s="78">
        <v>2.9999999999999997E-4</v>
      </c>
      <c r="T33" s="78">
        <v>8.3000000000000001E-3</v>
      </c>
      <c r="U33" s="78">
        <v>2.3E-3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127</v>
      </c>
      <c r="H34" t="s">
        <v>346</v>
      </c>
      <c r="I34" t="s">
        <v>208</v>
      </c>
      <c r="J34" t="s">
        <v>232</v>
      </c>
      <c r="K34" s="77">
        <v>8.52</v>
      </c>
      <c r="L34" t="s">
        <v>102</v>
      </c>
      <c r="M34" s="78">
        <v>2.6499999999999999E-2</v>
      </c>
      <c r="N34" s="78">
        <v>5.9999999999999995E-4</v>
      </c>
      <c r="O34" s="77">
        <v>64642.34</v>
      </c>
      <c r="P34" s="77">
        <v>124.73</v>
      </c>
      <c r="Q34" s="77">
        <v>0</v>
      </c>
      <c r="R34" s="77">
        <v>80.628390682000003</v>
      </c>
      <c r="S34" s="78">
        <v>0</v>
      </c>
      <c r="T34" s="78">
        <v>1.6000000000000001E-3</v>
      </c>
      <c r="U34" s="78">
        <v>4.0000000000000002E-4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356</v>
      </c>
      <c r="H35" t="s">
        <v>352</v>
      </c>
      <c r="I35" t="s">
        <v>150</v>
      </c>
      <c r="J35" t="s">
        <v>232</v>
      </c>
      <c r="K35" s="77">
        <v>4.92</v>
      </c>
      <c r="L35" t="s">
        <v>102</v>
      </c>
      <c r="M35" s="78">
        <v>1.34E-2</v>
      </c>
      <c r="N35" s="78">
        <v>4.0000000000000002E-4</v>
      </c>
      <c r="O35" s="77">
        <v>1124062.1000000001</v>
      </c>
      <c r="P35" s="77">
        <v>108.1</v>
      </c>
      <c r="Q35" s="77">
        <v>67.963920000000002</v>
      </c>
      <c r="R35" s="77">
        <v>1283.0750501</v>
      </c>
      <c r="S35" s="78">
        <v>2.9999999999999997E-4</v>
      </c>
      <c r="T35" s="78">
        <v>2.47E-2</v>
      </c>
      <c r="U35" s="78">
        <v>7.0000000000000001E-3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367</v>
      </c>
      <c r="G36" t="s">
        <v>356</v>
      </c>
      <c r="H36" t="s">
        <v>352</v>
      </c>
      <c r="I36" t="s">
        <v>150</v>
      </c>
      <c r="J36" t="s">
        <v>232</v>
      </c>
      <c r="K36" s="77">
        <v>5.36</v>
      </c>
      <c r="L36" t="s">
        <v>102</v>
      </c>
      <c r="M36" s="78">
        <v>1.77E-2</v>
      </c>
      <c r="N36" s="78">
        <v>1.6999999999999999E-3</v>
      </c>
      <c r="O36" s="77">
        <v>656297.86</v>
      </c>
      <c r="P36" s="77">
        <v>108.9</v>
      </c>
      <c r="Q36" s="77">
        <v>0</v>
      </c>
      <c r="R36" s="77">
        <v>714.70836954000004</v>
      </c>
      <c r="S36" s="78">
        <v>2.0000000000000001E-4</v>
      </c>
      <c r="T36" s="78">
        <v>1.38E-2</v>
      </c>
      <c r="U36" s="78">
        <v>3.8999999999999998E-3</v>
      </c>
    </row>
    <row r="37" spans="2:21">
      <c r="B37" t="s">
        <v>370</v>
      </c>
      <c r="C37" t="s">
        <v>371</v>
      </c>
      <c r="D37" t="s">
        <v>100</v>
      </c>
      <c r="E37" t="s">
        <v>123</v>
      </c>
      <c r="F37" t="s">
        <v>367</v>
      </c>
      <c r="G37" t="s">
        <v>356</v>
      </c>
      <c r="H37" t="s">
        <v>352</v>
      </c>
      <c r="I37" t="s">
        <v>150</v>
      </c>
      <c r="J37" t="s">
        <v>232</v>
      </c>
      <c r="K37" s="77">
        <v>8.8000000000000007</v>
      </c>
      <c r="L37" t="s">
        <v>102</v>
      </c>
      <c r="M37" s="78">
        <v>2.4799999999999999E-2</v>
      </c>
      <c r="N37" s="78">
        <v>6.3E-3</v>
      </c>
      <c r="O37" s="77">
        <v>489564.12</v>
      </c>
      <c r="P37" s="77">
        <v>117.4</v>
      </c>
      <c r="Q37" s="77">
        <v>0</v>
      </c>
      <c r="R37" s="77">
        <v>574.74827688000005</v>
      </c>
      <c r="S37" s="78">
        <v>2.9999999999999997E-4</v>
      </c>
      <c r="T37" s="78">
        <v>1.11E-2</v>
      </c>
      <c r="U37" s="78">
        <v>3.0999999999999999E-3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367</v>
      </c>
      <c r="G38" t="s">
        <v>356</v>
      </c>
      <c r="H38" t="s">
        <v>346</v>
      </c>
      <c r="I38" t="s">
        <v>208</v>
      </c>
      <c r="J38" t="s">
        <v>232</v>
      </c>
      <c r="K38" s="77">
        <v>2.2400000000000002</v>
      </c>
      <c r="L38" t="s">
        <v>102</v>
      </c>
      <c r="M38" s="78">
        <v>6.4999999999999997E-3</v>
      </c>
      <c r="N38" s="78">
        <v>1E-4</v>
      </c>
      <c r="O38" s="77">
        <v>47829.78</v>
      </c>
      <c r="P38" s="77">
        <v>101.6</v>
      </c>
      <c r="Q38" s="77">
        <v>0</v>
      </c>
      <c r="R38" s="77">
        <v>48.595056479999997</v>
      </c>
      <c r="S38" s="78">
        <v>1E-4</v>
      </c>
      <c r="T38" s="78">
        <v>8.9999999999999998E-4</v>
      </c>
      <c r="U38" s="78">
        <v>2.9999999999999997E-4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337</v>
      </c>
      <c r="G39" t="s">
        <v>311</v>
      </c>
      <c r="H39" t="s">
        <v>352</v>
      </c>
      <c r="I39" t="s">
        <v>150</v>
      </c>
      <c r="J39" t="s">
        <v>232</v>
      </c>
      <c r="K39" s="77">
        <v>1.38</v>
      </c>
      <c r="L39" t="s">
        <v>102</v>
      </c>
      <c r="M39" s="78">
        <v>4.2000000000000003E-2</v>
      </c>
      <c r="N39" s="78">
        <v>2.0000000000000001E-4</v>
      </c>
      <c r="O39" s="77">
        <v>57471.06</v>
      </c>
      <c r="P39" s="77">
        <v>110.53</v>
      </c>
      <c r="Q39" s="77">
        <v>0</v>
      </c>
      <c r="R39" s="77">
        <v>63.522762618000002</v>
      </c>
      <c r="S39" s="78">
        <v>1E-4</v>
      </c>
      <c r="T39" s="78">
        <v>1.1999999999999999E-3</v>
      </c>
      <c r="U39" s="78">
        <v>2.9999999999999997E-4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337</v>
      </c>
      <c r="G40" t="s">
        <v>311</v>
      </c>
      <c r="H40" t="s">
        <v>346</v>
      </c>
      <c r="I40" t="s">
        <v>208</v>
      </c>
      <c r="J40" t="s">
        <v>232</v>
      </c>
      <c r="K40" s="77">
        <v>0.24</v>
      </c>
      <c r="L40" t="s">
        <v>102</v>
      </c>
      <c r="M40" s="78">
        <v>4.1000000000000002E-2</v>
      </c>
      <c r="N40" s="78">
        <v>3.2199999999999999E-2</v>
      </c>
      <c r="O40" s="77">
        <v>35752.57</v>
      </c>
      <c r="P40" s="77">
        <v>125.4</v>
      </c>
      <c r="Q40" s="77">
        <v>0</v>
      </c>
      <c r="R40" s="77">
        <v>44.833722780000002</v>
      </c>
      <c r="S40" s="78">
        <v>0</v>
      </c>
      <c r="T40" s="78">
        <v>8.9999999999999998E-4</v>
      </c>
      <c r="U40" s="78">
        <v>2.0000000000000001E-4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337</v>
      </c>
      <c r="G41" t="s">
        <v>311</v>
      </c>
      <c r="H41" t="s">
        <v>346</v>
      </c>
      <c r="I41" t="s">
        <v>208</v>
      </c>
      <c r="J41" t="s">
        <v>232</v>
      </c>
      <c r="K41" s="77">
        <v>1.41</v>
      </c>
      <c r="L41" t="s">
        <v>102</v>
      </c>
      <c r="M41" s="78">
        <v>0.04</v>
      </c>
      <c r="N41" s="78">
        <v>-1E-4</v>
      </c>
      <c r="O41" s="77">
        <v>16267.56</v>
      </c>
      <c r="P41" s="77">
        <v>112.38</v>
      </c>
      <c r="Q41" s="77">
        <v>0</v>
      </c>
      <c r="R41" s="77">
        <v>18.281483928</v>
      </c>
      <c r="S41" s="78">
        <v>0</v>
      </c>
      <c r="T41" s="78">
        <v>4.0000000000000002E-4</v>
      </c>
      <c r="U41" s="78">
        <v>1E-4</v>
      </c>
    </row>
    <row r="42" spans="2:21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311</v>
      </c>
      <c r="H42" t="s">
        <v>383</v>
      </c>
      <c r="I42" t="s">
        <v>150</v>
      </c>
      <c r="J42" t="s">
        <v>232</v>
      </c>
      <c r="K42" s="77">
        <v>0.5</v>
      </c>
      <c r="L42" t="s">
        <v>102</v>
      </c>
      <c r="M42" s="78">
        <v>4.1500000000000002E-2</v>
      </c>
      <c r="N42" s="78">
        <v>1.03E-2</v>
      </c>
      <c r="O42" s="77">
        <v>3927.37</v>
      </c>
      <c r="P42" s="77">
        <v>107.42</v>
      </c>
      <c r="Q42" s="77">
        <v>0</v>
      </c>
      <c r="R42" s="77">
        <v>4.2187808540000002</v>
      </c>
      <c r="S42" s="78">
        <v>0</v>
      </c>
      <c r="T42" s="78">
        <v>1E-4</v>
      </c>
      <c r="U42" s="78">
        <v>0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356</v>
      </c>
      <c r="H43" t="s">
        <v>387</v>
      </c>
      <c r="I43" t="s">
        <v>208</v>
      </c>
      <c r="J43" t="s">
        <v>232</v>
      </c>
      <c r="K43" s="77">
        <v>4.95</v>
      </c>
      <c r="L43" t="s">
        <v>102</v>
      </c>
      <c r="M43" s="78">
        <v>2.5000000000000001E-3</v>
      </c>
      <c r="N43" s="78">
        <v>2E-3</v>
      </c>
      <c r="O43" s="77">
        <v>293538.95</v>
      </c>
      <c r="P43" s="77">
        <v>101.31</v>
      </c>
      <c r="Q43" s="77">
        <v>0</v>
      </c>
      <c r="R43" s="77">
        <v>297.38431024499999</v>
      </c>
      <c r="S43" s="78">
        <v>2.9999999999999997E-4</v>
      </c>
      <c r="T43" s="78">
        <v>5.7000000000000002E-3</v>
      </c>
      <c r="U43" s="78">
        <v>1.6000000000000001E-3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386</v>
      </c>
      <c r="G44" t="s">
        <v>356</v>
      </c>
      <c r="H44" t="s">
        <v>387</v>
      </c>
      <c r="I44" t="s">
        <v>208</v>
      </c>
      <c r="J44" t="s">
        <v>232</v>
      </c>
      <c r="K44" s="77">
        <v>2.65</v>
      </c>
      <c r="L44" t="s">
        <v>102</v>
      </c>
      <c r="M44" s="78">
        <v>4.7500000000000001E-2</v>
      </c>
      <c r="N44" s="78">
        <v>4.0000000000000002E-4</v>
      </c>
      <c r="O44" s="77">
        <v>618192.52</v>
      </c>
      <c r="P44" s="77">
        <v>138.47999999999999</v>
      </c>
      <c r="Q44" s="77">
        <v>0</v>
      </c>
      <c r="R44" s="77">
        <v>856.07300169600001</v>
      </c>
      <c r="S44" s="78">
        <v>2.9999999999999997E-4</v>
      </c>
      <c r="T44" s="78">
        <v>1.6500000000000001E-2</v>
      </c>
      <c r="U44" s="78">
        <v>4.7000000000000002E-3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356</v>
      </c>
      <c r="H45" t="s">
        <v>387</v>
      </c>
      <c r="I45" t="s">
        <v>208</v>
      </c>
      <c r="J45" t="s">
        <v>232</v>
      </c>
      <c r="K45" s="77">
        <v>6.82</v>
      </c>
      <c r="L45" t="s">
        <v>102</v>
      </c>
      <c r="M45" s="78">
        <v>6.4999999999999997E-3</v>
      </c>
      <c r="N45" s="78">
        <v>5.1000000000000004E-3</v>
      </c>
      <c r="O45" s="77">
        <v>189856.59</v>
      </c>
      <c r="P45" s="77">
        <v>100.75</v>
      </c>
      <c r="Q45" s="77">
        <v>2.5606399999999998</v>
      </c>
      <c r="R45" s="77">
        <v>193.84115442500001</v>
      </c>
      <c r="S45" s="78">
        <v>5.0000000000000001E-4</v>
      </c>
      <c r="T45" s="78">
        <v>3.7000000000000002E-3</v>
      </c>
      <c r="U45" s="78">
        <v>1.1000000000000001E-3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392</v>
      </c>
      <c r="G46" t="s">
        <v>356</v>
      </c>
      <c r="H46" t="s">
        <v>387</v>
      </c>
      <c r="I46" t="s">
        <v>208</v>
      </c>
      <c r="J46" t="s">
        <v>232</v>
      </c>
      <c r="K46" s="77">
        <v>0.99</v>
      </c>
      <c r="L46" t="s">
        <v>102</v>
      </c>
      <c r="M46" s="78">
        <v>2.5499999999999998E-2</v>
      </c>
      <c r="N46" s="78">
        <v>5.5999999999999999E-3</v>
      </c>
      <c r="O46" s="77">
        <v>375290</v>
      </c>
      <c r="P46" s="77">
        <v>103.18</v>
      </c>
      <c r="Q46" s="77">
        <v>9.3656500000000005</v>
      </c>
      <c r="R46" s="77">
        <v>396.58987200000001</v>
      </c>
      <c r="S46" s="78">
        <v>2.9999999999999997E-4</v>
      </c>
      <c r="T46" s="78">
        <v>7.6E-3</v>
      </c>
      <c r="U46" s="78">
        <v>2.2000000000000001E-3</v>
      </c>
    </row>
    <row r="47" spans="2:21">
      <c r="B47" t="s">
        <v>395</v>
      </c>
      <c r="C47" t="s">
        <v>396</v>
      </c>
      <c r="D47" t="s">
        <v>100</v>
      </c>
      <c r="E47" t="s">
        <v>123</v>
      </c>
      <c r="F47" t="s">
        <v>392</v>
      </c>
      <c r="G47" t="s">
        <v>356</v>
      </c>
      <c r="H47" t="s">
        <v>387</v>
      </c>
      <c r="I47" t="s">
        <v>208</v>
      </c>
      <c r="J47" t="s">
        <v>232</v>
      </c>
      <c r="K47" s="77">
        <v>4.1900000000000004</v>
      </c>
      <c r="L47" t="s">
        <v>102</v>
      </c>
      <c r="M47" s="78">
        <v>1.7600000000000001E-2</v>
      </c>
      <c r="N47" s="78">
        <v>3.0000000000000001E-3</v>
      </c>
      <c r="O47" s="77">
        <v>411349.49</v>
      </c>
      <c r="P47" s="77">
        <v>107.92</v>
      </c>
      <c r="Q47" s="77">
        <v>8.4160500000000003</v>
      </c>
      <c r="R47" s="77">
        <v>452.34441960800001</v>
      </c>
      <c r="S47" s="78">
        <v>2.9999999999999997E-4</v>
      </c>
      <c r="T47" s="78">
        <v>8.6999999999999994E-3</v>
      </c>
      <c r="U47" s="78">
        <v>2.5000000000000001E-3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392</v>
      </c>
      <c r="G48" t="s">
        <v>356</v>
      </c>
      <c r="H48" t="s">
        <v>387</v>
      </c>
      <c r="I48" t="s">
        <v>208</v>
      </c>
      <c r="J48" t="s">
        <v>232</v>
      </c>
      <c r="K48" s="77">
        <v>4.79</v>
      </c>
      <c r="L48" t="s">
        <v>102</v>
      </c>
      <c r="M48" s="78">
        <v>2.1499999999999998E-2</v>
      </c>
      <c r="N48" s="78">
        <v>3.7000000000000002E-3</v>
      </c>
      <c r="O48" s="77">
        <v>407788.03</v>
      </c>
      <c r="P48" s="77">
        <v>111.2</v>
      </c>
      <c r="Q48" s="77">
        <v>0</v>
      </c>
      <c r="R48" s="77">
        <v>453.46028935999999</v>
      </c>
      <c r="S48" s="78">
        <v>2.9999999999999997E-4</v>
      </c>
      <c r="T48" s="78">
        <v>8.6999999999999994E-3</v>
      </c>
      <c r="U48" s="78">
        <v>2.5000000000000001E-3</v>
      </c>
    </row>
    <row r="49" spans="2:21">
      <c r="B49" t="s">
        <v>399</v>
      </c>
      <c r="C49" t="s">
        <v>400</v>
      </c>
      <c r="D49" t="s">
        <v>100</v>
      </c>
      <c r="E49" t="s">
        <v>123</v>
      </c>
      <c r="F49" t="s">
        <v>392</v>
      </c>
      <c r="G49" t="s">
        <v>356</v>
      </c>
      <c r="H49" t="s">
        <v>387</v>
      </c>
      <c r="I49" t="s">
        <v>208</v>
      </c>
      <c r="J49" t="s">
        <v>232</v>
      </c>
      <c r="K49" s="77">
        <v>5.48</v>
      </c>
      <c r="L49" t="s">
        <v>102</v>
      </c>
      <c r="M49" s="78">
        <v>2.35E-2</v>
      </c>
      <c r="N49" s="78">
        <v>3.8E-3</v>
      </c>
      <c r="O49" s="77">
        <v>297708.96000000002</v>
      </c>
      <c r="P49" s="77">
        <v>113.28</v>
      </c>
      <c r="Q49" s="77">
        <v>0</v>
      </c>
      <c r="R49" s="77">
        <v>337.24470988799999</v>
      </c>
      <c r="S49" s="78">
        <v>4.0000000000000002E-4</v>
      </c>
      <c r="T49" s="78">
        <v>6.4999999999999997E-3</v>
      </c>
      <c r="U49" s="78">
        <v>1.8E-3</v>
      </c>
    </row>
    <row r="50" spans="2:21">
      <c r="B50" t="s">
        <v>401</v>
      </c>
      <c r="C50" t="s">
        <v>402</v>
      </c>
      <c r="D50" t="s">
        <v>100</v>
      </c>
      <c r="E50" t="s">
        <v>123</v>
      </c>
      <c r="F50" t="s">
        <v>403</v>
      </c>
      <c r="G50" t="s">
        <v>356</v>
      </c>
      <c r="H50" t="s">
        <v>387</v>
      </c>
      <c r="I50" t="s">
        <v>208</v>
      </c>
      <c r="J50" t="s">
        <v>232</v>
      </c>
      <c r="K50" s="77">
        <v>2.2400000000000002</v>
      </c>
      <c r="L50" t="s">
        <v>102</v>
      </c>
      <c r="M50" s="78">
        <v>0.04</v>
      </c>
      <c r="N50" s="78">
        <v>-4.0000000000000002E-4</v>
      </c>
      <c r="O50" s="77">
        <v>15047.75</v>
      </c>
      <c r="P50" s="77">
        <v>110.27</v>
      </c>
      <c r="Q50" s="77">
        <v>0</v>
      </c>
      <c r="R50" s="77">
        <v>16.593153924999999</v>
      </c>
      <c r="S50" s="78">
        <v>0</v>
      </c>
      <c r="T50" s="78">
        <v>2.9999999999999997E-4</v>
      </c>
      <c r="U50" s="78">
        <v>1E-4</v>
      </c>
    </row>
    <row r="51" spans="2:21">
      <c r="B51" t="s">
        <v>404</v>
      </c>
      <c r="C51" t="s">
        <v>405</v>
      </c>
      <c r="D51" t="s">
        <v>100</v>
      </c>
      <c r="E51" t="s">
        <v>123</v>
      </c>
      <c r="F51" t="s">
        <v>403</v>
      </c>
      <c r="G51" t="s">
        <v>356</v>
      </c>
      <c r="H51" t="s">
        <v>387</v>
      </c>
      <c r="I51" t="s">
        <v>208</v>
      </c>
      <c r="J51" t="s">
        <v>232</v>
      </c>
      <c r="K51" s="77">
        <v>6.47</v>
      </c>
      <c r="L51" t="s">
        <v>102</v>
      </c>
      <c r="M51" s="78">
        <v>3.5000000000000003E-2</v>
      </c>
      <c r="N51" s="78">
        <v>3.5000000000000001E-3</v>
      </c>
      <c r="O51" s="77">
        <v>147436.57</v>
      </c>
      <c r="P51" s="77">
        <v>125.13</v>
      </c>
      <c r="Q51" s="77">
        <v>0</v>
      </c>
      <c r="R51" s="77">
        <v>184.48738004099999</v>
      </c>
      <c r="S51" s="78">
        <v>2.0000000000000001E-4</v>
      </c>
      <c r="T51" s="78">
        <v>3.5999999999999999E-3</v>
      </c>
      <c r="U51" s="78">
        <v>1E-3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403</v>
      </c>
      <c r="G52" t="s">
        <v>356</v>
      </c>
      <c r="H52" t="s">
        <v>387</v>
      </c>
      <c r="I52" t="s">
        <v>208</v>
      </c>
      <c r="J52" t="s">
        <v>232</v>
      </c>
      <c r="K52" s="77">
        <v>5</v>
      </c>
      <c r="L52" t="s">
        <v>102</v>
      </c>
      <c r="M52" s="78">
        <v>0.04</v>
      </c>
      <c r="N52" s="78">
        <v>5.0000000000000001E-4</v>
      </c>
      <c r="O52" s="77">
        <v>326861.27</v>
      </c>
      <c r="P52" s="77">
        <v>123.31</v>
      </c>
      <c r="Q52" s="77">
        <v>0</v>
      </c>
      <c r="R52" s="77">
        <v>403.05263203700002</v>
      </c>
      <c r="S52" s="78">
        <v>2.9999999999999997E-4</v>
      </c>
      <c r="T52" s="78">
        <v>7.7999999999999996E-3</v>
      </c>
      <c r="U52" s="78">
        <v>2.2000000000000001E-3</v>
      </c>
    </row>
    <row r="53" spans="2:21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411</v>
      </c>
      <c r="H53" t="s">
        <v>387</v>
      </c>
      <c r="I53" t="s">
        <v>208</v>
      </c>
      <c r="J53" t="s">
        <v>232</v>
      </c>
      <c r="K53" s="77">
        <v>4.09</v>
      </c>
      <c r="L53" t="s">
        <v>102</v>
      </c>
      <c r="M53" s="78">
        <v>4.2999999999999997E-2</v>
      </c>
      <c r="N53" s="78">
        <v>-1.6999999999999999E-3</v>
      </c>
      <c r="O53" s="77">
        <v>35501.58</v>
      </c>
      <c r="P53" s="77">
        <v>120.19</v>
      </c>
      <c r="Q53" s="77">
        <v>0</v>
      </c>
      <c r="R53" s="77">
        <v>42.669349001999997</v>
      </c>
      <c r="S53" s="78">
        <v>0</v>
      </c>
      <c r="T53" s="78">
        <v>8.0000000000000004E-4</v>
      </c>
      <c r="U53" s="78">
        <v>2.0000000000000001E-4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414</v>
      </c>
      <c r="G54" t="s">
        <v>356</v>
      </c>
      <c r="H54" t="s">
        <v>387</v>
      </c>
      <c r="I54" t="s">
        <v>208</v>
      </c>
      <c r="J54" t="s">
        <v>232</v>
      </c>
      <c r="K54" s="77">
        <v>3.77</v>
      </c>
      <c r="L54" t="s">
        <v>102</v>
      </c>
      <c r="M54" s="78">
        <v>2.3400000000000001E-2</v>
      </c>
      <c r="N54" s="78">
        <v>2.3999999999999998E-3</v>
      </c>
      <c r="O54" s="77">
        <v>674491.44</v>
      </c>
      <c r="P54" s="77">
        <v>109.85</v>
      </c>
      <c r="Q54" s="77">
        <v>0</v>
      </c>
      <c r="R54" s="77">
        <v>740.92884684000001</v>
      </c>
      <c r="S54" s="78">
        <v>2.0000000000000001E-4</v>
      </c>
      <c r="T54" s="78">
        <v>1.43E-2</v>
      </c>
      <c r="U54" s="78">
        <v>4.0000000000000001E-3</v>
      </c>
    </row>
    <row r="55" spans="2:21">
      <c r="B55" t="s">
        <v>415</v>
      </c>
      <c r="C55" t="s">
        <v>416</v>
      </c>
      <c r="D55" t="s">
        <v>100</v>
      </c>
      <c r="E55" t="s">
        <v>123</v>
      </c>
      <c r="F55" t="s">
        <v>417</v>
      </c>
      <c r="G55" t="s">
        <v>356</v>
      </c>
      <c r="H55" t="s">
        <v>383</v>
      </c>
      <c r="I55" t="s">
        <v>150</v>
      </c>
      <c r="J55" t="s">
        <v>232</v>
      </c>
      <c r="K55" s="77">
        <v>0.99</v>
      </c>
      <c r="L55" t="s">
        <v>102</v>
      </c>
      <c r="M55" s="78">
        <v>4.8000000000000001E-2</v>
      </c>
      <c r="N55" s="78">
        <v>3.2000000000000002E-3</v>
      </c>
      <c r="O55" s="77">
        <v>332538.74</v>
      </c>
      <c r="P55" s="77">
        <v>109</v>
      </c>
      <c r="Q55" s="77">
        <v>0</v>
      </c>
      <c r="R55" s="77">
        <v>362.4672266</v>
      </c>
      <c r="S55" s="78">
        <v>4.0000000000000002E-4</v>
      </c>
      <c r="T55" s="78">
        <v>7.0000000000000001E-3</v>
      </c>
      <c r="U55" s="78">
        <v>2E-3</v>
      </c>
    </row>
    <row r="56" spans="2:21">
      <c r="B56" t="s">
        <v>418</v>
      </c>
      <c r="C56" t="s">
        <v>419</v>
      </c>
      <c r="D56" t="s">
        <v>100</v>
      </c>
      <c r="E56" t="s">
        <v>123</v>
      </c>
      <c r="F56" t="s">
        <v>417</v>
      </c>
      <c r="G56" t="s">
        <v>356</v>
      </c>
      <c r="H56" t="s">
        <v>383</v>
      </c>
      <c r="I56" t="s">
        <v>150</v>
      </c>
      <c r="J56" t="s">
        <v>232</v>
      </c>
      <c r="K56" s="77">
        <v>4.53</v>
      </c>
      <c r="L56" t="s">
        <v>102</v>
      </c>
      <c r="M56" s="78">
        <v>3.2000000000000001E-2</v>
      </c>
      <c r="N56" s="78">
        <v>1.4E-3</v>
      </c>
      <c r="O56" s="77">
        <v>546305.01</v>
      </c>
      <c r="P56" s="77">
        <v>116</v>
      </c>
      <c r="Q56" s="77">
        <v>0</v>
      </c>
      <c r="R56" s="77">
        <v>633.71381159999999</v>
      </c>
      <c r="S56" s="78">
        <v>2.9999999999999997E-4</v>
      </c>
      <c r="T56" s="78">
        <v>1.2200000000000001E-2</v>
      </c>
      <c r="U56" s="78">
        <v>3.3999999999999998E-3</v>
      </c>
    </row>
    <row r="57" spans="2:21">
      <c r="B57" t="s">
        <v>420</v>
      </c>
      <c r="C57" t="s">
        <v>421</v>
      </c>
      <c r="D57" t="s">
        <v>100</v>
      </c>
      <c r="E57" t="s">
        <v>123</v>
      </c>
      <c r="F57" t="s">
        <v>417</v>
      </c>
      <c r="G57" t="s">
        <v>356</v>
      </c>
      <c r="H57" t="s">
        <v>383</v>
      </c>
      <c r="I57" t="s">
        <v>150</v>
      </c>
      <c r="J57" t="s">
        <v>232</v>
      </c>
      <c r="K57" s="77">
        <v>6.91</v>
      </c>
      <c r="L57" t="s">
        <v>102</v>
      </c>
      <c r="M57" s="78">
        <v>1.14E-2</v>
      </c>
      <c r="N57" s="78">
        <v>5.0000000000000001E-3</v>
      </c>
      <c r="O57" s="77">
        <v>361991.21</v>
      </c>
      <c r="P57" s="77">
        <v>103.25</v>
      </c>
      <c r="Q57" s="77">
        <v>0</v>
      </c>
      <c r="R57" s="77">
        <v>373.75592432500002</v>
      </c>
      <c r="S57" s="78">
        <v>2.0000000000000001E-4</v>
      </c>
      <c r="T57" s="78">
        <v>7.1999999999999998E-3</v>
      </c>
      <c r="U57" s="78">
        <v>2E-3</v>
      </c>
    </row>
    <row r="58" spans="2:21">
      <c r="B58" t="s">
        <v>422</v>
      </c>
      <c r="C58" t="s">
        <v>423</v>
      </c>
      <c r="D58" t="s">
        <v>100</v>
      </c>
      <c r="E58" t="s">
        <v>123</v>
      </c>
      <c r="F58" t="s">
        <v>414</v>
      </c>
      <c r="G58" t="s">
        <v>356</v>
      </c>
      <c r="H58" t="s">
        <v>387</v>
      </c>
      <c r="I58" t="s">
        <v>208</v>
      </c>
      <c r="J58" t="s">
        <v>232</v>
      </c>
      <c r="K58" s="77">
        <v>7.91</v>
      </c>
      <c r="L58" t="s">
        <v>102</v>
      </c>
      <c r="M58" s="78">
        <v>6.4999999999999997E-3</v>
      </c>
      <c r="N58" s="78">
        <v>7.4999999999999997E-3</v>
      </c>
      <c r="O58" s="77">
        <v>253056.07</v>
      </c>
      <c r="P58" s="77">
        <v>98.85</v>
      </c>
      <c r="Q58" s="77">
        <v>0</v>
      </c>
      <c r="R58" s="77">
        <v>250.14592519499999</v>
      </c>
      <c r="S58" s="78">
        <v>4.0000000000000002E-4</v>
      </c>
      <c r="T58" s="78">
        <v>4.7999999999999996E-3</v>
      </c>
      <c r="U58" s="78">
        <v>1.4E-3</v>
      </c>
    </row>
    <row r="59" spans="2:21">
      <c r="B59" t="s">
        <v>424</v>
      </c>
      <c r="C59" t="s">
        <v>425</v>
      </c>
      <c r="D59" t="s">
        <v>100</v>
      </c>
      <c r="E59" t="s">
        <v>123</v>
      </c>
      <c r="F59" t="s">
        <v>426</v>
      </c>
      <c r="G59" t="s">
        <v>356</v>
      </c>
      <c r="H59" t="s">
        <v>387</v>
      </c>
      <c r="I59" t="s">
        <v>208</v>
      </c>
      <c r="J59" t="s">
        <v>232</v>
      </c>
      <c r="K59" s="77">
        <v>6.45</v>
      </c>
      <c r="L59" t="s">
        <v>102</v>
      </c>
      <c r="M59" s="78">
        <v>7.7999999999999996E-3</v>
      </c>
      <c r="N59" s="78">
        <v>4.4000000000000003E-3</v>
      </c>
      <c r="O59" s="77">
        <v>14183.02</v>
      </c>
      <c r="P59" s="77">
        <v>101.54</v>
      </c>
      <c r="Q59" s="77">
        <v>0</v>
      </c>
      <c r="R59" s="77">
        <v>14.401438508</v>
      </c>
      <c r="S59" s="78">
        <v>0</v>
      </c>
      <c r="T59" s="78">
        <v>2.9999999999999997E-4</v>
      </c>
      <c r="U59" s="78">
        <v>1E-4</v>
      </c>
    </row>
    <row r="60" spans="2:21">
      <c r="B60" t="s">
        <v>427</v>
      </c>
      <c r="C60" t="s">
        <v>428</v>
      </c>
      <c r="D60" t="s">
        <v>100</v>
      </c>
      <c r="E60" t="s">
        <v>123</v>
      </c>
      <c r="F60" t="s">
        <v>426</v>
      </c>
      <c r="G60" t="s">
        <v>356</v>
      </c>
      <c r="H60" t="s">
        <v>383</v>
      </c>
      <c r="I60" t="s">
        <v>150</v>
      </c>
      <c r="J60" t="s">
        <v>232</v>
      </c>
      <c r="K60" s="77">
        <v>4.2300000000000004</v>
      </c>
      <c r="L60" t="s">
        <v>102</v>
      </c>
      <c r="M60" s="78">
        <v>1.34E-2</v>
      </c>
      <c r="N60" s="78">
        <v>2.3999999999999998E-3</v>
      </c>
      <c r="O60" s="77">
        <v>76790.25</v>
      </c>
      <c r="P60" s="77">
        <v>106.09</v>
      </c>
      <c r="Q60" s="77">
        <v>0</v>
      </c>
      <c r="R60" s="77">
        <v>81.466776225000004</v>
      </c>
      <c r="S60" s="78">
        <v>2.0000000000000001E-4</v>
      </c>
      <c r="T60" s="78">
        <v>1.6000000000000001E-3</v>
      </c>
      <c r="U60" s="78">
        <v>4.0000000000000002E-4</v>
      </c>
    </row>
    <row r="61" spans="2:21">
      <c r="B61" t="s">
        <v>429</v>
      </c>
      <c r="C61" t="s">
        <v>430</v>
      </c>
      <c r="D61" t="s">
        <v>100</v>
      </c>
      <c r="E61" t="s">
        <v>123</v>
      </c>
      <c r="F61" t="s">
        <v>426</v>
      </c>
      <c r="G61" t="s">
        <v>356</v>
      </c>
      <c r="H61" t="s">
        <v>387</v>
      </c>
      <c r="I61" t="s">
        <v>208</v>
      </c>
      <c r="J61" t="s">
        <v>232</v>
      </c>
      <c r="K61" s="77">
        <v>4.4800000000000004</v>
      </c>
      <c r="L61" t="s">
        <v>102</v>
      </c>
      <c r="M61" s="78">
        <v>2E-3</v>
      </c>
      <c r="N61" s="78">
        <v>2.8E-3</v>
      </c>
      <c r="O61" s="77">
        <v>146145.37</v>
      </c>
      <c r="P61" s="77">
        <v>98.68</v>
      </c>
      <c r="Q61" s="77">
        <v>0</v>
      </c>
      <c r="R61" s="77">
        <v>144.216251116</v>
      </c>
      <c r="S61" s="78">
        <v>4.0000000000000002E-4</v>
      </c>
      <c r="T61" s="78">
        <v>2.8E-3</v>
      </c>
      <c r="U61" s="78">
        <v>8.0000000000000004E-4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426</v>
      </c>
      <c r="G62" t="s">
        <v>356</v>
      </c>
      <c r="H62" t="s">
        <v>387</v>
      </c>
      <c r="I62" t="s">
        <v>208</v>
      </c>
      <c r="J62" t="s">
        <v>232</v>
      </c>
      <c r="K62" s="77">
        <v>5.65</v>
      </c>
      <c r="L62" t="s">
        <v>102</v>
      </c>
      <c r="M62" s="78">
        <v>1.8200000000000001E-2</v>
      </c>
      <c r="N62" s="78">
        <v>2.8E-3</v>
      </c>
      <c r="O62" s="77">
        <v>174026.1</v>
      </c>
      <c r="P62" s="77">
        <v>109.3</v>
      </c>
      <c r="Q62" s="77">
        <v>0</v>
      </c>
      <c r="R62" s="77">
        <v>190.2105273</v>
      </c>
      <c r="S62" s="78">
        <v>4.0000000000000002E-4</v>
      </c>
      <c r="T62" s="78">
        <v>3.7000000000000002E-3</v>
      </c>
      <c r="U62" s="78">
        <v>1E-3</v>
      </c>
    </row>
    <row r="63" spans="2:21">
      <c r="B63" t="s">
        <v>433</v>
      </c>
      <c r="C63" t="s">
        <v>434</v>
      </c>
      <c r="D63" t="s">
        <v>100</v>
      </c>
      <c r="E63" t="s">
        <v>123</v>
      </c>
      <c r="F63" t="s">
        <v>317</v>
      </c>
      <c r="G63" t="s">
        <v>311</v>
      </c>
      <c r="H63" t="s">
        <v>387</v>
      </c>
      <c r="I63" t="s">
        <v>208</v>
      </c>
      <c r="J63" t="s">
        <v>232</v>
      </c>
      <c r="K63" s="77">
        <v>0.09</v>
      </c>
      <c r="L63" t="s">
        <v>102</v>
      </c>
      <c r="M63" s="78">
        <v>0.04</v>
      </c>
      <c r="N63" s="78">
        <v>4.2000000000000003E-2</v>
      </c>
      <c r="O63" s="77">
        <v>547896.93000000005</v>
      </c>
      <c r="P63" s="77">
        <v>109.02</v>
      </c>
      <c r="Q63" s="77">
        <v>0</v>
      </c>
      <c r="R63" s="77">
        <v>597.31723308599999</v>
      </c>
      <c r="S63" s="78">
        <v>4.0000000000000002E-4</v>
      </c>
      <c r="T63" s="78">
        <v>1.15E-2</v>
      </c>
      <c r="U63" s="78">
        <v>3.2000000000000002E-3</v>
      </c>
    </row>
    <row r="64" spans="2:21">
      <c r="B64" t="s">
        <v>435</v>
      </c>
      <c r="C64" t="s">
        <v>436</v>
      </c>
      <c r="D64" t="s">
        <v>100</v>
      </c>
      <c r="E64" t="s">
        <v>123</v>
      </c>
      <c r="F64" t="s">
        <v>437</v>
      </c>
      <c r="G64" t="s">
        <v>438</v>
      </c>
      <c r="H64" t="s">
        <v>383</v>
      </c>
      <c r="I64" t="s">
        <v>150</v>
      </c>
      <c r="J64" t="s">
        <v>232</v>
      </c>
      <c r="K64" s="77">
        <v>5.98</v>
      </c>
      <c r="L64" t="s">
        <v>102</v>
      </c>
      <c r="M64" s="78">
        <v>2.1600000000000001E-2</v>
      </c>
      <c r="N64" s="78">
        <v>5.8999999999999999E-3</v>
      </c>
      <c r="O64" s="77">
        <v>104773.5</v>
      </c>
      <c r="P64" s="77">
        <v>103.3</v>
      </c>
      <c r="Q64" s="77">
        <v>0</v>
      </c>
      <c r="R64" s="77">
        <v>108.2310255</v>
      </c>
      <c r="S64" s="78">
        <v>2.9999999999999997E-4</v>
      </c>
      <c r="T64" s="78">
        <v>2.0999999999999999E-3</v>
      </c>
      <c r="U64" s="78">
        <v>5.9999999999999995E-4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441</v>
      </c>
      <c r="G65" t="s">
        <v>442</v>
      </c>
      <c r="H65" t="s">
        <v>387</v>
      </c>
      <c r="I65" t="s">
        <v>208</v>
      </c>
      <c r="J65" t="s">
        <v>232</v>
      </c>
      <c r="K65" s="77">
        <v>1</v>
      </c>
      <c r="L65" t="s">
        <v>102</v>
      </c>
      <c r="M65" s="78">
        <v>4.65E-2</v>
      </c>
      <c r="N65" s="78">
        <v>3.8E-3</v>
      </c>
      <c r="O65" s="77">
        <v>454.22</v>
      </c>
      <c r="P65" s="77">
        <v>125.71</v>
      </c>
      <c r="Q65" s="77">
        <v>0</v>
      </c>
      <c r="R65" s="77">
        <v>0.57099996200000003</v>
      </c>
      <c r="S65" s="78">
        <v>0</v>
      </c>
      <c r="T65" s="78">
        <v>0</v>
      </c>
      <c r="U65" s="78">
        <v>0</v>
      </c>
    </row>
    <row r="66" spans="2:21">
      <c r="B66" t="s">
        <v>443</v>
      </c>
      <c r="C66" t="s">
        <v>444</v>
      </c>
      <c r="D66" t="s">
        <v>100</v>
      </c>
      <c r="E66" t="s">
        <v>123</v>
      </c>
      <c r="F66" t="s">
        <v>445</v>
      </c>
      <c r="G66" t="s">
        <v>446</v>
      </c>
      <c r="H66" t="s">
        <v>383</v>
      </c>
      <c r="I66" t="s">
        <v>150</v>
      </c>
      <c r="J66" t="s">
        <v>232</v>
      </c>
      <c r="K66" s="77">
        <v>4.26</v>
      </c>
      <c r="L66" t="s">
        <v>102</v>
      </c>
      <c r="M66" s="78">
        <v>4.4999999999999998E-2</v>
      </c>
      <c r="N66" s="78">
        <v>-2.8999999999999998E-3</v>
      </c>
      <c r="O66" s="77">
        <v>1030902.37</v>
      </c>
      <c r="P66" s="77">
        <v>125.76</v>
      </c>
      <c r="Q66" s="77">
        <v>0</v>
      </c>
      <c r="R66" s="77">
        <v>1296.462820512</v>
      </c>
      <c r="S66" s="78">
        <v>2.9999999999999997E-4</v>
      </c>
      <c r="T66" s="78">
        <v>2.5000000000000001E-2</v>
      </c>
      <c r="U66" s="78">
        <v>7.1000000000000004E-3</v>
      </c>
    </row>
    <row r="67" spans="2:21">
      <c r="B67" t="s">
        <v>447</v>
      </c>
      <c r="C67" t="s">
        <v>448</v>
      </c>
      <c r="D67" t="s">
        <v>100</v>
      </c>
      <c r="E67" t="s">
        <v>123</v>
      </c>
      <c r="F67" t="s">
        <v>445</v>
      </c>
      <c r="G67" t="s">
        <v>446</v>
      </c>
      <c r="H67" t="s">
        <v>383</v>
      </c>
      <c r="I67" t="s">
        <v>150</v>
      </c>
      <c r="J67" t="s">
        <v>232</v>
      </c>
      <c r="K67" s="77">
        <v>6.43</v>
      </c>
      <c r="L67" t="s">
        <v>102</v>
      </c>
      <c r="M67" s="78">
        <v>3.85E-2</v>
      </c>
      <c r="N67" s="78">
        <v>-5.9999999999999995E-4</v>
      </c>
      <c r="O67" s="77">
        <v>459468.46</v>
      </c>
      <c r="P67" s="77">
        <v>129.75</v>
      </c>
      <c r="Q67" s="77">
        <v>0</v>
      </c>
      <c r="R67" s="77">
        <v>596.16032685000005</v>
      </c>
      <c r="S67" s="78">
        <v>2.0000000000000001E-4</v>
      </c>
      <c r="T67" s="78">
        <v>1.15E-2</v>
      </c>
      <c r="U67" s="78">
        <v>3.2000000000000002E-3</v>
      </c>
    </row>
    <row r="68" spans="2:21">
      <c r="B68" t="s">
        <v>449</v>
      </c>
      <c r="C68" t="s">
        <v>450</v>
      </c>
      <c r="D68" t="s">
        <v>100</v>
      </c>
      <c r="E68" t="s">
        <v>123</v>
      </c>
      <c r="F68" t="s">
        <v>445</v>
      </c>
      <c r="G68" t="s">
        <v>446</v>
      </c>
      <c r="H68" t="s">
        <v>383</v>
      </c>
      <c r="I68" t="s">
        <v>150</v>
      </c>
      <c r="J68" t="s">
        <v>232</v>
      </c>
      <c r="K68" s="77">
        <v>9</v>
      </c>
      <c r="L68" t="s">
        <v>102</v>
      </c>
      <c r="M68" s="78">
        <v>2.3900000000000001E-2</v>
      </c>
      <c r="N68" s="78">
        <v>4.1000000000000003E-3</v>
      </c>
      <c r="O68" s="77">
        <v>418321.7</v>
      </c>
      <c r="P68" s="77">
        <v>119.68</v>
      </c>
      <c r="Q68" s="77">
        <v>0</v>
      </c>
      <c r="R68" s="77">
        <v>500.64741056000003</v>
      </c>
      <c r="S68" s="78">
        <v>2.0000000000000001E-4</v>
      </c>
      <c r="T68" s="78">
        <v>9.5999999999999992E-3</v>
      </c>
      <c r="U68" s="78">
        <v>2.7000000000000001E-3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453</v>
      </c>
      <c r="G69" t="s">
        <v>356</v>
      </c>
      <c r="H69" t="s">
        <v>383</v>
      </c>
      <c r="I69" t="s">
        <v>150</v>
      </c>
      <c r="J69" t="s">
        <v>232</v>
      </c>
      <c r="K69" s="77">
        <v>4.9000000000000004</v>
      </c>
      <c r="L69" t="s">
        <v>102</v>
      </c>
      <c r="M69" s="78">
        <v>1.5800000000000002E-2</v>
      </c>
      <c r="N69" s="78">
        <v>1.2999999999999999E-3</v>
      </c>
      <c r="O69" s="77">
        <v>133766.1</v>
      </c>
      <c r="P69" s="77">
        <v>108.6</v>
      </c>
      <c r="Q69" s="77">
        <v>0</v>
      </c>
      <c r="R69" s="77">
        <v>145.26998459999999</v>
      </c>
      <c r="S69" s="78">
        <v>2.0000000000000001E-4</v>
      </c>
      <c r="T69" s="78">
        <v>2.8E-3</v>
      </c>
      <c r="U69" s="78">
        <v>8.0000000000000004E-4</v>
      </c>
    </row>
    <row r="70" spans="2:21">
      <c r="B70" t="s">
        <v>454</v>
      </c>
      <c r="C70" t="s">
        <v>455</v>
      </c>
      <c r="D70" t="s">
        <v>100</v>
      </c>
      <c r="E70" t="s">
        <v>123</v>
      </c>
      <c r="F70" t="s">
        <v>453</v>
      </c>
      <c r="G70" t="s">
        <v>356</v>
      </c>
      <c r="H70" t="s">
        <v>387</v>
      </c>
      <c r="I70" t="s">
        <v>208</v>
      </c>
      <c r="J70" t="s">
        <v>232</v>
      </c>
      <c r="K70" s="77">
        <v>7.76</v>
      </c>
      <c r="L70" t="s">
        <v>102</v>
      </c>
      <c r="M70" s="78">
        <v>8.3999999999999995E-3</v>
      </c>
      <c r="N70" s="78">
        <v>5.8999999999999999E-3</v>
      </c>
      <c r="O70" s="77">
        <v>115933.75999999999</v>
      </c>
      <c r="P70" s="77">
        <v>101.36</v>
      </c>
      <c r="Q70" s="77">
        <v>0</v>
      </c>
      <c r="R70" s="77">
        <v>117.51045913599999</v>
      </c>
      <c r="S70" s="78">
        <v>2.0000000000000001E-4</v>
      </c>
      <c r="T70" s="78">
        <v>2.3E-3</v>
      </c>
      <c r="U70" s="78">
        <v>5.9999999999999995E-4</v>
      </c>
    </row>
    <row r="71" spans="2:21">
      <c r="B71" t="s">
        <v>456</v>
      </c>
      <c r="C71" t="s">
        <v>457</v>
      </c>
      <c r="D71" t="s">
        <v>100</v>
      </c>
      <c r="E71" t="s">
        <v>123</v>
      </c>
      <c r="F71" t="s">
        <v>458</v>
      </c>
      <c r="G71" t="s">
        <v>442</v>
      </c>
      <c r="H71" t="s">
        <v>383</v>
      </c>
      <c r="I71" t="s">
        <v>150</v>
      </c>
      <c r="J71" t="s">
        <v>232</v>
      </c>
      <c r="K71" s="77">
        <v>0.41</v>
      </c>
      <c r="L71" t="s">
        <v>102</v>
      </c>
      <c r="M71" s="78">
        <v>4.8899999999999999E-2</v>
      </c>
      <c r="N71" s="78">
        <v>1.11E-2</v>
      </c>
      <c r="O71" s="77">
        <v>900.07</v>
      </c>
      <c r="P71" s="77">
        <v>124.22</v>
      </c>
      <c r="Q71" s="77">
        <v>0</v>
      </c>
      <c r="R71" s="77">
        <v>1.1180669539999999</v>
      </c>
      <c r="S71" s="78">
        <v>0</v>
      </c>
      <c r="T71" s="78">
        <v>0</v>
      </c>
      <c r="U71" s="78">
        <v>0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317</v>
      </c>
      <c r="G72" t="s">
        <v>311</v>
      </c>
      <c r="H72" t="s">
        <v>387</v>
      </c>
      <c r="I72" t="s">
        <v>208</v>
      </c>
      <c r="J72" t="s">
        <v>232</v>
      </c>
      <c r="K72" s="77">
        <v>3.94</v>
      </c>
      <c r="L72" t="s">
        <v>102</v>
      </c>
      <c r="M72" s="78">
        <v>2.4199999999999999E-2</v>
      </c>
      <c r="N72" s="78">
        <v>1.34E-2</v>
      </c>
      <c r="O72" s="77">
        <v>3.25</v>
      </c>
      <c r="P72" s="77">
        <v>5318201</v>
      </c>
      <c r="Q72" s="77">
        <v>0</v>
      </c>
      <c r="R72" s="77">
        <v>172.8415325</v>
      </c>
      <c r="S72" s="78">
        <v>1E-4</v>
      </c>
      <c r="T72" s="78">
        <v>3.3E-3</v>
      </c>
      <c r="U72" s="78">
        <v>8.9999999999999998E-4</v>
      </c>
    </row>
    <row r="73" spans="2:21">
      <c r="B73" t="s">
        <v>461</v>
      </c>
      <c r="C73" t="s">
        <v>462</v>
      </c>
      <c r="D73" t="s">
        <v>100</v>
      </c>
      <c r="E73" t="s">
        <v>123</v>
      </c>
      <c r="F73" t="s">
        <v>317</v>
      </c>
      <c r="G73" t="s">
        <v>311</v>
      </c>
      <c r="H73" t="s">
        <v>387</v>
      </c>
      <c r="I73" t="s">
        <v>208</v>
      </c>
      <c r="J73" t="s">
        <v>232</v>
      </c>
      <c r="K73" s="77">
        <v>3.64</v>
      </c>
      <c r="L73" t="s">
        <v>102</v>
      </c>
      <c r="M73" s="78">
        <v>1.95E-2</v>
      </c>
      <c r="N73" s="78">
        <v>1.2999999999999999E-2</v>
      </c>
      <c r="O73" s="77">
        <v>4.95</v>
      </c>
      <c r="P73" s="77">
        <v>5066525</v>
      </c>
      <c r="Q73" s="77">
        <v>0</v>
      </c>
      <c r="R73" s="77">
        <v>250.79298750000001</v>
      </c>
      <c r="S73" s="78">
        <v>2.0000000000000001E-4</v>
      </c>
      <c r="T73" s="78">
        <v>4.7999999999999996E-3</v>
      </c>
      <c r="U73" s="78">
        <v>1.4E-3</v>
      </c>
    </row>
    <row r="74" spans="2:21">
      <c r="B74" t="s">
        <v>463</v>
      </c>
      <c r="C74" t="s">
        <v>464</v>
      </c>
      <c r="D74" t="s">
        <v>100</v>
      </c>
      <c r="E74" t="s">
        <v>123</v>
      </c>
      <c r="F74" t="s">
        <v>317</v>
      </c>
      <c r="G74" t="s">
        <v>311</v>
      </c>
      <c r="H74" t="s">
        <v>387</v>
      </c>
      <c r="I74" t="s">
        <v>208</v>
      </c>
      <c r="J74" t="s">
        <v>232</v>
      </c>
      <c r="K74" s="77">
        <v>2.52</v>
      </c>
      <c r="L74" t="s">
        <v>102</v>
      </c>
      <c r="M74" s="78">
        <v>1.6400000000000001E-2</v>
      </c>
      <c r="N74" s="78">
        <v>1.4500000000000001E-2</v>
      </c>
      <c r="O74" s="77">
        <v>4.04</v>
      </c>
      <c r="P74" s="77">
        <v>5040000</v>
      </c>
      <c r="Q74" s="77">
        <v>0</v>
      </c>
      <c r="R74" s="77">
        <v>203.61600000000001</v>
      </c>
      <c r="S74" s="78">
        <v>2.9999999999999997E-4</v>
      </c>
      <c r="T74" s="78">
        <v>3.8999999999999998E-3</v>
      </c>
      <c r="U74" s="78">
        <v>1.1000000000000001E-3</v>
      </c>
    </row>
    <row r="75" spans="2:21">
      <c r="B75" t="s">
        <v>465</v>
      </c>
      <c r="C75" t="s">
        <v>466</v>
      </c>
      <c r="D75" t="s">
        <v>100</v>
      </c>
      <c r="E75" t="s">
        <v>123</v>
      </c>
      <c r="F75" t="s">
        <v>317</v>
      </c>
      <c r="G75" t="s">
        <v>311</v>
      </c>
      <c r="H75" t="s">
        <v>387</v>
      </c>
      <c r="I75" t="s">
        <v>208</v>
      </c>
      <c r="J75" t="s">
        <v>232</v>
      </c>
      <c r="K75" s="77">
        <v>6.86</v>
      </c>
      <c r="L75" t="s">
        <v>102</v>
      </c>
      <c r="M75" s="78">
        <v>2.7799999999999998E-2</v>
      </c>
      <c r="N75" s="78">
        <v>1.9E-2</v>
      </c>
      <c r="O75" s="77">
        <v>1.52</v>
      </c>
      <c r="P75" s="77">
        <v>5339700</v>
      </c>
      <c r="Q75" s="77">
        <v>0</v>
      </c>
      <c r="R75" s="77">
        <v>81.163439999999994</v>
      </c>
      <c r="S75" s="78">
        <v>4.0000000000000002E-4</v>
      </c>
      <c r="T75" s="78">
        <v>1.6000000000000001E-3</v>
      </c>
      <c r="U75" s="78">
        <v>4.0000000000000002E-4</v>
      </c>
    </row>
    <row r="76" spans="2:21">
      <c r="B76" t="s">
        <v>467</v>
      </c>
      <c r="C76" t="s">
        <v>468</v>
      </c>
      <c r="D76" t="s">
        <v>100</v>
      </c>
      <c r="E76" t="s">
        <v>123</v>
      </c>
      <c r="F76" t="s">
        <v>469</v>
      </c>
      <c r="G76" t="s">
        <v>356</v>
      </c>
      <c r="H76" t="s">
        <v>387</v>
      </c>
      <c r="I76" t="s">
        <v>208</v>
      </c>
      <c r="J76" t="s">
        <v>232</v>
      </c>
      <c r="K76" s="77">
        <v>4.66</v>
      </c>
      <c r="L76" t="s">
        <v>102</v>
      </c>
      <c r="M76" s="78">
        <v>2.4E-2</v>
      </c>
      <c r="N76" s="78">
        <v>2E-3</v>
      </c>
      <c r="O76" s="77">
        <v>27089.119999999999</v>
      </c>
      <c r="P76" s="77">
        <v>111.96</v>
      </c>
      <c r="Q76" s="77">
        <v>0</v>
      </c>
      <c r="R76" s="77">
        <v>30.328978752000001</v>
      </c>
      <c r="S76" s="78">
        <v>0</v>
      </c>
      <c r="T76" s="78">
        <v>5.9999999999999995E-4</v>
      </c>
      <c r="U76" s="78">
        <v>2.0000000000000001E-4</v>
      </c>
    </row>
    <row r="77" spans="2:21">
      <c r="B77" t="s">
        <v>470</v>
      </c>
      <c r="C77" t="s">
        <v>471</v>
      </c>
      <c r="D77" t="s">
        <v>100</v>
      </c>
      <c r="E77" t="s">
        <v>123</v>
      </c>
      <c r="F77" t="s">
        <v>469</v>
      </c>
      <c r="G77" t="s">
        <v>356</v>
      </c>
      <c r="H77" t="s">
        <v>387</v>
      </c>
      <c r="I77" t="s">
        <v>208</v>
      </c>
      <c r="J77" t="s">
        <v>232</v>
      </c>
      <c r="K77" s="77">
        <v>2.91</v>
      </c>
      <c r="L77" t="s">
        <v>102</v>
      </c>
      <c r="M77" s="78">
        <v>2.8500000000000001E-2</v>
      </c>
      <c r="N77" s="78">
        <v>-8.0000000000000004E-4</v>
      </c>
      <c r="O77" s="77">
        <v>300897.69</v>
      </c>
      <c r="P77" s="77">
        <v>111.51</v>
      </c>
      <c r="Q77" s="77">
        <v>0</v>
      </c>
      <c r="R77" s="77">
        <v>335.53101411900002</v>
      </c>
      <c r="S77" s="78">
        <v>4.0000000000000002E-4</v>
      </c>
      <c r="T77" s="78">
        <v>6.4999999999999997E-3</v>
      </c>
      <c r="U77" s="78">
        <v>1.8E-3</v>
      </c>
    </row>
    <row r="78" spans="2:21">
      <c r="B78" t="s">
        <v>472</v>
      </c>
      <c r="C78" t="s">
        <v>473</v>
      </c>
      <c r="D78" t="s">
        <v>100</v>
      </c>
      <c r="E78" t="s">
        <v>123</v>
      </c>
      <c r="F78" t="s">
        <v>337</v>
      </c>
      <c r="G78" t="s">
        <v>311</v>
      </c>
      <c r="H78" t="s">
        <v>387</v>
      </c>
      <c r="I78" t="s">
        <v>208</v>
      </c>
      <c r="J78" t="s">
        <v>232</v>
      </c>
      <c r="K78" s="77">
        <v>0.49</v>
      </c>
      <c r="L78" t="s">
        <v>102</v>
      </c>
      <c r="M78" s="78">
        <v>3.8899999999999997E-2</v>
      </c>
      <c r="N78" s="78">
        <v>1.55E-2</v>
      </c>
      <c r="O78" s="77">
        <v>448516.4</v>
      </c>
      <c r="P78" s="77">
        <v>112.49</v>
      </c>
      <c r="Q78" s="77">
        <v>4.8491</v>
      </c>
      <c r="R78" s="77">
        <v>509.38519836</v>
      </c>
      <c r="S78" s="78">
        <v>4.0000000000000002E-4</v>
      </c>
      <c r="T78" s="78">
        <v>9.7999999999999997E-3</v>
      </c>
      <c r="U78" s="78">
        <v>2.8E-3</v>
      </c>
    </row>
    <row r="79" spans="2:21">
      <c r="B79" t="s">
        <v>474</v>
      </c>
      <c r="C79" t="s">
        <v>475</v>
      </c>
      <c r="D79" t="s">
        <v>100</v>
      </c>
      <c r="E79" t="s">
        <v>123</v>
      </c>
      <c r="F79" t="s">
        <v>392</v>
      </c>
      <c r="G79" t="s">
        <v>356</v>
      </c>
      <c r="H79" t="s">
        <v>476</v>
      </c>
      <c r="I79" t="s">
        <v>208</v>
      </c>
      <c r="J79" t="s">
        <v>232</v>
      </c>
      <c r="K79" s="77">
        <v>1.38</v>
      </c>
      <c r="L79" t="s">
        <v>102</v>
      </c>
      <c r="M79" s="78">
        <v>5.8500000000000003E-2</v>
      </c>
      <c r="N79" s="78">
        <v>7.1000000000000004E-3</v>
      </c>
      <c r="O79" s="77">
        <v>61936.74</v>
      </c>
      <c r="P79" s="77">
        <v>116.7</v>
      </c>
      <c r="Q79" s="77">
        <v>0</v>
      </c>
      <c r="R79" s="77">
        <v>72.280175580000005</v>
      </c>
      <c r="S79" s="78">
        <v>1E-4</v>
      </c>
      <c r="T79" s="78">
        <v>1.4E-3</v>
      </c>
      <c r="U79" s="78">
        <v>4.0000000000000002E-4</v>
      </c>
    </row>
    <row r="80" spans="2:21">
      <c r="B80" t="s">
        <v>477</v>
      </c>
      <c r="C80" t="s">
        <v>478</v>
      </c>
      <c r="D80" t="s">
        <v>100</v>
      </c>
      <c r="E80" t="s">
        <v>123</v>
      </c>
      <c r="F80" t="s">
        <v>392</v>
      </c>
      <c r="G80" t="s">
        <v>356</v>
      </c>
      <c r="H80" t="s">
        <v>476</v>
      </c>
      <c r="I80" t="s">
        <v>208</v>
      </c>
      <c r="J80" t="s">
        <v>232</v>
      </c>
      <c r="K80" s="77">
        <v>1.72</v>
      </c>
      <c r="L80" t="s">
        <v>102</v>
      </c>
      <c r="M80" s="78">
        <v>4.9000000000000002E-2</v>
      </c>
      <c r="N80" s="78">
        <v>3.3999999999999998E-3</v>
      </c>
      <c r="O80" s="77">
        <v>96422.3</v>
      </c>
      <c r="P80" s="77">
        <v>112.51</v>
      </c>
      <c r="Q80" s="77">
        <v>0</v>
      </c>
      <c r="R80" s="77">
        <v>108.48472973</v>
      </c>
      <c r="S80" s="78">
        <v>2.0000000000000001E-4</v>
      </c>
      <c r="T80" s="78">
        <v>2.0999999999999999E-3</v>
      </c>
      <c r="U80" s="78">
        <v>5.9999999999999995E-4</v>
      </c>
    </row>
    <row r="81" spans="2:21">
      <c r="B81" t="s">
        <v>479</v>
      </c>
      <c r="C81" t="s">
        <v>480</v>
      </c>
      <c r="D81" t="s">
        <v>100</v>
      </c>
      <c r="E81" t="s">
        <v>123</v>
      </c>
      <c r="F81" t="s">
        <v>392</v>
      </c>
      <c r="G81" t="s">
        <v>356</v>
      </c>
      <c r="H81" t="s">
        <v>476</v>
      </c>
      <c r="I81" t="s">
        <v>208</v>
      </c>
      <c r="J81" t="s">
        <v>232</v>
      </c>
      <c r="K81" s="77">
        <v>5.98</v>
      </c>
      <c r="L81" t="s">
        <v>102</v>
      </c>
      <c r="M81" s="78">
        <v>2.2499999999999999E-2</v>
      </c>
      <c r="N81" s="78">
        <v>8.8000000000000005E-3</v>
      </c>
      <c r="O81" s="77">
        <v>86382.82</v>
      </c>
      <c r="P81" s="77">
        <v>109.78</v>
      </c>
      <c r="Q81" s="77">
        <v>2.8875500000000001</v>
      </c>
      <c r="R81" s="77">
        <v>97.718609795999996</v>
      </c>
      <c r="S81" s="78">
        <v>2.0000000000000001E-4</v>
      </c>
      <c r="T81" s="78">
        <v>1.9E-3</v>
      </c>
      <c r="U81" s="78">
        <v>5.0000000000000001E-4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483</v>
      </c>
      <c r="G82" t="s">
        <v>446</v>
      </c>
      <c r="H82" t="s">
        <v>476</v>
      </c>
      <c r="I82" t="s">
        <v>208</v>
      </c>
      <c r="J82" t="s">
        <v>232</v>
      </c>
      <c r="K82" s="77">
        <v>4.3</v>
      </c>
      <c r="L82" t="s">
        <v>102</v>
      </c>
      <c r="M82" s="78">
        <v>1.9400000000000001E-2</v>
      </c>
      <c r="N82" s="78">
        <v>5.9999999999999995E-4</v>
      </c>
      <c r="O82" s="77">
        <v>125508.25</v>
      </c>
      <c r="P82" s="77">
        <v>109.3</v>
      </c>
      <c r="Q82" s="77">
        <v>0</v>
      </c>
      <c r="R82" s="77">
        <v>137.18051725000001</v>
      </c>
      <c r="S82" s="78">
        <v>2.9999999999999997E-4</v>
      </c>
      <c r="T82" s="78">
        <v>2.5999999999999999E-3</v>
      </c>
      <c r="U82" s="78">
        <v>6.9999999999999999E-4</v>
      </c>
    </row>
    <row r="83" spans="2:21">
      <c r="B83" t="s">
        <v>484</v>
      </c>
      <c r="C83" t="s">
        <v>485</v>
      </c>
      <c r="D83" t="s">
        <v>100</v>
      </c>
      <c r="E83" t="s">
        <v>123</v>
      </c>
      <c r="F83" t="s">
        <v>483</v>
      </c>
      <c r="G83" t="s">
        <v>446</v>
      </c>
      <c r="H83" t="s">
        <v>476</v>
      </c>
      <c r="I83" t="s">
        <v>208</v>
      </c>
      <c r="J83" t="s">
        <v>232</v>
      </c>
      <c r="K83" s="77">
        <v>5.33</v>
      </c>
      <c r="L83" t="s">
        <v>102</v>
      </c>
      <c r="M83" s="78">
        <v>1.23E-2</v>
      </c>
      <c r="N83" s="78">
        <v>2.8E-3</v>
      </c>
      <c r="O83" s="77">
        <v>498878.98</v>
      </c>
      <c r="P83" s="77">
        <v>105.9</v>
      </c>
      <c r="Q83" s="77">
        <v>0</v>
      </c>
      <c r="R83" s="77">
        <v>528.31283982000002</v>
      </c>
      <c r="S83" s="78">
        <v>2.9999999999999997E-4</v>
      </c>
      <c r="T83" s="78">
        <v>1.0200000000000001E-2</v>
      </c>
      <c r="U83" s="78">
        <v>2.8999999999999998E-3</v>
      </c>
    </row>
    <row r="84" spans="2:21">
      <c r="B84" t="s">
        <v>486</v>
      </c>
      <c r="C84" t="s">
        <v>487</v>
      </c>
      <c r="D84" t="s">
        <v>100</v>
      </c>
      <c r="E84" t="s">
        <v>123</v>
      </c>
      <c r="F84" t="s">
        <v>488</v>
      </c>
      <c r="G84" t="s">
        <v>489</v>
      </c>
      <c r="H84" t="s">
        <v>476</v>
      </c>
      <c r="I84" t="s">
        <v>208</v>
      </c>
      <c r="J84" t="s">
        <v>232</v>
      </c>
      <c r="K84" s="77">
        <v>7.38</v>
      </c>
      <c r="L84" t="s">
        <v>102</v>
      </c>
      <c r="M84" s="78">
        <v>5.1499999999999997E-2</v>
      </c>
      <c r="N84" s="78">
        <v>9.7000000000000003E-3</v>
      </c>
      <c r="O84" s="77">
        <v>855168.69</v>
      </c>
      <c r="P84" s="77">
        <v>161.26</v>
      </c>
      <c r="Q84" s="77">
        <v>0</v>
      </c>
      <c r="R84" s="77">
        <v>1379.0450294939999</v>
      </c>
      <c r="S84" s="78">
        <v>2.0000000000000001E-4</v>
      </c>
      <c r="T84" s="78">
        <v>2.6599999999999999E-2</v>
      </c>
      <c r="U84" s="78">
        <v>7.4999999999999997E-3</v>
      </c>
    </row>
    <row r="85" spans="2:21">
      <c r="B85" t="s">
        <v>490</v>
      </c>
      <c r="C85" t="s">
        <v>491</v>
      </c>
      <c r="D85" t="s">
        <v>100</v>
      </c>
      <c r="E85" t="s">
        <v>123</v>
      </c>
      <c r="F85" t="s">
        <v>492</v>
      </c>
      <c r="G85" t="s">
        <v>132</v>
      </c>
      <c r="H85" t="s">
        <v>493</v>
      </c>
      <c r="I85" t="s">
        <v>150</v>
      </c>
      <c r="J85" t="s">
        <v>232</v>
      </c>
      <c r="K85" s="77">
        <v>3.6</v>
      </c>
      <c r="L85" t="s">
        <v>102</v>
      </c>
      <c r="M85" s="78">
        <v>2.1999999999999999E-2</v>
      </c>
      <c r="N85" s="78">
        <v>4.0000000000000002E-4</v>
      </c>
      <c r="O85" s="77">
        <v>281246.05</v>
      </c>
      <c r="P85" s="77">
        <v>108.41</v>
      </c>
      <c r="Q85" s="77">
        <v>0</v>
      </c>
      <c r="R85" s="77">
        <v>304.89884280500002</v>
      </c>
      <c r="S85" s="78">
        <v>2.9999999999999997E-4</v>
      </c>
      <c r="T85" s="78">
        <v>5.8999999999999999E-3</v>
      </c>
      <c r="U85" s="78">
        <v>1.6999999999999999E-3</v>
      </c>
    </row>
    <row r="86" spans="2:21">
      <c r="B86" t="s">
        <v>494</v>
      </c>
      <c r="C86" t="s">
        <v>495</v>
      </c>
      <c r="D86" t="s">
        <v>100</v>
      </c>
      <c r="E86" t="s">
        <v>123</v>
      </c>
      <c r="F86" t="s">
        <v>492</v>
      </c>
      <c r="G86" t="s">
        <v>132</v>
      </c>
      <c r="H86" t="s">
        <v>493</v>
      </c>
      <c r="I86" t="s">
        <v>150</v>
      </c>
      <c r="J86" t="s">
        <v>232</v>
      </c>
      <c r="K86" s="77">
        <v>7.02</v>
      </c>
      <c r="L86" t="s">
        <v>102</v>
      </c>
      <c r="M86" s="78">
        <v>1.7000000000000001E-2</v>
      </c>
      <c r="N86" s="78">
        <v>6.1999999999999998E-3</v>
      </c>
      <c r="O86" s="77">
        <v>119989.05</v>
      </c>
      <c r="P86" s="77">
        <v>106.4</v>
      </c>
      <c r="Q86" s="77">
        <v>0</v>
      </c>
      <c r="R86" s="77">
        <v>127.66834919999999</v>
      </c>
      <c r="S86" s="78">
        <v>1E-4</v>
      </c>
      <c r="T86" s="78">
        <v>2.5000000000000001E-3</v>
      </c>
      <c r="U86" s="78">
        <v>6.9999999999999999E-4</v>
      </c>
    </row>
    <row r="87" spans="2:21">
      <c r="B87" t="s">
        <v>496</v>
      </c>
      <c r="C87" t="s">
        <v>497</v>
      </c>
      <c r="D87" t="s">
        <v>100</v>
      </c>
      <c r="E87" t="s">
        <v>123</v>
      </c>
      <c r="F87" t="s">
        <v>492</v>
      </c>
      <c r="G87" t="s">
        <v>132</v>
      </c>
      <c r="H87" t="s">
        <v>493</v>
      </c>
      <c r="I87" t="s">
        <v>150</v>
      </c>
      <c r="J87" t="s">
        <v>232</v>
      </c>
      <c r="K87" s="77">
        <v>1.39</v>
      </c>
      <c r="L87" t="s">
        <v>102</v>
      </c>
      <c r="M87" s="78">
        <v>3.6999999999999998E-2</v>
      </c>
      <c r="N87" s="78">
        <v>3.0999999999999999E-3</v>
      </c>
      <c r="O87" s="77">
        <v>203351.02</v>
      </c>
      <c r="P87" s="77">
        <v>108.95</v>
      </c>
      <c r="Q87" s="77">
        <v>0</v>
      </c>
      <c r="R87" s="77">
        <v>221.55093629000001</v>
      </c>
      <c r="S87" s="78">
        <v>2.0000000000000001E-4</v>
      </c>
      <c r="T87" s="78">
        <v>4.3E-3</v>
      </c>
      <c r="U87" s="78">
        <v>1.1999999999999999E-3</v>
      </c>
    </row>
    <row r="88" spans="2:21">
      <c r="B88" t="s">
        <v>498</v>
      </c>
      <c r="C88" t="s">
        <v>499</v>
      </c>
      <c r="D88" t="s">
        <v>100</v>
      </c>
      <c r="E88" t="s">
        <v>123</v>
      </c>
      <c r="F88" t="s">
        <v>426</v>
      </c>
      <c r="G88" t="s">
        <v>356</v>
      </c>
      <c r="H88" t="s">
        <v>493</v>
      </c>
      <c r="I88" t="s">
        <v>150</v>
      </c>
      <c r="J88" t="s">
        <v>232</v>
      </c>
      <c r="K88" s="77">
        <v>4.29</v>
      </c>
      <c r="L88" t="s">
        <v>102</v>
      </c>
      <c r="M88" s="78">
        <v>1.95E-2</v>
      </c>
      <c r="N88" s="78">
        <v>5.3E-3</v>
      </c>
      <c r="O88" s="77">
        <v>128518.31</v>
      </c>
      <c r="P88" s="77">
        <v>107.26</v>
      </c>
      <c r="Q88" s="77">
        <v>0</v>
      </c>
      <c r="R88" s="77">
        <v>137.848739306</v>
      </c>
      <c r="S88" s="78">
        <v>2.0000000000000001E-4</v>
      </c>
      <c r="T88" s="78">
        <v>2.7000000000000001E-3</v>
      </c>
      <c r="U88" s="78">
        <v>6.9999999999999999E-4</v>
      </c>
    </row>
    <row r="89" spans="2:21">
      <c r="B89" t="s">
        <v>500</v>
      </c>
      <c r="C89" t="s">
        <v>501</v>
      </c>
      <c r="D89" t="s">
        <v>100</v>
      </c>
      <c r="E89" t="s">
        <v>123</v>
      </c>
      <c r="F89" t="s">
        <v>426</v>
      </c>
      <c r="G89" t="s">
        <v>356</v>
      </c>
      <c r="H89" t="s">
        <v>493</v>
      </c>
      <c r="I89" t="s">
        <v>150</v>
      </c>
      <c r="J89" t="s">
        <v>232</v>
      </c>
      <c r="K89" s="77">
        <v>3.08</v>
      </c>
      <c r="L89" t="s">
        <v>102</v>
      </c>
      <c r="M89" s="78">
        <v>2.5000000000000001E-2</v>
      </c>
      <c r="N89" s="78">
        <v>6.3E-3</v>
      </c>
      <c r="O89" s="77">
        <v>67428.259999999995</v>
      </c>
      <c r="P89" s="77">
        <v>106.43</v>
      </c>
      <c r="Q89" s="77">
        <v>0</v>
      </c>
      <c r="R89" s="77">
        <v>71.763897118000003</v>
      </c>
      <c r="S89" s="78">
        <v>2.0000000000000001E-4</v>
      </c>
      <c r="T89" s="78">
        <v>1.4E-3</v>
      </c>
      <c r="U89" s="78">
        <v>4.0000000000000002E-4</v>
      </c>
    </row>
    <row r="90" spans="2:21">
      <c r="B90" t="s">
        <v>502</v>
      </c>
      <c r="C90" t="s">
        <v>503</v>
      </c>
      <c r="D90" t="s">
        <v>100</v>
      </c>
      <c r="E90" t="s">
        <v>123</v>
      </c>
      <c r="F90" t="s">
        <v>426</v>
      </c>
      <c r="G90" t="s">
        <v>356</v>
      </c>
      <c r="H90" t="s">
        <v>493</v>
      </c>
      <c r="I90" t="s">
        <v>150</v>
      </c>
      <c r="J90" t="s">
        <v>232</v>
      </c>
      <c r="K90" s="77">
        <v>6.94</v>
      </c>
      <c r="L90" t="s">
        <v>102</v>
      </c>
      <c r="M90" s="78">
        <v>1.17E-2</v>
      </c>
      <c r="N90" s="78">
        <v>9.7000000000000003E-3</v>
      </c>
      <c r="O90" s="77">
        <v>14822.5</v>
      </c>
      <c r="P90" s="77">
        <v>101.33</v>
      </c>
      <c r="Q90" s="77">
        <v>0</v>
      </c>
      <c r="R90" s="77">
        <v>15.019639250000001</v>
      </c>
      <c r="S90" s="78">
        <v>0</v>
      </c>
      <c r="T90" s="78">
        <v>2.9999999999999997E-4</v>
      </c>
      <c r="U90" s="78">
        <v>1E-4</v>
      </c>
    </row>
    <row r="91" spans="2:21">
      <c r="B91" t="s">
        <v>504</v>
      </c>
      <c r="C91" t="s">
        <v>505</v>
      </c>
      <c r="D91" t="s">
        <v>100</v>
      </c>
      <c r="E91" t="s">
        <v>123</v>
      </c>
      <c r="F91" t="s">
        <v>426</v>
      </c>
      <c r="G91" t="s">
        <v>356</v>
      </c>
      <c r="H91" t="s">
        <v>493</v>
      </c>
      <c r="I91" t="s">
        <v>150</v>
      </c>
      <c r="J91" t="s">
        <v>232</v>
      </c>
      <c r="K91" s="77">
        <v>1.0900000000000001</v>
      </c>
      <c r="L91" t="s">
        <v>102</v>
      </c>
      <c r="M91" s="78">
        <v>2.8500000000000001E-2</v>
      </c>
      <c r="N91" s="78">
        <v>7.0000000000000001E-3</v>
      </c>
      <c r="O91" s="77">
        <v>85634.69</v>
      </c>
      <c r="P91" s="77">
        <v>104.61</v>
      </c>
      <c r="Q91" s="77">
        <v>0</v>
      </c>
      <c r="R91" s="77">
        <v>89.582449209000004</v>
      </c>
      <c r="S91" s="78">
        <v>2.0000000000000001E-4</v>
      </c>
      <c r="T91" s="78">
        <v>1.6999999999999999E-3</v>
      </c>
      <c r="U91" s="78">
        <v>5.0000000000000001E-4</v>
      </c>
    </row>
    <row r="92" spans="2:21">
      <c r="B92" t="s">
        <v>506</v>
      </c>
      <c r="C92" t="s">
        <v>507</v>
      </c>
      <c r="D92" t="s">
        <v>100</v>
      </c>
      <c r="E92" t="s">
        <v>123</v>
      </c>
      <c r="F92" t="s">
        <v>426</v>
      </c>
      <c r="G92" t="s">
        <v>356</v>
      </c>
      <c r="H92" t="s">
        <v>493</v>
      </c>
      <c r="I92" t="s">
        <v>150</v>
      </c>
      <c r="J92" t="s">
        <v>232</v>
      </c>
      <c r="K92" s="77">
        <v>5.33</v>
      </c>
      <c r="L92" t="s">
        <v>102</v>
      </c>
      <c r="M92" s="78">
        <v>3.3500000000000002E-2</v>
      </c>
      <c r="N92" s="78">
        <v>8.0999999999999996E-3</v>
      </c>
      <c r="O92" s="77">
        <v>157307.32</v>
      </c>
      <c r="P92" s="77">
        <v>115.18</v>
      </c>
      <c r="Q92" s="77">
        <v>0</v>
      </c>
      <c r="R92" s="77">
        <v>181.186571176</v>
      </c>
      <c r="S92" s="78">
        <v>2.9999999999999997E-4</v>
      </c>
      <c r="T92" s="78">
        <v>3.5000000000000001E-3</v>
      </c>
      <c r="U92" s="78">
        <v>1E-3</v>
      </c>
    </row>
    <row r="93" spans="2:21">
      <c r="B93" t="s">
        <v>508</v>
      </c>
      <c r="C93" t="s">
        <v>509</v>
      </c>
      <c r="D93" t="s">
        <v>100</v>
      </c>
      <c r="E93" t="s">
        <v>123</v>
      </c>
      <c r="F93" t="s">
        <v>310</v>
      </c>
      <c r="G93" t="s">
        <v>311</v>
      </c>
      <c r="H93" t="s">
        <v>476</v>
      </c>
      <c r="I93" t="s">
        <v>208</v>
      </c>
      <c r="J93" t="s">
        <v>232</v>
      </c>
      <c r="K93" s="77">
        <v>3.4</v>
      </c>
      <c r="L93" t="s">
        <v>102</v>
      </c>
      <c r="M93" s="78">
        <v>2.1999999999999999E-2</v>
      </c>
      <c r="N93" s="78">
        <v>1.4500000000000001E-2</v>
      </c>
      <c r="O93" s="77">
        <v>1.18</v>
      </c>
      <c r="P93" s="77">
        <v>5180000</v>
      </c>
      <c r="Q93" s="77">
        <v>0</v>
      </c>
      <c r="R93" s="77">
        <v>61.124000000000002</v>
      </c>
      <c r="S93" s="78">
        <v>2.0000000000000001E-4</v>
      </c>
      <c r="T93" s="78">
        <v>1.1999999999999999E-3</v>
      </c>
      <c r="U93" s="78">
        <v>2.9999999999999997E-4</v>
      </c>
    </row>
    <row r="94" spans="2:21">
      <c r="B94" t="s">
        <v>510</v>
      </c>
      <c r="C94" t="s">
        <v>511</v>
      </c>
      <c r="D94" t="s">
        <v>100</v>
      </c>
      <c r="E94" t="s">
        <v>123</v>
      </c>
      <c r="F94" t="s">
        <v>310</v>
      </c>
      <c r="G94" t="s">
        <v>311</v>
      </c>
      <c r="H94" t="s">
        <v>476</v>
      </c>
      <c r="I94" t="s">
        <v>208</v>
      </c>
      <c r="J94" t="s">
        <v>232</v>
      </c>
      <c r="K94" s="77">
        <v>0.48</v>
      </c>
      <c r="L94" t="s">
        <v>102</v>
      </c>
      <c r="M94" s="78">
        <v>2.8000000000000001E-2</v>
      </c>
      <c r="N94" s="78">
        <v>2.1299999999999999E-2</v>
      </c>
      <c r="O94" s="77">
        <v>5.2</v>
      </c>
      <c r="P94" s="77">
        <v>5154998</v>
      </c>
      <c r="Q94" s="77">
        <v>0</v>
      </c>
      <c r="R94" s="77">
        <v>268.05989599999998</v>
      </c>
      <c r="S94" s="78">
        <v>2.9999999999999997E-4</v>
      </c>
      <c r="T94" s="78">
        <v>5.1999999999999998E-3</v>
      </c>
      <c r="U94" s="78">
        <v>1.5E-3</v>
      </c>
    </row>
    <row r="95" spans="2:21">
      <c r="B95" t="s">
        <v>512</v>
      </c>
      <c r="C95" t="s">
        <v>513</v>
      </c>
      <c r="D95" t="s">
        <v>100</v>
      </c>
      <c r="E95" t="s">
        <v>123</v>
      </c>
      <c r="F95" t="s">
        <v>310</v>
      </c>
      <c r="G95" t="s">
        <v>311</v>
      </c>
      <c r="H95" t="s">
        <v>476</v>
      </c>
      <c r="I95" t="s">
        <v>208</v>
      </c>
      <c r="J95" t="s">
        <v>232</v>
      </c>
      <c r="K95" s="77">
        <v>1.74</v>
      </c>
      <c r="L95" t="s">
        <v>102</v>
      </c>
      <c r="M95" s="78">
        <v>1.49E-2</v>
      </c>
      <c r="N95" s="78">
        <v>1.14E-2</v>
      </c>
      <c r="O95" s="77">
        <v>0.28000000000000003</v>
      </c>
      <c r="P95" s="77">
        <v>5099990</v>
      </c>
      <c r="Q95" s="77">
        <v>0</v>
      </c>
      <c r="R95" s="77">
        <v>14.279972000000001</v>
      </c>
      <c r="S95" s="78">
        <v>0</v>
      </c>
      <c r="T95" s="78">
        <v>2.9999999999999997E-4</v>
      </c>
      <c r="U95" s="78">
        <v>1E-4</v>
      </c>
    </row>
    <row r="96" spans="2:21">
      <c r="B96" t="s">
        <v>514</v>
      </c>
      <c r="C96" t="s">
        <v>515</v>
      </c>
      <c r="D96" t="s">
        <v>100</v>
      </c>
      <c r="E96" t="s">
        <v>123</v>
      </c>
      <c r="F96" t="s">
        <v>310</v>
      </c>
      <c r="G96" t="s">
        <v>311</v>
      </c>
      <c r="H96" t="s">
        <v>476</v>
      </c>
      <c r="I96" t="s">
        <v>208</v>
      </c>
      <c r="J96" t="s">
        <v>232</v>
      </c>
      <c r="K96" s="77">
        <v>5.15</v>
      </c>
      <c r="L96" t="s">
        <v>102</v>
      </c>
      <c r="M96" s="78">
        <v>2.3199999999999998E-2</v>
      </c>
      <c r="N96" s="78">
        <v>1.61E-2</v>
      </c>
      <c r="O96" s="77">
        <v>0.22</v>
      </c>
      <c r="P96" s="77">
        <v>5250000</v>
      </c>
      <c r="Q96" s="77">
        <v>0</v>
      </c>
      <c r="R96" s="77">
        <v>11.55</v>
      </c>
      <c r="S96" s="78">
        <v>0</v>
      </c>
      <c r="T96" s="78">
        <v>2.0000000000000001E-4</v>
      </c>
      <c r="U96" s="78">
        <v>1E-4</v>
      </c>
    </row>
    <row r="97" spans="2:21">
      <c r="B97" t="s">
        <v>516</v>
      </c>
      <c r="C97" t="s">
        <v>517</v>
      </c>
      <c r="D97" t="s">
        <v>100</v>
      </c>
      <c r="E97" t="s">
        <v>123</v>
      </c>
      <c r="F97" t="s">
        <v>518</v>
      </c>
      <c r="G97" t="s">
        <v>311</v>
      </c>
      <c r="H97" t="s">
        <v>476</v>
      </c>
      <c r="I97" t="s">
        <v>208</v>
      </c>
      <c r="J97" t="s">
        <v>232</v>
      </c>
      <c r="K97" s="77">
        <v>5.16</v>
      </c>
      <c r="L97" t="s">
        <v>102</v>
      </c>
      <c r="M97" s="78">
        <v>2.4199999999999999E-2</v>
      </c>
      <c r="N97" s="78">
        <v>1.9699999999999999E-2</v>
      </c>
      <c r="O97" s="77">
        <v>4.74</v>
      </c>
      <c r="P97" s="77">
        <v>5186400</v>
      </c>
      <c r="Q97" s="77">
        <v>0</v>
      </c>
      <c r="R97" s="77">
        <v>245.83536000000001</v>
      </c>
      <c r="S97" s="78">
        <v>5.0000000000000001E-4</v>
      </c>
      <c r="T97" s="78">
        <v>4.7000000000000002E-3</v>
      </c>
      <c r="U97" s="78">
        <v>1.2999999999999999E-3</v>
      </c>
    </row>
    <row r="98" spans="2:21">
      <c r="B98" t="s">
        <v>519</v>
      </c>
      <c r="C98" t="s">
        <v>520</v>
      </c>
      <c r="D98" t="s">
        <v>100</v>
      </c>
      <c r="E98" t="s">
        <v>123</v>
      </c>
      <c r="F98" t="s">
        <v>518</v>
      </c>
      <c r="G98" t="s">
        <v>311</v>
      </c>
      <c r="H98" t="s">
        <v>476</v>
      </c>
      <c r="I98" t="s">
        <v>208</v>
      </c>
      <c r="J98" t="s">
        <v>232</v>
      </c>
      <c r="K98" s="77">
        <v>4.6900000000000004</v>
      </c>
      <c r="L98" t="s">
        <v>102</v>
      </c>
      <c r="M98" s="78">
        <v>1.46E-2</v>
      </c>
      <c r="N98" s="78">
        <v>1.44E-2</v>
      </c>
      <c r="O98" s="77">
        <v>6.36</v>
      </c>
      <c r="P98" s="77">
        <v>4986735</v>
      </c>
      <c r="Q98" s="77">
        <v>0</v>
      </c>
      <c r="R98" s="77">
        <v>317.15634599999998</v>
      </c>
      <c r="S98" s="78">
        <v>2.0000000000000001E-4</v>
      </c>
      <c r="T98" s="78">
        <v>6.1000000000000004E-3</v>
      </c>
      <c r="U98" s="78">
        <v>1.6999999999999999E-3</v>
      </c>
    </row>
    <row r="99" spans="2:21">
      <c r="B99" t="s">
        <v>521</v>
      </c>
      <c r="C99" t="s">
        <v>522</v>
      </c>
      <c r="D99" t="s">
        <v>100</v>
      </c>
      <c r="E99" t="s">
        <v>123</v>
      </c>
      <c r="F99" t="s">
        <v>523</v>
      </c>
      <c r="G99" t="s">
        <v>442</v>
      </c>
      <c r="H99" t="s">
        <v>476</v>
      </c>
      <c r="I99" t="s">
        <v>208</v>
      </c>
      <c r="J99" t="s">
        <v>232</v>
      </c>
      <c r="K99" s="77">
        <v>7.5</v>
      </c>
      <c r="L99" t="s">
        <v>102</v>
      </c>
      <c r="M99" s="78">
        <v>3.0000000000000001E-3</v>
      </c>
      <c r="N99" s="78">
        <v>5.1999999999999998E-3</v>
      </c>
      <c r="O99" s="77">
        <v>120669.72</v>
      </c>
      <c r="P99" s="77">
        <v>99.31</v>
      </c>
      <c r="Q99" s="77">
        <v>0</v>
      </c>
      <c r="R99" s="77">
        <v>119.837098932</v>
      </c>
      <c r="S99" s="78">
        <v>2.0000000000000001E-4</v>
      </c>
      <c r="T99" s="78">
        <v>2.3E-3</v>
      </c>
      <c r="U99" s="78">
        <v>6.9999999999999999E-4</v>
      </c>
    </row>
    <row r="100" spans="2:21">
      <c r="B100" t="s">
        <v>524</v>
      </c>
      <c r="C100" t="s">
        <v>525</v>
      </c>
      <c r="D100" t="s">
        <v>100</v>
      </c>
      <c r="E100" t="s">
        <v>123</v>
      </c>
      <c r="F100" t="s">
        <v>441</v>
      </c>
      <c r="G100" t="s">
        <v>442</v>
      </c>
      <c r="H100" t="s">
        <v>476</v>
      </c>
      <c r="I100" t="s">
        <v>208</v>
      </c>
      <c r="J100" t="s">
        <v>232</v>
      </c>
      <c r="K100" s="77">
        <v>2.3199999999999998</v>
      </c>
      <c r="L100" t="s">
        <v>102</v>
      </c>
      <c r="M100" s="78">
        <v>3.85E-2</v>
      </c>
      <c r="N100" s="78">
        <v>-1E-3</v>
      </c>
      <c r="O100" s="77">
        <v>69425.279999999999</v>
      </c>
      <c r="P100" s="77">
        <v>113.46</v>
      </c>
      <c r="Q100" s="77">
        <v>0</v>
      </c>
      <c r="R100" s="77">
        <v>78.769922687999994</v>
      </c>
      <c r="S100" s="78">
        <v>2.9999999999999997E-4</v>
      </c>
      <c r="T100" s="78">
        <v>1.5E-3</v>
      </c>
      <c r="U100" s="78">
        <v>4.0000000000000002E-4</v>
      </c>
    </row>
    <row r="101" spans="2:21">
      <c r="B101" t="s">
        <v>526</v>
      </c>
      <c r="C101" t="s">
        <v>527</v>
      </c>
      <c r="D101" t="s">
        <v>100</v>
      </c>
      <c r="E101" t="s">
        <v>123</v>
      </c>
      <c r="F101" t="s">
        <v>441</v>
      </c>
      <c r="G101" t="s">
        <v>442</v>
      </c>
      <c r="H101" t="s">
        <v>476</v>
      </c>
      <c r="I101" t="s">
        <v>208</v>
      </c>
      <c r="J101" t="s">
        <v>232</v>
      </c>
      <c r="K101" s="77">
        <v>3.24</v>
      </c>
      <c r="L101" t="s">
        <v>102</v>
      </c>
      <c r="M101" s="78">
        <v>3.85E-2</v>
      </c>
      <c r="N101" s="78">
        <v>-5.0000000000000001E-4</v>
      </c>
      <c r="O101" s="77">
        <v>60775.82</v>
      </c>
      <c r="P101" s="77">
        <v>117.37</v>
      </c>
      <c r="Q101" s="77">
        <v>0</v>
      </c>
      <c r="R101" s="77">
        <v>71.332579933999995</v>
      </c>
      <c r="S101" s="78">
        <v>2.0000000000000001E-4</v>
      </c>
      <c r="T101" s="78">
        <v>1.4E-3</v>
      </c>
      <c r="U101" s="78">
        <v>4.0000000000000002E-4</v>
      </c>
    </row>
    <row r="102" spans="2:21">
      <c r="B102" t="s">
        <v>528</v>
      </c>
      <c r="C102" t="s">
        <v>529</v>
      </c>
      <c r="D102" t="s">
        <v>100</v>
      </c>
      <c r="E102" t="s">
        <v>123</v>
      </c>
      <c r="F102" t="s">
        <v>441</v>
      </c>
      <c r="G102" t="s">
        <v>442</v>
      </c>
      <c r="H102" t="s">
        <v>476</v>
      </c>
      <c r="I102" t="s">
        <v>208</v>
      </c>
      <c r="J102" t="s">
        <v>232</v>
      </c>
      <c r="K102" s="77">
        <v>0.41</v>
      </c>
      <c r="L102" t="s">
        <v>102</v>
      </c>
      <c r="M102" s="78">
        <v>3.9E-2</v>
      </c>
      <c r="N102" s="78">
        <v>8.6E-3</v>
      </c>
      <c r="O102" s="77">
        <v>74849.460000000006</v>
      </c>
      <c r="P102" s="77">
        <v>110.05</v>
      </c>
      <c r="Q102" s="77">
        <v>0</v>
      </c>
      <c r="R102" s="77">
        <v>82.371830729999999</v>
      </c>
      <c r="S102" s="78">
        <v>2.0000000000000001E-4</v>
      </c>
      <c r="T102" s="78">
        <v>1.6000000000000001E-3</v>
      </c>
      <c r="U102" s="78">
        <v>4.0000000000000002E-4</v>
      </c>
    </row>
    <row r="103" spans="2:21">
      <c r="B103" t="s">
        <v>530</v>
      </c>
      <c r="C103" t="s">
        <v>531</v>
      </c>
      <c r="D103" t="s">
        <v>100</v>
      </c>
      <c r="E103" t="s">
        <v>123</v>
      </c>
      <c r="F103" t="s">
        <v>532</v>
      </c>
      <c r="G103" t="s">
        <v>311</v>
      </c>
      <c r="H103" t="s">
        <v>493</v>
      </c>
      <c r="I103" t="s">
        <v>150</v>
      </c>
      <c r="J103" t="s">
        <v>232</v>
      </c>
      <c r="K103" s="77">
        <v>1</v>
      </c>
      <c r="L103" t="s">
        <v>102</v>
      </c>
      <c r="M103" s="78">
        <v>0.02</v>
      </c>
      <c r="N103" s="78">
        <v>-2.5000000000000001E-3</v>
      </c>
      <c r="O103" s="77">
        <v>30299.01</v>
      </c>
      <c r="P103" s="77">
        <v>104.1</v>
      </c>
      <c r="Q103" s="77">
        <v>32.07826</v>
      </c>
      <c r="R103" s="77">
        <v>63.619529409999998</v>
      </c>
      <c r="S103" s="78">
        <v>2.0000000000000001E-4</v>
      </c>
      <c r="T103" s="78">
        <v>1.1999999999999999E-3</v>
      </c>
      <c r="U103" s="78">
        <v>2.9999999999999997E-4</v>
      </c>
    </row>
    <row r="104" spans="2:21">
      <c r="B104" t="s">
        <v>533</v>
      </c>
      <c r="C104" t="s">
        <v>534</v>
      </c>
      <c r="D104" t="s">
        <v>100</v>
      </c>
      <c r="E104" t="s">
        <v>123</v>
      </c>
      <c r="F104" t="s">
        <v>453</v>
      </c>
      <c r="G104" t="s">
        <v>356</v>
      </c>
      <c r="H104" t="s">
        <v>476</v>
      </c>
      <c r="I104" t="s">
        <v>208</v>
      </c>
      <c r="J104" t="s">
        <v>232</v>
      </c>
      <c r="K104" s="77">
        <v>5.96</v>
      </c>
      <c r="L104" t="s">
        <v>102</v>
      </c>
      <c r="M104" s="78">
        <v>2.4E-2</v>
      </c>
      <c r="N104" s="78">
        <v>5.1999999999999998E-3</v>
      </c>
      <c r="O104" s="77">
        <v>315393.28999999998</v>
      </c>
      <c r="P104" s="77">
        <v>113.7</v>
      </c>
      <c r="Q104" s="77">
        <v>0</v>
      </c>
      <c r="R104" s="77">
        <v>358.60217073000001</v>
      </c>
      <c r="S104" s="78">
        <v>4.0000000000000002E-4</v>
      </c>
      <c r="T104" s="78">
        <v>6.8999999999999999E-3</v>
      </c>
      <c r="U104" s="78">
        <v>2E-3</v>
      </c>
    </row>
    <row r="105" spans="2:21">
      <c r="B105" t="s">
        <v>535</v>
      </c>
      <c r="C105" t="s">
        <v>536</v>
      </c>
      <c r="D105" t="s">
        <v>100</v>
      </c>
      <c r="E105" t="s">
        <v>123</v>
      </c>
      <c r="F105" t="s">
        <v>453</v>
      </c>
      <c r="G105" t="s">
        <v>356</v>
      </c>
      <c r="H105" t="s">
        <v>476</v>
      </c>
      <c r="I105" t="s">
        <v>208</v>
      </c>
      <c r="J105" t="s">
        <v>232</v>
      </c>
      <c r="K105" s="77">
        <v>2.0099999999999998</v>
      </c>
      <c r="L105" t="s">
        <v>102</v>
      </c>
      <c r="M105" s="78">
        <v>3.4799999999999998E-2</v>
      </c>
      <c r="N105" s="78">
        <v>1.5E-3</v>
      </c>
      <c r="O105" s="77">
        <v>3002.38</v>
      </c>
      <c r="P105" s="77">
        <v>106.29</v>
      </c>
      <c r="Q105" s="77">
        <v>0</v>
      </c>
      <c r="R105" s="77">
        <v>3.1912297019999998</v>
      </c>
      <c r="S105" s="78">
        <v>0</v>
      </c>
      <c r="T105" s="78">
        <v>1E-4</v>
      </c>
      <c r="U105" s="78">
        <v>0</v>
      </c>
    </row>
    <row r="106" spans="2:21">
      <c r="B106" t="s">
        <v>537</v>
      </c>
      <c r="C106" t="s">
        <v>538</v>
      </c>
      <c r="D106" t="s">
        <v>100</v>
      </c>
      <c r="E106" t="s">
        <v>123</v>
      </c>
      <c r="F106" t="s">
        <v>458</v>
      </c>
      <c r="G106" t="s">
        <v>442</v>
      </c>
      <c r="H106" t="s">
        <v>476</v>
      </c>
      <c r="I106" t="s">
        <v>208</v>
      </c>
      <c r="J106" t="s">
        <v>232</v>
      </c>
      <c r="K106" s="77">
        <v>4.33</v>
      </c>
      <c r="L106" t="s">
        <v>102</v>
      </c>
      <c r="M106" s="78">
        <v>2.4799999999999999E-2</v>
      </c>
      <c r="N106" s="78">
        <v>2E-3</v>
      </c>
      <c r="O106" s="77">
        <v>92310.91</v>
      </c>
      <c r="P106" s="77">
        <v>111.64</v>
      </c>
      <c r="Q106" s="77">
        <v>0</v>
      </c>
      <c r="R106" s="77">
        <v>103.055899924</v>
      </c>
      <c r="S106" s="78">
        <v>2.0000000000000001E-4</v>
      </c>
      <c r="T106" s="78">
        <v>2E-3</v>
      </c>
      <c r="U106" s="78">
        <v>5.9999999999999995E-4</v>
      </c>
    </row>
    <row r="107" spans="2:21">
      <c r="B107" t="s">
        <v>539</v>
      </c>
      <c r="C107" t="s">
        <v>540</v>
      </c>
      <c r="D107" t="s">
        <v>100</v>
      </c>
      <c r="E107" t="s">
        <v>123</v>
      </c>
      <c r="F107" t="s">
        <v>469</v>
      </c>
      <c r="G107" t="s">
        <v>356</v>
      </c>
      <c r="H107" t="s">
        <v>476</v>
      </c>
      <c r="I107" t="s">
        <v>208</v>
      </c>
      <c r="J107" t="s">
        <v>232</v>
      </c>
      <c r="K107" s="77">
        <v>2.82</v>
      </c>
      <c r="L107" t="s">
        <v>102</v>
      </c>
      <c r="M107" s="78">
        <v>4.3999999999999997E-2</v>
      </c>
      <c r="N107" s="78">
        <v>3.7000000000000002E-3</v>
      </c>
      <c r="O107" s="77">
        <v>3139.94</v>
      </c>
      <c r="P107" s="77">
        <v>111.81</v>
      </c>
      <c r="Q107" s="77">
        <v>0</v>
      </c>
      <c r="R107" s="77">
        <v>3.510766914</v>
      </c>
      <c r="S107" s="78">
        <v>0</v>
      </c>
      <c r="T107" s="78">
        <v>1E-4</v>
      </c>
      <c r="U107" s="78">
        <v>0</v>
      </c>
    </row>
    <row r="108" spans="2:21">
      <c r="B108" t="s">
        <v>541</v>
      </c>
      <c r="C108" t="s">
        <v>542</v>
      </c>
      <c r="D108" t="s">
        <v>100</v>
      </c>
      <c r="E108" t="s">
        <v>123</v>
      </c>
      <c r="F108" t="s">
        <v>469</v>
      </c>
      <c r="G108" t="s">
        <v>356</v>
      </c>
      <c r="H108" t="s">
        <v>476</v>
      </c>
      <c r="I108" t="s">
        <v>208</v>
      </c>
      <c r="J108" t="s">
        <v>232</v>
      </c>
      <c r="K108" s="77">
        <v>5.79</v>
      </c>
      <c r="L108" t="s">
        <v>102</v>
      </c>
      <c r="M108" s="78">
        <v>2.5999999999999999E-2</v>
      </c>
      <c r="N108" s="78">
        <v>4.4999999999999997E-3</v>
      </c>
      <c r="O108" s="77">
        <v>185255.93</v>
      </c>
      <c r="P108" s="77">
        <v>113.59</v>
      </c>
      <c r="Q108" s="77">
        <v>0</v>
      </c>
      <c r="R108" s="77">
        <v>210.432210887</v>
      </c>
      <c r="S108" s="78">
        <v>2.9999999999999997E-4</v>
      </c>
      <c r="T108" s="78">
        <v>4.1000000000000003E-3</v>
      </c>
      <c r="U108" s="78">
        <v>1.1000000000000001E-3</v>
      </c>
    </row>
    <row r="109" spans="2:21">
      <c r="B109" t="s">
        <v>543</v>
      </c>
      <c r="C109" t="s">
        <v>544</v>
      </c>
      <c r="D109" t="s">
        <v>100</v>
      </c>
      <c r="E109" t="s">
        <v>123</v>
      </c>
      <c r="F109" t="s">
        <v>469</v>
      </c>
      <c r="G109" t="s">
        <v>356</v>
      </c>
      <c r="H109" t="s">
        <v>476</v>
      </c>
      <c r="I109" t="s">
        <v>208</v>
      </c>
      <c r="J109" t="s">
        <v>232</v>
      </c>
      <c r="K109" s="77">
        <v>6.29</v>
      </c>
      <c r="L109" t="s">
        <v>102</v>
      </c>
      <c r="M109" s="78">
        <v>2.81E-2</v>
      </c>
      <c r="N109" s="78">
        <v>6.4000000000000003E-3</v>
      </c>
      <c r="O109" s="77">
        <v>14393.53</v>
      </c>
      <c r="P109" s="77">
        <v>115.7</v>
      </c>
      <c r="Q109" s="77">
        <v>0</v>
      </c>
      <c r="R109" s="77">
        <v>16.653314210000001</v>
      </c>
      <c r="S109" s="78">
        <v>0</v>
      </c>
      <c r="T109" s="78">
        <v>2.9999999999999997E-4</v>
      </c>
      <c r="U109" s="78">
        <v>1E-4</v>
      </c>
    </row>
    <row r="110" spans="2:21">
      <c r="B110" t="s">
        <v>545</v>
      </c>
      <c r="C110" t="s">
        <v>546</v>
      </c>
      <c r="D110" t="s">
        <v>100</v>
      </c>
      <c r="E110" t="s">
        <v>123</v>
      </c>
      <c r="F110" t="s">
        <v>469</v>
      </c>
      <c r="G110" t="s">
        <v>356</v>
      </c>
      <c r="H110" t="s">
        <v>476</v>
      </c>
      <c r="I110" t="s">
        <v>208</v>
      </c>
      <c r="J110" t="s">
        <v>232</v>
      </c>
      <c r="K110" s="77">
        <v>3.84</v>
      </c>
      <c r="L110" t="s">
        <v>102</v>
      </c>
      <c r="M110" s="78">
        <v>3.6999999999999998E-2</v>
      </c>
      <c r="N110" s="78">
        <v>3.5999999999999999E-3</v>
      </c>
      <c r="O110" s="77">
        <v>42049.4</v>
      </c>
      <c r="P110" s="77">
        <v>113.31</v>
      </c>
      <c r="Q110" s="77">
        <v>0</v>
      </c>
      <c r="R110" s="77">
        <v>47.646175139999997</v>
      </c>
      <c r="S110" s="78">
        <v>1E-4</v>
      </c>
      <c r="T110" s="78">
        <v>8.9999999999999998E-4</v>
      </c>
      <c r="U110" s="78">
        <v>2.9999999999999997E-4</v>
      </c>
    </row>
    <row r="111" spans="2:21">
      <c r="B111" t="s">
        <v>547</v>
      </c>
      <c r="C111" t="s">
        <v>548</v>
      </c>
      <c r="D111" t="s">
        <v>100</v>
      </c>
      <c r="E111" t="s">
        <v>123</v>
      </c>
      <c r="F111" t="s">
        <v>549</v>
      </c>
      <c r="G111" t="s">
        <v>356</v>
      </c>
      <c r="H111" t="s">
        <v>476</v>
      </c>
      <c r="I111" t="s">
        <v>208</v>
      </c>
      <c r="J111" t="s">
        <v>232</v>
      </c>
      <c r="K111" s="77">
        <v>4.88</v>
      </c>
      <c r="L111" t="s">
        <v>102</v>
      </c>
      <c r="M111" s="78">
        <v>1.4E-2</v>
      </c>
      <c r="N111" s="78">
        <v>3.0999999999999999E-3</v>
      </c>
      <c r="O111" s="77">
        <v>203488.28</v>
      </c>
      <c r="P111" s="77">
        <v>106.36</v>
      </c>
      <c r="Q111" s="77">
        <v>0</v>
      </c>
      <c r="R111" s="77">
        <v>216.430134608</v>
      </c>
      <c r="S111" s="78">
        <v>2.9999999999999997E-4</v>
      </c>
      <c r="T111" s="78">
        <v>4.1999999999999997E-3</v>
      </c>
      <c r="U111" s="78">
        <v>1.1999999999999999E-3</v>
      </c>
    </row>
    <row r="112" spans="2:21">
      <c r="B112" t="s">
        <v>550</v>
      </c>
      <c r="C112" t="s">
        <v>551</v>
      </c>
      <c r="D112" t="s">
        <v>100</v>
      </c>
      <c r="E112" t="s">
        <v>123</v>
      </c>
      <c r="F112" t="s">
        <v>325</v>
      </c>
      <c r="G112" t="s">
        <v>311</v>
      </c>
      <c r="H112" t="s">
        <v>476</v>
      </c>
      <c r="I112" t="s">
        <v>208</v>
      </c>
      <c r="J112" t="s">
        <v>232</v>
      </c>
      <c r="K112" s="77">
        <v>2.75</v>
      </c>
      <c r="L112" t="s">
        <v>102</v>
      </c>
      <c r="M112" s="78">
        <v>1.8200000000000001E-2</v>
      </c>
      <c r="N112" s="78">
        <v>1.4800000000000001E-2</v>
      </c>
      <c r="O112" s="77">
        <v>3.04</v>
      </c>
      <c r="P112" s="77">
        <v>5050000</v>
      </c>
      <c r="Q112" s="77">
        <v>0</v>
      </c>
      <c r="R112" s="77">
        <v>153.52000000000001</v>
      </c>
      <c r="S112" s="78">
        <v>2.0000000000000001E-4</v>
      </c>
      <c r="T112" s="78">
        <v>3.0000000000000001E-3</v>
      </c>
      <c r="U112" s="78">
        <v>8.0000000000000004E-4</v>
      </c>
    </row>
    <row r="113" spans="2:21">
      <c r="B113" t="s">
        <v>552</v>
      </c>
      <c r="C113" t="s">
        <v>553</v>
      </c>
      <c r="D113" t="s">
        <v>100</v>
      </c>
      <c r="E113" t="s">
        <v>123</v>
      </c>
      <c r="F113" t="s">
        <v>325</v>
      </c>
      <c r="G113" t="s">
        <v>311</v>
      </c>
      <c r="H113" t="s">
        <v>493</v>
      </c>
      <c r="I113" t="s">
        <v>150</v>
      </c>
      <c r="J113" t="s">
        <v>232</v>
      </c>
      <c r="K113" s="77">
        <v>1.95</v>
      </c>
      <c r="L113" t="s">
        <v>102</v>
      </c>
      <c r="M113" s="78">
        <v>1.06E-2</v>
      </c>
      <c r="N113" s="78">
        <v>1.2699999999999999E-2</v>
      </c>
      <c r="O113" s="77">
        <v>3.79</v>
      </c>
      <c r="P113" s="77">
        <v>5027535</v>
      </c>
      <c r="Q113" s="77">
        <v>0</v>
      </c>
      <c r="R113" s="77">
        <v>190.5435765</v>
      </c>
      <c r="S113" s="78">
        <v>2.9999999999999997E-4</v>
      </c>
      <c r="T113" s="78">
        <v>3.7000000000000002E-3</v>
      </c>
      <c r="U113" s="78">
        <v>1E-3</v>
      </c>
    </row>
    <row r="114" spans="2:21">
      <c r="B114" t="s">
        <v>554</v>
      </c>
      <c r="C114" t="s">
        <v>555</v>
      </c>
      <c r="D114" t="s">
        <v>100</v>
      </c>
      <c r="E114" t="s">
        <v>123</v>
      </c>
      <c r="F114" t="s">
        <v>325</v>
      </c>
      <c r="G114" t="s">
        <v>311</v>
      </c>
      <c r="H114" t="s">
        <v>476</v>
      </c>
      <c r="I114" t="s">
        <v>208</v>
      </c>
      <c r="J114" t="s">
        <v>232</v>
      </c>
      <c r="K114" s="77">
        <v>3.87</v>
      </c>
      <c r="L114" t="s">
        <v>102</v>
      </c>
      <c r="M114" s="78">
        <v>1.89E-2</v>
      </c>
      <c r="N114" s="78">
        <v>1.2500000000000001E-2</v>
      </c>
      <c r="O114" s="77">
        <v>6.76</v>
      </c>
      <c r="P114" s="77">
        <v>5049913</v>
      </c>
      <c r="Q114" s="77">
        <v>0</v>
      </c>
      <c r="R114" s="77">
        <v>341.37411880000002</v>
      </c>
      <c r="S114" s="78">
        <v>2.9999999999999997E-4</v>
      </c>
      <c r="T114" s="78">
        <v>6.6E-3</v>
      </c>
      <c r="U114" s="78">
        <v>1.9E-3</v>
      </c>
    </row>
    <row r="115" spans="2:21">
      <c r="B115" t="s">
        <v>556</v>
      </c>
      <c r="C115" t="s">
        <v>557</v>
      </c>
      <c r="D115" t="s">
        <v>100</v>
      </c>
      <c r="E115" t="s">
        <v>123</v>
      </c>
      <c r="F115" t="s">
        <v>325</v>
      </c>
      <c r="G115" t="s">
        <v>311</v>
      </c>
      <c r="H115" t="s">
        <v>476</v>
      </c>
      <c r="I115" t="s">
        <v>208</v>
      </c>
      <c r="J115" t="s">
        <v>232</v>
      </c>
      <c r="K115" s="77">
        <v>5.25</v>
      </c>
      <c r="L115" t="s">
        <v>102</v>
      </c>
      <c r="M115" s="78">
        <v>1.89E-2</v>
      </c>
      <c r="N115" s="78">
        <v>1.6500000000000001E-2</v>
      </c>
      <c r="O115" s="77">
        <v>2.67</v>
      </c>
      <c r="P115" s="77">
        <v>5065000</v>
      </c>
      <c r="Q115" s="77">
        <v>0</v>
      </c>
      <c r="R115" s="77">
        <v>135.2355</v>
      </c>
      <c r="S115" s="78">
        <v>2.9999999999999997E-4</v>
      </c>
      <c r="T115" s="78">
        <v>2.5999999999999999E-3</v>
      </c>
      <c r="U115" s="78">
        <v>6.9999999999999999E-4</v>
      </c>
    </row>
    <row r="116" spans="2:21">
      <c r="B116" t="s">
        <v>558</v>
      </c>
      <c r="C116" t="s">
        <v>559</v>
      </c>
      <c r="D116" t="s">
        <v>100</v>
      </c>
      <c r="E116" t="s">
        <v>123</v>
      </c>
      <c r="F116" t="s">
        <v>560</v>
      </c>
      <c r="G116" t="s">
        <v>311</v>
      </c>
      <c r="H116" t="s">
        <v>476</v>
      </c>
      <c r="I116" t="s">
        <v>208</v>
      </c>
      <c r="J116" t="s">
        <v>232</v>
      </c>
      <c r="K116" s="77">
        <v>0.99</v>
      </c>
      <c r="L116" t="s">
        <v>102</v>
      </c>
      <c r="M116" s="78">
        <v>4.4999999999999998E-2</v>
      </c>
      <c r="N116" s="78">
        <v>1.04E-2</v>
      </c>
      <c r="O116" s="77">
        <v>488594.29</v>
      </c>
      <c r="P116" s="77">
        <v>124.73</v>
      </c>
      <c r="Q116" s="77">
        <v>6.6276400000000004</v>
      </c>
      <c r="R116" s="77">
        <v>616.05129791700006</v>
      </c>
      <c r="S116" s="78">
        <v>2.9999999999999997E-4</v>
      </c>
      <c r="T116" s="78">
        <v>1.1900000000000001E-2</v>
      </c>
      <c r="U116" s="78">
        <v>3.3999999999999998E-3</v>
      </c>
    </row>
    <row r="117" spans="2:21">
      <c r="B117" t="s">
        <v>561</v>
      </c>
      <c r="C117" t="s">
        <v>562</v>
      </c>
      <c r="D117" t="s">
        <v>100</v>
      </c>
      <c r="E117" t="s">
        <v>123</v>
      </c>
      <c r="F117" t="s">
        <v>563</v>
      </c>
      <c r="G117" t="s">
        <v>442</v>
      </c>
      <c r="H117" t="s">
        <v>493</v>
      </c>
      <c r="I117" t="s">
        <v>150</v>
      </c>
      <c r="J117" t="s">
        <v>232</v>
      </c>
      <c r="K117" s="77">
        <v>0.99</v>
      </c>
      <c r="L117" t="s">
        <v>102</v>
      </c>
      <c r="M117" s="78">
        <v>4.0500000000000001E-2</v>
      </c>
      <c r="N117" s="78">
        <v>5.1999999999999998E-3</v>
      </c>
      <c r="O117" s="77">
        <v>17444.419999999998</v>
      </c>
      <c r="P117" s="77">
        <v>127.16</v>
      </c>
      <c r="Q117" s="77">
        <v>0</v>
      </c>
      <c r="R117" s="77">
        <v>22.182324472000001</v>
      </c>
      <c r="S117" s="78">
        <v>2.0000000000000001E-4</v>
      </c>
      <c r="T117" s="78">
        <v>4.0000000000000002E-4</v>
      </c>
      <c r="U117" s="78">
        <v>1E-4</v>
      </c>
    </row>
    <row r="118" spans="2:21">
      <c r="B118" t="s">
        <v>564</v>
      </c>
      <c r="C118" t="s">
        <v>565</v>
      </c>
      <c r="D118" t="s">
        <v>100</v>
      </c>
      <c r="E118" t="s">
        <v>123</v>
      </c>
      <c r="F118" t="s">
        <v>566</v>
      </c>
      <c r="G118" t="s">
        <v>356</v>
      </c>
      <c r="H118" t="s">
        <v>493</v>
      </c>
      <c r="I118" t="s">
        <v>150</v>
      </c>
      <c r="J118" t="s">
        <v>232</v>
      </c>
      <c r="K118" s="77">
        <v>2.35</v>
      </c>
      <c r="L118" t="s">
        <v>102</v>
      </c>
      <c r="M118" s="78">
        <v>2.7400000000000001E-2</v>
      </c>
      <c r="N118" s="78">
        <v>4.8999999999999998E-3</v>
      </c>
      <c r="O118" s="77">
        <v>37742.519999999997</v>
      </c>
      <c r="P118" s="77">
        <v>106.51</v>
      </c>
      <c r="Q118" s="77">
        <v>0</v>
      </c>
      <c r="R118" s="77">
        <v>40.199558052</v>
      </c>
      <c r="S118" s="78">
        <v>1E-4</v>
      </c>
      <c r="T118" s="78">
        <v>8.0000000000000004E-4</v>
      </c>
      <c r="U118" s="78">
        <v>2.0000000000000001E-4</v>
      </c>
    </row>
    <row r="119" spans="2:21">
      <c r="B119" t="s">
        <v>567</v>
      </c>
      <c r="C119" t="s">
        <v>568</v>
      </c>
      <c r="D119" t="s">
        <v>100</v>
      </c>
      <c r="E119" t="s">
        <v>123</v>
      </c>
      <c r="F119" t="s">
        <v>566</v>
      </c>
      <c r="G119" t="s">
        <v>356</v>
      </c>
      <c r="H119" t="s">
        <v>493</v>
      </c>
      <c r="I119" t="s">
        <v>150</v>
      </c>
      <c r="J119" t="s">
        <v>232</v>
      </c>
      <c r="K119" s="77">
        <v>6.39</v>
      </c>
      <c r="L119" t="s">
        <v>102</v>
      </c>
      <c r="M119" s="78">
        <v>1.9599999999999999E-2</v>
      </c>
      <c r="N119" s="78">
        <v>4.4999999999999997E-3</v>
      </c>
      <c r="O119" s="77">
        <v>149431.01</v>
      </c>
      <c r="P119" s="77">
        <v>111.14</v>
      </c>
      <c r="Q119" s="77">
        <v>0</v>
      </c>
      <c r="R119" s="77">
        <v>166.07762451400001</v>
      </c>
      <c r="S119" s="78">
        <v>2.0000000000000001E-4</v>
      </c>
      <c r="T119" s="78">
        <v>3.2000000000000002E-3</v>
      </c>
      <c r="U119" s="78">
        <v>8.9999999999999998E-4</v>
      </c>
    </row>
    <row r="120" spans="2:21">
      <c r="B120" t="s">
        <v>569</v>
      </c>
      <c r="C120" t="s">
        <v>570</v>
      </c>
      <c r="D120" t="s">
        <v>100</v>
      </c>
      <c r="E120" t="s">
        <v>123</v>
      </c>
      <c r="F120" t="s">
        <v>337</v>
      </c>
      <c r="G120" t="s">
        <v>311</v>
      </c>
      <c r="H120" t="s">
        <v>493</v>
      </c>
      <c r="I120" t="s">
        <v>150</v>
      </c>
      <c r="J120" t="s">
        <v>232</v>
      </c>
      <c r="K120" s="77">
        <v>2.2799999999999998</v>
      </c>
      <c r="L120" t="s">
        <v>102</v>
      </c>
      <c r="M120" s="78">
        <v>1.4200000000000001E-2</v>
      </c>
      <c r="N120" s="78">
        <v>1.6299999999999999E-2</v>
      </c>
      <c r="O120" s="77">
        <v>6.31</v>
      </c>
      <c r="P120" s="77">
        <v>5069500</v>
      </c>
      <c r="Q120" s="77">
        <v>0</v>
      </c>
      <c r="R120" s="77">
        <v>319.88544999999999</v>
      </c>
      <c r="S120" s="78">
        <v>2.9999999999999997E-4</v>
      </c>
      <c r="T120" s="78">
        <v>6.1999999999999998E-3</v>
      </c>
      <c r="U120" s="78">
        <v>1.6999999999999999E-3</v>
      </c>
    </row>
    <row r="121" spans="2:21">
      <c r="B121" t="s">
        <v>571</v>
      </c>
      <c r="C121" t="s">
        <v>572</v>
      </c>
      <c r="D121" t="s">
        <v>100</v>
      </c>
      <c r="E121" t="s">
        <v>123</v>
      </c>
      <c r="F121" t="s">
        <v>337</v>
      </c>
      <c r="G121" t="s">
        <v>311</v>
      </c>
      <c r="H121" t="s">
        <v>493</v>
      </c>
      <c r="I121" t="s">
        <v>150</v>
      </c>
      <c r="J121" t="s">
        <v>232</v>
      </c>
      <c r="K121" s="77">
        <v>4.0599999999999996</v>
      </c>
      <c r="L121" t="s">
        <v>102</v>
      </c>
      <c r="M121" s="78">
        <v>2.0199999999999999E-2</v>
      </c>
      <c r="N121" s="78">
        <v>1.4999999999999999E-2</v>
      </c>
      <c r="O121" s="77">
        <v>0.7</v>
      </c>
      <c r="P121" s="77">
        <v>5182000</v>
      </c>
      <c r="Q121" s="77">
        <v>0</v>
      </c>
      <c r="R121" s="77">
        <v>36.274000000000001</v>
      </c>
      <c r="S121" s="78">
        <v>0</v>
      </c>
      <c r="T121" s="78">
        <v>6.9999999999999999E-4</v>
      </c>
      <c r="U121" s="78">
        <v>2.0000000000000001E-4</v>
      </c>
    </row>
    <row r="122" spans="2:21">
      <c r="B122" t="s">
        <v>573</v>
      </c>
      <c r="C122" t="s">
        <v>574</v>
      </c>
      <c r="D122" t="s">
        <v>100</v>
      </c>
      <c r="E122" t="s">
        <v>123</v>
      </c>
      <c r="F122" t="s">
        <v>337</v>
      </c>
      <c r="G122" t="s">
        <v>311</v>
      </c>
      <c r="H122" t="s">
        <v>493</v>
      </c>
      <c r="I122" t="s">
        <v>150</v>
      </c>
      <c r="J122" t="s">
        <v>232</v>
      </c>
      <c r="K122" s="77">
        <v>2.95</v>
      </c>
      <c r="L122" t="s">
        <v>102</v>
      </c>
      <c r="M122" s="78">
        <v>1.5900000000000001E-2</v>
      </c>
      <c r="N122" s="78">
        <v>1.46E-2</v>
      </c>
      <c r="O122" s="77">
        <v>4.45</v>
      </c>
      <c r="P122" s="77">
        <v>5019500</v>
      </c>
      <c r="Q122" s="77">
        <v>0</v>
      </c>
      <c r="R122" s="77">
        <v>223.36775</v>
      </c>
      <c r="S122" s="78">
        <v>2.9999999999999997E-4</v>
      </c>
      <c r="T122" s="78">
        <v>4.3E-3</v>
      </c>
      <c r="U122" s="78">
        <v>1.1999999999999999E-3</v>
      </c>
    </row>
    <row r="123" spans="2:21">
      <c r="B123" t="s">
        <v>575</v>
      </c>
      <c r="C123" t="s">
        <v>576</v>
      </c>
      <c r="D123" t="s">
        <v>100</v>
      </c>
      <c r="E123" t="s">
        <v>123</v>
      </c>
      <c r="F123" t="s">
        <v>337</v>
      </c>
      <c r="G123" t="s">
        <v>311</v>
      </c>
      <c r="H123" t="s">
        <v>493</v>
      </c>
      <c r="I123" t="s">
        <v>150</v>
      </c>
      <c r="J123" t="s">
        <v>232</v>
      </c>
      <c r="K123" s="77">
        <v>5.0199999999999996</v>
      </c>
      <c r="L123" t="s">
        <v>102</v>
      </c>
      <c r="M123" s="78">
        <v>2.5899999999999999E-2</v>
      </c>
      <c r="N123" s="78">
        <v>1.6199999999999999E-2</v>
      </c>
      <c r="O123" s="77">
        <v>6.11</v>
      </c>
      <c r="P123" s="77">
        <v>5316960</v>
      </c>
      <c r="Q123" s="77">
        <v>0</v>
      </c>
      <c r="R123" s="77">
        <v>324.86625600000002</v>
      </c>
      <c r="S123" s="78">
        <v>2.9999999999999997E-4</v>
      </c>
      <c r="T123" s="78">
        <v>6.3E-3</v>
      </c>
      <c r="U123" s="78">
        <v>1.8E-3</v>
      </c>
    </row>
    <row r="124" spans="2:21">
      <c r="B124" t="s">
        <v>577</v>
      </c>
      <c r="C124" t="s">
        <v>578</v>
      </c>
      <c r="D124" t="s">
        <v>100</v>
      </c>
      <c r="E124" t="s">
        <v>123</v>
      </c>
      <c r="F124" t="s">
        <v>579</v>
      </c>
      <c r="G124" t="s">
        <v>311</v>
      </c>
      <c r="H124" t="s">
        <v>493</v>
      </c>
      <c r="I124" t="s">
        <v>150</v>
      </c>
      <c r="J124" t="s">
        <v>232</v>
      </c>
      <c r="K124" s="77">
        <v>5.23</v>
      </c>
      <c r="L124" t="s">
        <v>102</v>
      </c>
      <c r="M124" s="78">
        <v>2.9700000000000001E-2</v>
      </c>
      <c r="N124" s="78">
        <v>1.3599999999999999E-2</v>
      </c>
      <c r="O124" s="77">
        <v>0.69</v>
      </c>
      <c r="P124" s="77">
        <v>5486803</v>
      </c>
      <c r="Q124" s="77">
        <v>0</v>
      </c>
      <c r="R124" s="77">
        <v>37.858940699999998</v>
      </c>
      <c r="S124" s="78">
        <v>0</v>
      </c>
      <c r="T124" s="78">
        <v>6.9999999999999999E-4</v>
      </c>
      <c r="U124" s="78">
        <v>2.0000000000000001E-4</v>
      </c>
    </row>
    <row r="125" spans="2:21">
      <c r="B125" t="s">
        <v>580</v>
      </c>
      <c r="C125" t="s">
        <v>581</v>
      </c>
      <c r="D125" t="s">
        <v>100</v>
      </c>
      <c r="E125" t="s">
        <v>123</v>
      </c>
      <c r="F125" t="s">
        <v>582</v>
      </c>
      <c r="G125" t="s">
        <v>442</v>
      </c>
      <c r="H125" t="s">
        <v>476</v>
      </c>
      <c r="I125" t="s">
        <v>208</v>
      </c>
      <c r="J125" t="s">
        <v>232</v>
      </c>
      <c r="K125" s="77">
        <v>5.51</v>
      </c>
      <c r="L125" t="s">
        <v>102</v>
      </c>
      <c r="M125" s="78">
        <v>2.2499999999999999E-2</v>
      </c>
      <c r="N125" s="78">
        <v>-8.9999999999999998E-4</v>
      </c>
      <c r="O125" s="77">
        <v>41149.18</v>
      </c>
      <c r="P125" s="77">
        <v>115.53</v>
      </c>
      <c r="Q125" s="77">
        <v>0</v>
      </c>
      <c r="R125" s="77">
        <v>47.539647653999999</v>
      </c>
      <c r="S125" s="78">
        <v>1E-4</v>
      </c>
      <c r="T125" s="78">
        <v>8.9999999999999998E-4</v>
      </c>
      <c r="U125" s="78">
        <v>2.9999999999999997E-4</v>
      </c>
    </row>
    <row r="126" spans="2:21">
      <c r="B126" t="s">
        <v>583</v>
      </c>
      <c r="C126" t="s">
        <v>584</v>
      </c>
      <c r="D126" t="s">
        <v>100</v>
      </c>
      <c r="E126" t="s">
        <v>123</v>
      </c>
      <c r="F126" t="s">
        <v>585</v>
      </c>
      <c r="G126" t="s">
        <v>356</v>
      </c>
      <c r="H126" t="s">
        <v>476</v>
      </c>
      <c r="I126" t="s">
        <v>208</v>
      </c>
      <c r="J126" t="s">
        <v>232</v>
      </c>
      <c r="K126" s="77">
        <v>5.4</v>
      </c>
      <c r="L126" t="s">
        <v>102</v>
      </c>
      <c r="M126" s="78">
        <v>1.4200000000000001E-2</v>
      </c>
      <c r="N126" s="78">
        <v>3.3999999999999998E-3</v>
      </c>
      <c r="O126" s="77">
        <v>156762.03</v>
      </c>
      <c r="P126" s="77">
        <v>106.21</v>
      </c>
      <c r="Q126" s="77">
        <v>0</v>
      </c>
      <c r="R126" s="77">
        <v>166.49695206300001</v>
      </c>
      <c r="S126" s="78">
        <v>2.0000000000000001E-4</v>
      </c>
      <c r="T126" s="78">
        <v>3.2000000000000002E-3</v>
      </c>
      <c r="U126" s="78">
        <v>8.9999999999999998E-4</v>
      </c>
    </row>
    <row r="127" spans="2:21">
      <c r="B127" t="s">
        <v>586</v>
      </c>
      <c r="C127" t="s">
        <v>587</v>
      </c>
      <c r="D127" t="s">
        <v>100</v>
      </c>
      <c r="E127" t="s">
        <v>123</v>
      </c>
      <c r="F127" t="s">
        <v>588</v>
      </c>
      <c r="G127" t="s">
        <v>127</v>
      </c>
      <c r="H127" t="s">
        <v>476</v>
      </c>
      <c r="I127" t="s">
        <v>208</v>
      </c>
      <c r="J127" t="s">
        <v>232</v>
      </c>
      <c r="K127" s="77">
        <v>1.26</v>
      </c>
      <c r="L127" t="s">
        <v>102</v>
      </c>
      <c r="M127" s="78">
        <v>2.1499999999999998E-2</v>
      </c>
      <c r="N127" s="78">
        <v>5.1999999999999998E-3</v>
      </c>
      <c r="O127" s="77">
        <v>128980.04</v>
      </c>
      <c r="P127" s="77">
        <v>102.63</v>
      </c>
      <c r="Q127" s="77">
        <v>15.19078</v>
      </c>
      <c r="R127" s="77">
        <v>147.56299505199999</v>
      </c>
      <c r="S127" s="78">
        <v>2.0000000000000001E-4</v>
      </c>
      <c r="T127" s="78">
        <v>2.8E-3</v>
      </c>
      <c r="U127" s="78">
        <v>8.0000000000000004E-4</v>
      </c>
    </row>
    <row r="128" spans="2:21">
      <c r="B128" t="s">
        <v>589</v>
      </c>
      <c r="C128" t="s">
        <v>590</v>
      </c>
      <c r="D128" t="s">
        <v>100</v>
      </c>
      <c r="E128" t="s">
        <v>123</v>
      </c>
      <c r="F128" t="s">
        <v>588</v>
      </c>
      <c r="G128" t="s">
        <v>127</v>
      </c>
      <c r="H128" t="s">
        <v>476</v>
      </c>
      <c r="I128" t="s">
        <v>208</v>
      </c>
      <c r="J128" t="s">
        <v>232</v>
      </c>
      <c r="K128" s="77">
        <v>2.78</v>
      </c>
      <c r="L128" t="s">
        <v>102</v>
      </c>
      <c r="M128" s="78">
        <v>1.7999999999999999E-2</v>
      </c>
      <c r="N128" s="78">
        <v>8.6999999999999994E-3</v>
      </c>
      <c r="O128" s="77">
        <v>98875.68</v>
      </c>
      <c r="P128" s="77">
        <v>103.18</v>
      </c>
      <c r="Q128" s="77">
        <v>0</v>
      </c>
      <c r="R128" s="77">
        <v>102.01992662399999</v>
      </c>
      <c r="S128" s="78">
        <v>1E-4</v>
      </c>
      <c r="T128" s="78">
        <v>2E-3</v>
      </c>
      <c r="U128" s="78">
        <v>5.9999999999999995E-4</v>
      </c>
    </row>
    <row r="129" spans="2:21">
      <c r="B129" t="s">
        <v>591</v>
      </c>
      <c r="C129" t="s">
        <v>592</v>
      </c>
      <c r="D129" t="s">
        <v>100</v>
      </c>
      <c r="E129" t="s">
        <v>123</v>
      </c>
      <c r="F129" t="s">
        <v>593</v>
      </c>
      <c r="G129" t="s">
        <v>356</v>
      </c>
      <c r="H129" t="s">
        <v>594</v>
      </c>
      <c r="I129" t="s">
        <v>150</v>
      </c>
      <c r="J129" t="s">
        <v>232</v>
      </c>
      <c r="K129" s="77">
        <v>4.1900000000000004</v>
      </c>
      <c r="L129" t="s">
        <v>102</v>
      </c>
      <c r="M129" s="78">
        <v>2.5000000000000001E-2</v>
      </c>
      <c r="N129" s="78">
        <v>6.1000000000000004E-3</v>
      </c>
      <c r="O129" s="77">
        <v>48264.06</v>
      </c>
      <c r="P129" s="77">
        <v>109.47</v>
      </c>
      <c r="Q129" s="77">
        <v>0</v>
      </c>
      <c r="R129" s="77">
        <v>52.834666482000003</v>
      </c>
      <c r="S129" s="78">
        <v>2.0000000000000001E-4</v>
      </c>
      <c r="T129" s="78">
        <v>1E-3</v>
      </c>
      <c r="U129" s="78">
        <v>2.9999999999999997E-4</v>
      </c>
    </row>
    <row r="130" spans="2:21">
      <c r="B130" t="s">
        <v>595</v>
      </c>
      <c r="C130" t="s">
        <v>596</v>
      </c>
      <c r="D130" t="s">
        <v>100</v>
      </c>
      <c r="E130" t="s">
        <v>123</v>
      </c>
      <c r="F130" t="s">
        <v>593</v>
      </c>
      <c r="G130" t="s">
        <v>356</v>
      </c>
      <c r="H130" t="s">
        <v>594</v>
      </c>
      <c r="I130" t="s">
        <v>150</v>
      </c>
      <c r="J130" t="s">
        <v>232</v>
      </c>
      <c r="K130" s="77">
        <v>6.85</v>
      </c>
      <c r="L130" t="s">
        <v>102</v>
      </c>
      <c r="M130" s="78">
        <v>1.9E-2</v>
      </c>
      <c r="N130" s="78">
        <v>1.03E-2</v>
      </c>
      <c r="O130" s="77">
        <v>106057.02</v>
      </c>
      <c r="P130" s="77">
        <v>106.72</v>
      </c>
      <c r="Q130" s="77">
        <v>0</v>
      </c>
      <c r="R130" s="77">
        <v>113.184051744</v>
      </c>
      <c r="S130" s="78">
        <v>5.0000000000000001E-4</v>
      </c>
      <c r="T130" s="78">
        <v>2.2000000000000001E-3</v>
      </c>
      <c r="U130" s="78">
        <v>5.9999999999999995E-4</v>
      </c>
    </row>
    <row r="131" spans="2:21">
      <c r="B131" t="s">
        <v>597</v>
      </c>
      <c r="C131" t="s">
        <v>598</v>
      </c>
      <c r="D131" t="s">
        <v>100</v>
      </c>
      <c r="E131" t="s">
        <v>123</v>
      </c>
      <c r="F131" t="s">
        <v>585</v>
      </c>
      <c r="G131" t="s">
        <v>356</v>
      </c>
      <c r="H131" t="s">
        <v>599</v>
      </c>
      <c r="I131" t="s">
        <v>208</v>
      </c>
      <c r="J131" t="s">
        <v>232</v>
      </c>
      <c r="K131" s="77">
        <v>3.64</v>
      </c>
      <c r="L131" t="s">
        <v>102</v>
      </c>
      <c r="M131" s="78">
        <v>2.1499999999999998E-2</v>
      </c>
      <c r="N131" s="78">
        <v>9.7999999999999997E-3</v>
      </c>
      <c r="O131" s="77">
        <v>274313.03999999998</v>
      </c>
      <c r="P131" s="77">
        <v>105.96</v>
      </c>
      <c r="Q131" s="77">
        <v>0</v>
      </c>
      <c r="R131" s="77">
        <v>290.662097184</v>
      </c>
      <c r="S131" s="78">
        <v>2.9999999999999997E-4</v>
      </c>
      <c r="T131" s="78">
        <v>5.5999999999999999E-3</v>
      </c>
      <c r="U131" s="78">
        <v>1.6000000000000001E-3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602</v>
      </c>
      <c r="G132" t="s">
        <v>132</v>
      </c>
      <c r="H132" t="s">
        <v>603</v>
      </c>
      <c r="I132" t="s">
        <v>208</v>
      </c>
      <c r="J132" t="s">
        <v>232</v>
      </c>
      <c r="K132" s="77">
        <v>1.98</v>
      </c>
      <c r="L132" t="s">
        <v>102</v>
      </c>
      <c r="M132" s="78">
        <v>1.9800000000000002E-2</v>
      </c>
      <c r="N132" s="78">
        <v>8.6E-3</v>
      </c>
      <c r="O132" s="77">
        <v>174382.04</v>
      </c>
      <c r="P132" s="77">
        <v>102.3</v>
      </c>
      <c r="Q132" s="77">
        <v>1.7279199999999999</v>
      </c>
      <c r="R132" s="77">
        <v>180.12074691999999</v>
      </c>
      <c r="S132" s="78">
        <v>2.9999999999999997E-4</v>
      </c>
      <c r="T132" s="78">
        <v>3.5000000000000001E-3</v>
      </c>
      <c r="U132" s="78">
        <v>1E-3</v>
      </c>
    </row>
    <row r="133" spans="2:21">
      <c r="B133" t="s">
        <v>604</v>
      </c>
      <c r="C133" t="s">
        <v>605</v>
      </c>
      <c r="D133" t="s">
        <v>100</v>
      </c>
      <c r="E133" t="s">
        <v>123</v>
      </c>
      <c r="F133" t="s">
        <v>606</v>
      </c>
      <c r="G133" t="s">
        <v>127</v>
      </c>
      <c r="H133" t="s">
        <v>603</v>
      </c>
      <c r="I133" t="s">
        <v>208</v>
      </c>
      <c r="J133" t="s">
        <v>232</v>
      </c>
      <c r="K133" s="77">
        <v>1.31</v>
      </c>
      <c r="L133" t="s">
        <v>102</v>
      </c>
      <c r="M133" s="78">
        <v>2.8500000000000001E-2</v>
      </c>
      <c r="N133" s="78">
        <v>2.7900000000000001E-2</v>
      </c>
      <c r="O133" s="77">
        <v>48397.93</v>
      </c>
      <c r="P133" s="77">
        <v>101.71</v>
      </c>
      <c r="Q133" s="77">
        <v>0</v>
      </c>
      <c r="R133" s="77">
        <v>49.225534603</v>
      </c>
      <c r="S133" s="78">
        <v>2.9999999999999997E-4</v>
      </c>
      <c r="T133" s="78">
        <v>8.9999999999999998E-4</v>
      </c>
      <c r="U133" s="78">
        <v>2.9999999999999997E-4</v>
      </c>
    </row>
    <row r="134" spans="2:21">
      <c r="B134" t="s">
        <v>607</v>
      </c>
      <c r="C134" t="s">
        <v>608</v>
      </c>
      <c r="D134" t="s">
        <v>100</v>
      </c>
      <c r="E134" t="s">
        <v>123</v>
      </c>
      <c r="F134" t="s">
        <v>606</v>
      </c>
      <c r="G134" t="s">
        <v>127</v>
      </c>
      <c r="H134" t="s">
        <v>603</v>
      </c>
      <c r="I134" t="s">
        <v>208</v>
      </c>
      <c r="J134" t="s">
        <v>232</v>
      </c>
      <c r="K134" s="77">
        <v>1.68</v>
      </c>
      <c r="L134" t="s">
        <v>102</v>
      </c>
      <c r="M134" s="78">
        <v>3.15E-2</v>
      </c>
      <c r="N134" s="78">
        <v>3.32E-2</v>
      </c>
      <c r="O134" s="77">
        <v>127917.11</v>
      </c>
      <c r="P134" s="77">
        <v>100.4</v>
      </c>
      <c r="Q134" s="77">
        <v>0</v>
      </c>
      <c r="R134" s="77">
        <v>128.42877844</v>
      </c>
      <c r="S134" s="78">
        <v>2.9999999999999997E-4</v>
      </c>
      <c r="T134" s="78">
        <v>2.5000000000000001E-3</v>
      </c>
      <c r="U134" s="78">
        <v>6.9999999999999999E-4</v>
      </c>
    </row>
    <row r="135" spans="2:21">
      <c r="B135" t="s">
        <v>609</v>
      </c>
      <c r="C135" t="s">
        <v>610</v>
      </c>
      <c r="D135" t="s">
        <v>100</v>
      </c>
      <c r="E135" t="s">
        <v>123</v>
      </c>
      <c r="F135" t="s">
        <v>611</v>
      </c>
      <c r="G135" t="s">
        <v>438</v>
      </c>
      <c r="H135" t="s">
        <v>612</v>
      </c>
      <c r="I135" t="s">
        <v>150</v>
      </c>
      <c r="J135" t="s">
        <v>232</v>
      </c>
      <c r="K135" s="77">
        <v>0.01</v>
      </c>
      <c r="L135" t="s">
        <v>102</v>
      </c>
      <c r="M135" s="78">
        <v>4.8000000000000001E-2</v>
      </c>
      <c r="N135" s="78">
        <v>8.3500000000000005E-2</v>
      </c>
      <c r="O135" s="77">
        <v>17002.060000000001</v>
      </c>
      <c r="P135" s="77">
        <v>102.32</v>
      </c>
      <c r="Q135" s="77">
        <v>0</v>
      </c>
      <c r="R135" s="77">
        <v>17.396507792000001</v>
      </c>
      <c r="S135" s="78">
        <v>2.0000000000000001E-4</v>
      </c>
      <c r="T135" s="78">
        <v>2.9999999999999997E-4</v>
      </c>
      <c r="U135" s="78">
        <v>1E-4</v>
      </c>
    </row>
    <row r="136" spans="2:21">
      <c r="B136" t="s">
        <v>613</v>
      </c>
      <c r="C136" t="s">
        <v>614</v>
      </c>
      <c r="D136" t="s">
        <v>100</v>
      </c>
      <c r="E136" t="s">
        <v>123</v>
      </c>
      <c r="F136" t="s">
        <v>351</v>
      </c>
      <c r="G136" t="s">
        <v>311</v>
      </c>
      <c r="H136" t="s">
        <v>603</v>
      </c>
      <c r="I136" t="s">
        <v>208</v>
      </c>
      <c r="J136" t="s">
        <v>232</v>
      </c>
      <c r="K136" s="77">
        <v>0.98</v>
      </c>
      <c r="L136" t="s">
        <v>102</v>
      </c>
      <c r="M136" s="78">
        <v>5.0999999999999997E-2</v>
      </c>
      <c r="N136" s="78">
        <v>1.3100000000000001E-2</v>
      </c>
      <c r="O136" s="77">
        <v>440005.11</v>
      </c>
      <c r="P136" s="77">
        <v>125.37</v>
      </c>
      <c r="Q136" s="77">
        <v>6.7774999999999999</v>
      </c>
      <c r="R136" s="77">
        <v>558.41190640699995</v>
      </c>
      <c r="S136" s="78">
        <v>4.0000000000000002E-4</v>
      </c>
      <c r="T136" s="78">
        <v>1.0800000000000001E-2</v>
      </c>
      <c r="U136" s="78">
        <v>3.0000000000000001E-3</v>
      </c>
    </row>
    <row r="137" spans="2:21">
      <c r="B137" t="s">
        <v>615</v>
      </c>
      <c r="C137" t="s">
        <v>616</v>
      </c>
      <c r="D137" t="s">
        <v>100</v>
      </c>
      <c r="E137" t="s">
        <v>123</v>
      </c>
      <c r="F137" t="s">
        <v>532</v>
      </c>
      <c r="G137" t="s">
        <v>311</v>
      </c>
      <c r="H137" t="s">
        <v>603</v>
      </c>
      <c r="I137" t="s">
        <v>208</v>
      </c>
      <c r="J137" t="s">
        <v>232</v>
      </c>
      <c r="K137" s="77">
        <v>0.49</v>
      </c>
      <c r="L137" t="s">
        <v>102</v>
      </c>
      <c r="M137" s="78">
        <v>2.4E-2</v>
      </c>
      <c r="N137" s="78">
        <v>9.9000000000000008E-3</v>
      </c>
      <c r="O137" s="77">
        <v>10387.76</v>
      </c>
      <c r="P137" s="77">
        <v>102.53</v>
      </c>
      <c r="Q137" s="77">
        <v>0</v>
      </c>
      <c r="R137" s="77">
        <v>10.650570328000001</v>
      </c>
      <c r="S137" s="78">
        <v>2.0000000000000001E-4</v>
      </c>
      <c r="T137" s="78">
        <v>2.0000000000000001E-4</v>
      </c>
      <c r="U137" s="78">
        <v>1E-4</v>
      </c>
    </row>
    <row r="138" spans="2:21">
      <c r="B138" t="s">
        <v>617</v>
      </c>
      <c r="C138" t="s">
        <v>618</v>
      </c>
      <c r="D138" t="s">
        <v>100</v>
      </c>
      <c r="E138" t="s">
        <v>123</v>
      </c>
      <c r="F138" t="s">
        <v>549</v>
      </c>
      <c r="G138" t="s">
        <v>356</v>
      </c>
      <c r="H138" t="s">
        <v>603</v>
      </c>
      <c r="I138" t="s">
        <v>208</v>
      </c>
      <c r="J138" t="s">
        <v>232</v>
      </c>
      <c r="K138" s="77">
        <v>2.2999999999999998</v>
      </c>
      <c r="L138" t="s">
        <v>102</v>
      </c>
      <c r="M138" s="78">
        <v>3.3500000000000002E-2</v>
      </c>
      <c r="N138" s="78">
        <v>2.8E-3</v>
      </c>
      <c r="O138" s="77">
        <v>2541.41</v>
      </c>
      <c r="P138" s="77">
        <v>107.5</v>
      </c>
      <c r="Q138" s="77">
        <v>0</v>
      </c>
      <c r="R138" s="77">
        <v>2.73201575</v>
      </c>
      <c r="S138" s="78">
        <v>0</v>
      </c>
      <c r="T138" s="78">
        <v>1E-4</v>
      </c>
      <c r="U138" s="78">
        <v>0</v>
      </c>
    </row>
    <row r="139" spans="2:21">
      <c r="B139" t="s">
        <v>619</v>
      </c>
      <c r="C139" t="s">
        <v>620</v>
      </c>
      <c r="D139" t="s">
        <v>100</v>
      </c>
      <c r="E139" t="s">
        <v>123</v>
      </c>
      <c r="F139" t="s">
        <v>549</v>
      </c>
      <c r="G139" t="s">
        <v>356</v>
      </c>
      <c r="H139" t="s">
        <v>603</v>
      </c>
      <c r="I139" t="s">
        <v>208</v>
      </c>
      <c r="J139" t="s">
        <v>232</v>
      </c>
      <c r="K139" s="77">
        <v>4.0999999999999996</v>
      </c>
      <c r="L139" t="s">
        <v>102</v>
      </c>
      <c r="M139" s="78">
        <v>2.0500000000000001E-2</v>
      </c>
      <c r="N139" s="78">
        <v>5.3E-3</v>
      </c>
      <c r="O139" s="77">
        <v>106711.65</v>
      </c>
      <c r="P139" s="77">
        <v>108.47</v>
      </c>
      <c r="Q139" s="77">
        <v>0</v>
      </c>
      <c r="R139" s="77">
        <v>115.750126755</v>
      </c>
      <c r="S139" s="78">
        <v>2.0000000000000001E-4</v>
      </c>
      <c r="T139" s="78">
        <v>2.2000000000000001E-3</v>
      </c>
      <c r="U139" s="78">
        <v>5.9999999999999995E-4</v>
      </c>
    </row>
    <row r="140" spans="2:21">
      <c r="B140" t="s">
        <v>621</v>
      </c>
      <c r="C140" t="s">
        <v>622</v>
      </c>
      <c r="D140" t="s">
        <v>100</v>
      </c>
      <c r="E140" t="s">
        <v>123</v>
      </c>
      <c r="F140" t="s">
        <v>549</v>
      </c>
      <c r="G140" t="s">
        <v>356</v>
      </c>
      <c r="H140" t="s">
        <v>603</v>
      </c>
      <c r="I140" t="s">
        <v>208</v>
      </c>
      <c r="J140" t="s">
        <v>232</v>
      </c>
      <c r="K140" s="77">
        <v>6.67</v>
      </c>
      <c r="L140" t="s">
        <v>102</v>
      </c>
      <c r="M140" s="78">
        <v>4.3E-3</v>
      </c>
      <c r="N140" s="78">
        <v>8.8999999999999999E-3</v>
      </c>
      <c r="O140" s="77">
        <v>196834.8</v>
      </c>
      <c r="P140" s="77">
        <v>99.74</v>
      </c>
      <c r="Q140" s="77">
        <v>0</v>
      </c>
      <c r="R140" s="77">
        <v>196.32302952000001</v>
      </c>
      <c r="S140" s="78">
        <v>2.9999999999999997E-4</v>
      </c>
      <c r="T140" s="78">
        <v>3.8E-3</v>
      </c>
      <c r="U140" s="78">
        <v>1.1000000000000001E-3</v>
      </c>
    </row>
    <row r="141" spans="2:21">
      <c r="B141" t="s">
        <v>623</v>
      </c>
      <c r="C141" t="s">
        <v>624</v>
      </c>
      <c r="D141" t="s">
        <v>100</v>
      </c>
      <c r="E141" t="s">
        <v>123</v>
      </c>
      <c r="F141" t="s">
        <v>625</v>
      </c>
      <c r="G141" t="s">
        <v>128</v>
      </c>
      <c r="H141" t="s">
        <v>612</v>
      </c>
      <c r="I141" t="s">
        <v>150</v>
      </c>
      <c r="J141" t="s">
        <v>232</v>
      </c>
      <c r="K141" s="77">
        <v>3.23</v>
      </c>
      <c r="L141" t="s">
        <v>102</v>
      </c>
      <c r="M141" s="78">
        <v>1.8499999999999999E-2</v>
      </c>
      <c r="N141" s="78">
        <v>1.3599999999999999E-2</v>
      </c>
      <c r="O141" s="77">
        <v>163809.14000000001</v>
      </c>
      <c r="P141" s="77">
        <v>101.63</v>
      </c>
      <c r="Q141" s="77">
        <v>0</v>
      </c>
      <c r="R141" s="77">
        <v>166.479228982</v>
      </c>
      <c r="S141" s="78">
        <v>2.9999999999999997E-4</v>
      </c>
      <c r="T141" s="78">
        <v>3.2000000000000002E-3</v>
      </c>
      <c r="U141" s="78">
        <v>8.9999999999999998E-4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628</v>
      </c>
      <c r="G142" t="s">
        <v>446</v>
      </c>
      <c r="H142" t="s">
        <v>629</v>
      </c>
      <c r="I142" t="s">
        <v>208</v>
      </c>
      <c r="J142" t="s">
        <v>232</v>
      </c>
      <c r="K142" s="77">
        <v>5.74</v>
      </c>
      <c r="L142" t="s">
        <v>102</v>
      </c>
      <c r="M142" s="78">
        <v>2.75E-2</v>
      </c>
      <c r="N142" s="78">
        <v>1.0200000000000001E-2</v>
      </c>
      <c r="O142" s="77">
        <v>148325.21</v>
      </c>
      <c r="P142" s="77">
        <v>110.5</v>
      </c>
      <c r="Q142" s="77">
        <v>0</v>
      </c>
      <c r="R142" s="77">
        <v>163.89935704999999</v>
      </c>
      <c r="S142" s="78">
        <v>2.0000000000000001E-4</v>
      </c>
      <c r="T142" s="78">
        <v>3.2000000000000002E-3</v>
      </c>
      <c r="U142" s="78">
        <v>8.9999999999999998E-4</v>
      </c>
    </row>
    <row r="143" spans="2:21">
      <c r="B143" t="s">
        <v>630</v>
      </c>
      <c r="C143" t="s">
        <v>631</v>
      </c>
      <c r="D143" t="s">
        <v>100</v>
      </c>
      <c r="E143" t="s">
        <v>123</v>
      </c>
      <c r="F143" t="s">
        <v>632</v>
      </c>
      <c r="G143" t="s">
        <v>438</v>
      </c>
      <c r="H143" t="s">
        <v>629</v>
      </c>
      <c r="I143" t="s">
        <v>208</v>
      </c>
      <c r="J143" t="s">
        <v>232</v>
      </c>
      <c r="K143" s="77">
        <v>1.26</v>
      </c>
      <c r="L143" t="s">
        <v>102</v>
      </c>
      <c r="M143" s="78">
        <v>2.5000000000000001E-2</v>
      </c>
      <c r="N143" s="78">
        <v>9.7600000000000006E-2</v>
      </c>
      <c r="O143" s="77">
        <v>36377.199999999997</v>
      </c>
      <c r="P143" s="77">
        <v>92.37</v>
      </c>
      <c r="Q143" s="77">
        <v>0</v>
      </c>
      <c r="R143" s="77">
        <v>33.601619640000003</v>
      </c>
      <c r="S143" s="78">
        <v>1E-4</v>
      </c>
      <c r="T143" s="78">
        <v>5.9999999999999995E-4</v>
      </c>
      <c r="U143" s="78">
        <v>2.0000000000000001E-4</v>
      </c>
    </row>
    <row r="144" spans="2:21">
      <c r="B144" t="s">
        <v>633</v>
      </c>
      <c r="C144" t="s">
        <v>634</v>
      </c>
      <c r="D144" t="s">
        <v>100</v>
      </c>
      <c r="E144" t="s">
        <v>123</v>
      </c>
      <c r="F144" t="s">
        <v>635</v>
      </c>
      <c r="G144" t="s">
        <v>356</v>
      </c>
      <c r="H144" t="s">
        <v>210</v>
      </c>
      <c r="I144" t="s">
        <v>211</v>
      </c>
      <c r="J144" t="s">
        <v>232</v>
      </c>
      <c r="K144" s="77">
        <v>1.49</v>
      </c>
      <c r="L144" t="s">
        <v>102</v>
      </c>
      <c r="M144" s="78">
        <v>0.01</v>
      </c>
      <c r="N144" s="78">
        <v>8.6E-3</v>
      </c>
      <c r="O144" s="77">
        <v>70390.67</v>
      </c>
      <c r="P144" s="77">
        <v>101.53</v>
      </c>
      <c r="Q144" s="77">
        <v>0</v>
      </c>
      <c r="R144" s="77">
        <v>71.467647251000002</v>
      </c>
      <c r="S144" s="78">
        <v>1E-4</v>
      </c>
      <c r="T144" s="78">
        <v>1.4E-3</v>
      </c>
      <c r="U144" s="78">
        <v>4.0000000000000002E-4</v>
      </c>
    </row>
    <row r="145" spans="2:21">
      <c r="B145" t="s">
        <v>636</v>
      </c>
      <c r="C145" t="s">
        <v>637</v>
      </c>
      <c r="D145" t="s">
        <v>100</v>
      </c>
      <c r="E145" t="s">
        <v>123</v>
      </c>
      <c r="F145" t="s">
        <v>635</v>
      </c>
      <c r="G145" t="s">
        <v>356</v>
      </c>
      <c r="H145" t="s">
        <v>210</v>
      </c>
      <c r="I145" t="s">
        <v>211</v>
      </c>
      <c r="J145" t="s">
        <v>232</v>
      </c>
      <c r="K145" s="77">
        <v>4.99</v>
      </c>
      <c r="L145" t="s">
        <v>102</v>
      </c>
      <c r="M145" s="78">
        <v>1E-3</v>
      </c>
      <c r="N145" s="78">
        <v>1.06E-2</v>
      </c>
      <c r="O145" s="77">
        <v>205870.59</v>
      </c>
      <c r="P145" s="77">
        <v>95.36</v>
      </c>
      <c r="Q145" s="77">
        <v>0</v>
      </c>
      <c r="R145" s="77">
        <v>196.318194624</v>
      </c>
      <c r="S145" s="78">
        <v>4.0000000000000002E-4</v>
      </c>
      <c r="T145" s="78">
        <v>3.8E-3</v>
      </c>
      <c r="U145" s="78">
        <v>1.1000000000000001E-3</v>
      </c>
    </row>
    <row r="146" spans="2:21">
      <c r="B146" t="s">
        <v>638</v>
      </c>
      <c r="C146" t="s">
        <v>639</v>
      </c>
      <c r="D146" t="s">
        <v>100</v>
      </c>
      <c r="E146" t="s">
        <v>123</v>
      </c>
      <c r="F146" t="s">
        <v>640</v>
      </c>
      <c r="G146" t="s">
        <v>356</v>
      </c>
      <c r="H146" t="s">
        <v>210</v>
      </c>
      <c r="I146" t="s">
        <v>211</v>
      </c>
      <c r="J146" t="s">
        <v>232</v>
      </c>
      <c r="K146" s="77">
        <v>2.0299999999999998</v>
      </c>
      <c r="L146" t="s">
        <v>102</v>
      </c>
      <c r="M146" s="78">
        <v>2.1000000000000001E-2</v>
      </c>
      <c r="N146" s="78">
        <v>6.0000000000000001E-3</v>
      </c>
      <c r="O146" s="77">
        <v>11081.05</v>
      </c>
      <c r="P146" s="77">
        <v>105.07</v>
      </c>
      <c r="Q146" s="77">
        <v>0</v>
      </c>
      <c r="R146" s="77">
        <v>11.642859235</v>
      </c>
      <c r="S146" s="78">
        <v>0</v>
      </c>
      <c r="T146" s="78">
        <v>2.0000000000000001E-4</v>
      </c>
      <c r="U146" s="78">
        <v>1E-4</v>
      </c>
    </row>
    <row r="147" spans="2:21">
      <c r="B147" t="s">
        <v>641</v>
      </c>
      <c r="C147" t="s">
        <v>642</v>
      </c>
      <c r="D147" t="s">
        <v>100</v>
      </c>
      <c r="E147" t="s">
        <v>123</v>
      </c>
      <c r="F147" t="s">
        <v>640</v>
      </c>
      <c r="G147" t="s">
        <v>356</v>
      </c>
      <c r="H147" t="s">
        <v>210</v>
      </c>
      <c r="I147" t="s">
        <v>211</v>
      </c>
      <c r="J147" t="s">
        <v>232</v>
      </c>
      <c r="K147" s="77">
        <v>5.68</v>
      </c>
      <c r="L147" t="s">
        <v>102</v>
      </c>
      <c r="M147" s="78">
        <v>2.75E-2</v>
      </c>
      <c r="N147" s="78">
        <v>6.1999999999999998E-3</v>
      </c>
      <c r="O147" s="77">
        <v>189154.61</v>
      </c>
      <c r="P147" s="77">
        <v>112.01</v>
      </c>
      <c r="Q147" s="77">
        <v>0</v>
      </c>
      <c r="R147" s="77">
        <v>211.87207866099999</v>
      </c>
      <c r="S147" s="78">
        <v>4.0000000000000002E-4</v>
      </c>
      <c r="T147" s="78">
        <v>4.1000000000000003E-3</v>
      </c>
      <c r="U147" s="78">
        <v>1.1999999999999999E-3</v>
      </c>
    </row>
    <row r="148" spans="2:21">
      <c r="B148" t="s">
        <v>643</v>
      </c>
      <c r="C148" t="s">
        <v>644</v>
      </c>
      <c r="D148" t="s">
        <v>100</v>
      </c>
      <c r="E148" t="s">
        <v>123</v>
      </c>
      <c r="F148" t="s">
        <v>645</v>
      </c>
      <c r="G148" t="s">
        <v>125</v>
      </c>
      <c r="H148" t="s">
        <v>210</v>
      </c>
      <c r="I148" t="s">
        <v>211</v>
      </c>
      <c r="J148" t="s">
        <v>232</v>
      </c>
      <c r="K148" s="77">
        <v>4.76</v>
      </c>
      <c r="L148" t="s">
        <v>102</v>
      </c>
      <c r="M148" s="78">
        <v>1.6400000000000001E-2</v>
      </c>
      <c r="N148" s="78">
        <v>1.2699999999999999E-2</v>
      </c>
      <c r="O148" s="77">
        <v>74559.81</v>
      </c>
      <c r="P148" s="77">
        <v>102.15</v>
      </c>
      <c r="Q148" s="77">
        <v>0</v>
      </c>
      <c r="R148" s="77">
        <v>76.162845915000005</v>
      </c>
      <c r="S148" s="78">
        <v>2.9999999999999997E-4</v>
      </c>
      <c r="T148" s="78">
        <v>1.5E-3</v>
      </c>
      <c r="U148" s="78">
        <v>4.0000000000000002E-4</v>
      </c>
    </row>
    <row r="149" spans="2:21">
      <c r="B149" t="s">
        <v>646</v>
      </c>
      <c r="C149" t="s">
        <v>647</v>
      </c>
      <c r="D149" t="s">
        <v>100</v>
      </c>
      <c r="E149" t="s">
        <v>123</v>
      </c>
      <c r="F149" t="s">
        <v>648</v>
      </c>
      <c r="G149" t="s">
        <v>649</v>
      </c>
      <c r="H149" t="s">
        <v>210</v>
      </c>
      <c r="I149" t="s">
        <v>211</v>
      </c>
      <c r="J149" t="s">
        <v>650</v>
      </c>
      <c r="K149" s="77">
        <v>0.09</v>
      </c>
      <c r="L149" t="s">
        <v>102</v>
      </c>
      <c r="M149" s="78">
        <v>6.7799999999999999E-2</v>
      </c>
      <c r="N149" s="78">
        <v>1E-4</v>
      </c>
      <c r="O149" s="77">
        <v>0</v>
      </c>
      <c r="P149" s="77">
        <v>0</v>
      </c>
      <c r="Q149" s="77">
        <v>92.232230000000001</v>
      </c>
      <c r="R149" s="77">
        <v>92.232230000000001</v>
      </c>
      <c r="S149" s="78">
        <v>0</v>
      </c>
      <c r="T149" s="78">
        <v>1.8E-3</v>
      </c>
      <c r="U149" s="78">
        <v>5.0000000000000001E-4</v>
      </c>
    </row>
    <row r="150" spans="2:21">
      <c r="B150" s="79" t="s">
        <v>253</v>
      </c>
      <c r="C150" s="16"/>
      <c r="D150" s="16"/>
      <c r="E150" s="16"/>
      <c r="F150" s="16"/>
      <c r="K150" s="81">
        <v>4.8600000000000003</v>
      </c>
      <c r="N150" s="80">
        <v>2.1700000000000001E-2</v>
      </c>
      <c r="O150" s="81">
        <v>8130598.7599999998</v>
      </c>
      <c r="Q150" s="81">
        <v>32.821930000000002</v>
      </c>
      <c r="R150" s="81">
        <v>8788.6406146699992</v>
      </c>
      <c r="T150" s="80">
        <v>0.16930000000000001</v>
      </c>
      <c r="U150" s="80">
        <v>4.7800000000000002E-2</v>
      </c>
    </row>
    <row r="151" spans="2:21">
      <c r="B151" t="s">
        <v>651</v>
      </c>
      <c r="C151" t="s">
        <v>652</v>
      </c>
      <c r="D151" t="s">
        <v>100</v>
      </c>
      <c r="E151" t="s">
        <v>123</v>
      </c>
      <c r="F151" t="s">
        <v>518</v>
      </c>
      <c r="G151" t="s">
        <v>311</v>
      </c>
      <c r="H151" t="s">
        <v>312</v>
      </c>
      <c r="I151" t="s">
        <v>150</v>
      </c>
      <c r="J151" t="s">
        <v>232</v>
      </c>
      <c r="K151" s="77">
        <v>5.17</v>
      </c>
      <c r="L151" t="s">
        <v>102</v>
      </c>
      <c r="M151" s="78">
        <v>2.6800000000000001E-2</v>
      </c>
      <c r="N151" s="78">
        <v>8.5000000000000006E-3</v>
      </c>
      <c r="O151" s="77">
        <v>539919.67000000004</v>
      </c>
      <c r="P151" s="77">
        <v>109.8</v>
      </c>
      <c r="Q151" s="77">
        <v>0</v>
      </c>
      <c r="R151" s="77">
        <v>592.83179766000001</v>
      </c>
      <c r="S151" s="78">
        <v>2.0000000000000001E-4</v>
      </c>
      <c r="T151" s="78">
        <v>1.14E-2</v>
      </c>
      <c r="U151" s="78">
        <v>3.2000000000000002E-3</v>
      </c>
    </row>
    <row r="152" spans="2:21">
      <c r="B152" t="s">
        <v>653</v>
      </c>
      <c r="C152" t="s">
        <v>654</v>
      </c>
      <c r="D152" t="s">
        <v>100</v>
      </c>
      <c r="E152" t="s">
        <v>123</v>
      </c>
      <c r="F152" t="s">
        <v>655</v>
      </c>
      <c r="G152" t="s">
        <v>356</v>
      </c>
      <c r="H152" t="s">
        <v>312</v>
      </c>
      <c r="I152" t="s">
        <v>150</v>
      </c>
      <c r="J152" t="s">
        <v>232</v>
      </c>
      <c r="K152" s="77">
        <v>3.65</v>
      </c>
      <c r="L152" t="s">
        <v>102</v>
      </c>
      <c r="M152" s="78">
        <v>1.44E-2</v>
      </c>
      <c r="N152" s="78">
        <v>6.1000000000000004E-3</v>
      </c>
      <c r="O152" s="77">
        <v>12702.99</v>
      </c>
      <c r="P152" s="77">
        <v>103.45</v>
      </c>
      <c r="Q152" s="77">
        <v>0</v>
      </c>
      <c r="R152" s="77">
        <v>13.141243155</v>
      </c>
      <c r="S152" s="78">
        <v>0</v>
      </c>
      <c r="T152" s="78">
        <v>2.9999999999999997E-4</v>
      </c>
      <c r="U152" s="78">
        <v>1E-4</v>
      </c>
    </row>
    <row r="153" spans="2:21">
      <c r="B153" t="s">
        <v>656</v>
      </c>
      <c r="C153" t="s">
        <v>657</v>
      </c>
      <c r="D153" t="s">
        <v>100</v>
      </c>
      <c r="E153" t="s">
        <v>123</v>
      </c>
      <c r="F153" t="s">
        <v>658</v>
      </c>
      <c r="G153" t="s">
        <v>659</v>
      </c>
      <c r="H153" t="s">
        <v>352</v>
      </c>
      <c r="I153" t="s">
        <v>150</v>
      </c>
      <c r="J153" t="s">
        <v>232</v>
      </c>
      <c r="K153" s="77">
        <v>4.25</v>
      </c>
      <c r="L153" t="s">
        <v>102</v>
      </c>
      <c r="M153" s="78">
        <v>2.6100000000000002E-2</v>
      </c>
      <c r="N153" s="78">
        <v>6.7000000000000002E-3</v>
      </c>
      <c r="O153" s="77">
        <v>34941.980000000003</v>
      </c>
      <c r="P153" s="77">
        <v>108.5</v>
      </c>
      <c r="Q153" s="77">
        <v>0</v>
      </c>
      <c r="R153" s="77">
        <v>37.912048300000002</v>
      </c>
      <c r="S153" s="78">
        <v>1E-4</v>
      </c>
      <c r="T153" s="78">
        <v>6.9999999999999999E-4</v>
      </c>
      <c r="U153" s="78">
        <v>2.0000000000000001E-4</v>
      </c>
    </row>
    <row r="154" spans="2:21">
      <c r="B154" t="s">
        <v>660</v>
      </c>
      <c r="C154" t="s">
        <v>661</v>
      </c>
      <c r="D154" t="s">
        <v>100</v>
      </c>
      <c r="E154" t="s">
        <v>123</v>
      </c>
      <c r="F154" t="s">
        <v>359</v>
      </c>
      <c r="G154" t="s">
        <v>356</v>
      </c>
      <c r="H154" t="s">
        <v>352</v>
      </c>
      <c r="I154" t="s">
        <v>150</v>
      </c>
      <c r="J154" t="s">
        <v>232</v>
      </c>
      <c r="K154" s="77">
        <v>2.46</v>
      </c>
      <c r="L154" t="s">
        <v>102</v>
      </c>
      <c r="M154" s="78">
        <v>1.6299999999999999E-2</v>
      </c>
      <c r="N154" s="78">
        <v>4.8999999999999998E-3</v>
      </c>
      <c r="O154" s="77">
        <v>90889.48</v>
      </c>
      <c r="P154" s="77">
        <v>102.84</v>
      </c>
      <c r="Q154" s="77">
        <v>0</v>
      </c>
      <c r="R154" s="77">
        <v>93.470741231999995</v>
      </c>
      <c r="S154" s="78">
        <v>1E-4</v>
      </c>
      <c r="T154" s="78">
        <v>1.8E-3</v>
      </c>
      <c r="U154" s="78">
        <v>5.0000000000000001E-4</v>
      </c>
    </row>
    <row r="155" spans="2:21">
      <c r="B155" t="s">
        <v>662</v>
      </c>
      <c r="C155" t="s">
        <v>663</v>
      </c>
      <c r="D155" t="s">
        <v>100</v>
      </c>
      <c r="E155" t="s">
        <v>123</v>
      </c>
      <c r="F155" t="s">
        <v>664</v>
      </c>
      <c r="G155" t="s">
        <v>489</v>
      </c>
      <c r="H155" t="s">
        <v>387</v>
      </c>
      <c r="I155" t="s">
        <v>208</v>
      </c>
      <c r="J155" t="s">
        <v>232</v>
      </c>
      <c r="K155" s="77">
        <v>10.57</v>
      </c>
      <c r="L155" t="s">
        <v>102</v>
      </c>
      <c r="M155" s="78">
        <v>2.4E-2</v>
      </c>
      <c r="N155" s="78">
        <v>2.3199999999999998E-2</v>
      </c>
      <c r="O155" s="77">
        <v>87378.91</v>
      </c>
      <c r="P155" s="77">
        <v>100.97</v>
      </c>
      <c r="Q155" s="77">
        <v>0</v>
      </c>
      <c r="R155" s="77">
        <v>88.226485427</v>
      </c>
      <c r="S155" s="78">
        <v>1E-4</v>
      </c>
      <c r="T155" s="78">
        <v>1.6999999999999999E-3</v>
      </c>
      <c r="U155" s="78">
        <v>5.0000000000000001E-4</v>
      </c>
    </row>
    <row r="156" spans="2:21">
      <c r="B156" t="s">
        <v>665</v>
      </c>
      <c r="C156" t="s">
        <v>666</v>
      </c>
      <c r="D156" t="s">
        <v>100</v>
      </c>
      <c r="E156" t="s">
        <v>123</v>
      </c>
      <c r="F156" t="s">
        <v>386</v>
      </c>
      <c r="G156" t="s">
        <v>356</v>
      </c>
      <c r="H156" t="s">
        <v>387</v>
      </c>
      <c r="I156" t="s">
        <v>208</v>
      </c>
      <c r="J156" t="s">
        <v>232</v>
      </c>
      <c r="K156" s="77">
        <v>7.74</v>
      </c>
      <c r="L156" t="s">
        <v>102</v>
      </c>
      <c r="M156" s="78">
        <v>2.5499999999999998E-2</v>
      </c>
      <c r="N156" s="78">
        <v>1.8599999999999998E-2</v>
      </c>
      <c r="O156" s="77">
        <v>506869.4</v>
      </c>
      <c r="P156" s="77">
        <v>105.51</v>
      </c>
      <c r="Q156" s="77">
        <v>0</v>
      </c>
      <c r="R156" s="77">
        <v>534.79790393999997</v>
      </c>
      <c r="S156" s="78">
        <v>2.9999999999999997E-4</v>
      </c>
      <c r="T156" s="78">
        <v>1.03E-2</v>
      </c>
      <c r="U156" s="78">
        <v>2.8999999999999998E-3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669</v>
      </c>
      <c r="G157" t="s">
        <v>670</v>
      </c>
      <c r="H157" t="s">
        <v>387</v>
      </c>
      <c r="I157" t="s">
        <v>208</v>
      </c>
      <c r="J157" t="s">
        <v>232</v>
      </c>
      <c r="K157" s="77">
        <v>5.53</v>
      </c>
      <c r="L157" t="s">
        <v>102</v>
      </c>
      <c r="M157" s="78">
        <v>2.24E-2</v>
      </c>
      <c r="N157" s="78">
        <v>1.6500000000000001E-2</v>
      </c>
      <c r="O157" s="77">
        <v>92135.35</v>
      </c>
      <c r="P157" s="77">
        <v>103.7</v>
      </c>
      <c r="Q157" s="77">
        <v>0</v>
      </c>
      <c r="R157" s="77">
        <v>95.544357950000006</v>
      </c>
      <c r="S157" s="78">
        <v>2.0000000000000001E-4</v>
      </c>
      <c r="T157" s="78">
        <v>1.8E-3</v>
      </c>
      <c r="U157" s="78">
        <v>5.0000000000000001E-4</v>
      </c>
    </row>
    <row r="158" spans="2:21">
      <c r="B158" t="s">
        <v>671</v>
      </c>
      <c r="C158" t="s">
        <v>672</v>
      </c>
      <c r="D158" t="s">
        <v>100</v>
      </c>
      <c r="E158" t="s">
        <v>123</v>
      </c>
      <c r="F158" t="s">
        <v>673</v>
      </c>
      <c r="G158" t="s">
        <v>438</v>
      </c>
      <c r="H158" t="s">
        <v>387</v>
      </c>
      <c r="I158" t="s">
        <v>208</v>
      </c>
      <c r="J158" t="s">
        <v>232</v>
      </c>
      <c r="K158" s="77">
        <v>2.41</v>
      </c>
      <c r="L158" t="s">
        <v>102</v>
      </c>
      <c r="M158" s="78">
        <v>3.3799999999999997E-2</v>
      </c>
      <c r="N158" s="78">
        <v>2.4899999999999999E-2</v>
      </c>
      <c r="O158" s="77">
        <v>11771.79</v>
      </c>
      <c r="P158" s="77">
        <v>102.2</v>
      </c>
      <c r="Q158" s="77">
        <v>0</v>
      </c>
      <c r="R158" s="77">
        <v>12.030769380000001</v>
      </c>
      <c r="S158" s="78">
        <v>0</v>
      </c>
      <c r="T158" s="78">
        <v>2.0000000000000001E-4</v>
      </c>
      <c r="U158" s="78">
        <v>1E-4</v>
      </c>
    </row>
    <row r="159" spans="2:21">
      <c r="B159" t="s">
        <v>674</v>
      </c>
      <c r="C159" t="s">
        <v>675</v>
      </c>
      <c r="D159" t="s">
        <v>100</v>
      </c>
      <c r="E159" t="s">
        <v>123</v>
      </c>
      <c r="F159" t="s">
        <v>410</v>
      </c>
      <c r="G159" t="s">
        <v>411</v>
      </c>
      <c r="H159" t="s">
        <v>387</v>
      </c>
      <c r="I159" t="s">
        <v>208</v>
      </c>
      <c r="J159" t="s">
        <v>232</v>
      </c>
      <c r="K159" s="77">
        <v>4.43</v>
      </c>
      <c r="L159" t="s">
        <v>102</v>
      </c>
      <c r="M159" s="78">
        <v>5.0900000000000001E-2</v>
      </c>
      <c r="N159" s="78">
        <v>1.04E-2</v>
      </c>
      <c r="O159" s="77">
        <v>67089.100000000006</v>
      </c>
      <c r="P159" s="77">
        <v>119.82</v>
      </c>
      <c r="Q159" s="77">
        <v>0</v>
      </c>
      <c r="R159" s="77">
        <v>80.386159620000001</v>
      </c>
      <c r="S159" s="78">
        <v>1E-4</v>
      </c>
      <c r="T159" s="78">
        <v>1.5E-3</v>
      </c>
      <c r="U159" s="78">
        <v>4.0000000000000002E-4</v>
      </c>
    </row>
    <row r="160" spans="2:21">
      <c r="B160" t="s">
        <v>676</v>
      </c>
      <c r="C160" t="s">
        <v>677</v>
      </c>
      <c r="D160" t="s">
        <v>100</v>
      </c>
      <c r="E160" t="s">
        <v>123</v>
      </c>
      <c r="F160" t="s">
        <v>410</v>
      </c>
      <c r="G160" t="s">
        <v>411</v>
      </c>
      <c r="H160" t="s">
        <v>387</v>
      </c>
      <c r="I160" t="s">
        <v>208</v>
      </c>
      <c r="J160" t="s">
        <v>232</v>
      </c>
      <c r="K160" s="77">
        <v>6.11</v>
      </c>
      <c r="L160" t="s">
        <v>102</v>
      </c>
      <c r="M160" s="78">
        <v>3.5200000000000002E-2</v>
      </c>
      <c r="N160" s="78">
        <v>1.44E-2</v>
      </c>
      <c r="O160" s="77">
        <v>100558.1</v>
      </c>
      <c r="P160" s="77">
        <v>114.72</v>
      </c>
      <c r="Q160" s="77">
        <v>0</v>
      </c>
      <c r="R160" s="77">
        <v>115.36025232</v>
      </c>
      <c r="S160" s="78">
        <v>1E-4</v>
      </c>
      <c r="T160" s="78">
        <v>2.2000000000000001E-3</v>
      </c>
      <c r="U160" s="78">
        <v>5.9999999999999995E-4</v>
      </c>
    </row>
    <row r="161" spans="2:21">
      <c r="B161" t="s">
        <v>678</v>
      </c>
      <c r="C161" t="s">
        <v>679</v>
      </c>
      <c r="D161" t="s">
        <v>100</v>
      </c>
      <c r="E161" t="s">
        <v>123</v>
      </c>
      <c r="F161" t="s">
        <v>417</v>
      </c>
      <c r="G161" t="s">
        <v>356</v>
      </c>
      <c r="H161" t="s">
        <v>383</v>
      </c>
      <c r="I161" t="s">
        <v>150</v>
      </c>
      <c r="J161" t="s">
        <v>232</v>
      </c>
      <c r="K161" s="77">
        <v>3.13</v>
      </c>
      <c r="L161" t="s">
        <v>102</v>
      </c>
      <c r="M161" s="78">
        <v>3.39E-2</v>
      </c>
      <c r="N161" s="78">
        <v>9.1999999999999998E-3</v>
      </c>
      <c r="O161" s="77">
        <v>107446.81</v>
      </c>
      <c r="P161" s="77">
        <v>107.8</v>
      </c>
      <c r="Q161" s="77">
        <v>15.98569</v>
      </c>
      <c r="R161" s="77">
        <v>131.81335118000001</v>
      </c>
      <c r="S161" s="78">
        <v>1E-4</v>
      </c>
      <c r="T161" s="78">
        <v>2.5000000000000001E-3</v>
      </c>
      <c r="U161" s="78">
        <v>6.9999999999999999E-4</v>
      </c>
    </row>
    <row r="162" spans="2:21">
      <c r="B162" t="s">
        <v>680</v>
      </c>
      <c r="C162" t="s">
        <v>681</v>
      </c>
      <c r="D162" t="s">
        <v>100</v>
      </c>
      <c r="E162" t="s">
        <v>123</v>
      </c>
      <c r="F162" t="s">
        <v>417</v>
      </c>
      <c r="G162" t="s">
        <v>356</v>
      </c>
      <c r="H162" t="s">
        <v>383</v>
      </c>
      <c r="I162" t="s">
        <v>150</v>
      </c>
      <c r="J162" t="s">
        <v>232</v>
      </c>
      <c r="K162" s="77">
        <v>8.61</v>
      </c>
      <c r="L162" t="s">
        <v>102</v>
      </c>
      <c r="M162" s="78">
        <v>2.4400000000000002E-2</v>
      </c>
      <c r="N162" s="78">
        <v>2.2599999999999999E-2</v>
      </c>
      <c r="O162" s="77">
        <v>139709.60999999999</v>
      </c>
      <c r="P162" s="77">
        <v>101.5</v>
      </c>
      <c r="Q162" s="77">
        <v>3.09137</v>
      </c>
      <c r="R162" s="77">
        <v>144.89662415000001</v>
      </c>
      <c r="S162" s="78">
        <v>2.0000000000000001E-4</v>
      </c>
      <c r="T162" s="78">
        <v>2.8E-3</v>
      </c>
      <c r="U162" s="78">
        <v>8.0000000000000004E-4</v>
      </c>
    </row>
    <row r="163" spans="2:21">
      <c r="B163" t="s">
        <v>682</v>
      </c>
      <c r="C163" t="s">
        <v>683</v>
      </c>
      <c r="D163" t="s">
        <v>100</v>
      </c>
      <c r="E163" t="s">
        <v>123</v>
      </c>
      <c r="F163" t="s">
        <v>426</v>
      </c>
      <c r="G163" t="s">
        <v>356</v>
      </c>
      <c r="H163" t="s">
        <v>383</v>
      </c>
      <c r="I163" t="s">
        <v>150</v>
      </c>
      <c r="J163" t="s">
        <v>232</v>
      </c>
      <c r="K163" s="77">
        <v>2.2200000000000002</v>
      </c>
      <c r="L163" t="s">
        <v>102</v>
      </c>
      <c r="M163" s="78">
        <v>3.5000000000000003E-2</v>
      </c>
      <c r="N163" s="78">
        <v>4.8999999999999998E-3</v>
      </c>
      <c r="O163" s="77">
        <v>44565.63</v>
      </c>
      <c r="P163" s="77">
        <v>106.83</v>
      </c>
      <c r="Q163" s="77">
        <v>0.77990000000000004</v>
      </c>
      <c r="R163" s="77">
        <v>48.389362529000003</v>
      </c>
      <c r="S163" s="78">
        <v>2.9999999999999997E-4</v>
      </c>
      <c r="T163" s="78">
        <v>8.9999999999999998E-4</v>
      </c>
      <c r="U163" s="78">
        <v>2.9999999999999997E-4</v>
      </c>
    </row>
    <row r="164" spans="2:21">
      <c r="B164" t="s">
        <v>684</v>
      </c>
      <c r="C164" t="s">
        <v>685</v>
      </c>
      <c r="D164" t="s">
        <v>100</v>
      </c>
      <c r="E164" t="s">
        <v>123</v>
      </c>
      <c r="F164" t="s">
        <v>317</v>
      </c>
      <c r="G164" t="s">
        <v>311</v>
      </c>
      <c r="H164" t="s">
        <v>387</v>
      </c>
      <c r="I164" t="s">
        <v>208</v>
      </c>
      <c r="J164" t="s">
        <v>232</v>
      </c>
      <c r="K164" s="77">
        <v>0.09</v>
      </c>
      <c r="L164" t="s">
        <v>102</v>
      </c>
      <c r="M164" s="78">
        <v>3.6400000000000002E-2</v>
      </c>
      <c r="N164" s="78">
        <v>2.2000000000000001E-3</v>
      </c>
      <c r="O164" s="77">
        <v>228415.67</v>
      </c>
      <c r="P164" s="77">
        <v>100.34</v>
      </c>
      <c r="Q164" s="77">
        <v>0</v>
      </c>
      <c r="R164" s="77">
        <v>229.19228327799999</v>
      </c>
      <c r="S164" s="78">
        <v>2.9999999999999997E-4</v>
      </c>
      <c r="T164" s="78">
        <v>4.4000000000000003E-3</v>
      </c>
      <c r="U164" s="78">
        <v>1.1999999999999999E-3</v>
      </c>
    </row>
    <row r="165" spans="2:21">
      <c r="B165" t="s">
        <v>686</v>
      </c>
      <c r="C165" t="s">
        <v>687</v>
      </c>
      <c r="D165" t="s">
        <v>100</v>
      </c>
      <c r="E165" t="s">
        <v>123</v>
      </c>
      <c r="F165" t="s">
        <v>688</v>
      </c>
      <c r="G165" t="s">
        <v>438</v>
      </c>
      <c r="H165" t="s">
        <v>387</v>
      </c>
      <c r="I165" t="s">
        <v>208</v>
      </c>
      <c r="J165" t="s">
        <v>232</v>
      </c>
      <c r="K165" s="77">
        <v>3.07</v>
      </c>
      <c r="L165" t="s">
        <v>102</v>
      </c>
      <c r="M165" s="78">
        <v>4.3499999999999997E-2</v>
      </c>
      <c r="N165" s="78">
        <v>0.10630000000000001</v>
      </c>
      <c r="O165" s="77">
        <v>120572.74</v>
      </c>
      <c r="P165" s="77">
        <v>83.7</v>
      </c>
      <c r="Q165" s="77">
        <v>0</v>
      </c>
      <c r="R165" s="77">
        <v>100.91938338</v>
      </c>
      <c r="S165" s="78">
        <v>1E-4</v>
      </c>
      <c r="T165" s="78">
        <v>1.9E-3</v>
      </c>
      <c r="U165" s="78">
        <v>5.0000000000000001E-4</v>
      </c>
    </row>
    <row r="166" spans="2:21">
      <c r="B166" t="s">
        <v>689</v>
      </c>
      <c r="C166" t="s">
        <v>690</v>
      </c>
      <c r="D166" t="s">
        <v>100</v>
      </c>
      <c r="E166" t="s">
        <v>123</v>
      </c>
      <c r="F166" t="s">
        <v>355</v>
      </c>
      <c r="G166" t="s">
        <v>356</v>
      </c>
      <c r="H166" t="s">
        <v>387</v>
      </c>
      <c r="I166" t="s">
        <v>208</v>
      </c>
      <c r="J166" t="s">
        <v>232</v>
      </c>
      <c r="K166" s="77">
        <v>3.09</v>
      </c>
      <c r="L166" t="s">
        <v>102</v>
      </c>
      <c r="M166" s="78">
        <v>2.5000000000000001E-2</v>
      </c>
      <c r="N166" s="78">
        <v>9.4000000000000004E-3</v>
      </c>
      <c r="O166" s="77">
        <v>100558.1</v>
      </c>
      <c r="P166" s="77">
        <v>105.08</v>
      </c>
      <c r="Q166" s="77">
        <v>0</v>
      </c>
      <c r="R166" s="77">
        <v>105.66645148000001</v>
      </c>
      <c r="S166" s="78">
        <v>2.9999999999999997E-4</v>
      </c>
      <c r="T166" s="78">
        <v>2E-3</v>
      </c>
      <c r="U166" s="78">
        <v>5.9999999999999995E-4</v>
      </c>
    </row>
    <row r="167" spans="2:21">
      <c r="B167" t="s">
        <v>691</v>
      </c>
      <c r="C167" t="s">
        <v>692</v>
      </c>
      <c r="D167" t="s">
        <v>100</v>
      </c>
      <c r="E167" t="s">
        <v>123</v>
      </c>
      <c r="F167" t="s">
        <v>445</v>
      </c>
      <c r="G167" t="s">
        <v>446</v>
      </c>
      <c r="H167" t="s">
        <v>383</v>
      </c>
      <c r="I167" t="s">
        <v>150</v>
      </c>
      <c r="J167" t="s">
        <v>232</v>
      </c>
      <c r="K167" s="77">
        <v>1.78</v>
      </c>
      <c r="L167" t="s">
        <v>102</v>
      </c>
      <c r="M167" s="78">
        <v>4.8000000000000001E-2</v>
      </c>
      <c r="N167" s="78">
        <v>5.1999999999999998E-3</v>
      </c>
      <c r="O167" s="77">
        <v>34187.97</v>
      </c>
      <c r="P167" s="77">
        <v>108.88</v>
      </c>
      <c r="Q167" s="77">
        <v>0</v>
      </c>
      <c r="R167" s="77">
        <v>37.223861736000003</v>
      </c>
      <c r="S167" s="78">
        <v>0</v>
      </c>
      <c r="T167" s="78">
        <v>6.9999999999999999E-4</v>
      </c>
      <c r="U167" s="78">
        <v>2.0000000000000001E-4</v>
      </c>
    </row>
    <row r="168" spans="2:21">
      <c r="B168" t="s">
        <v>693</v>
      </c>
      <c r="C168" t="s">
        <v>694</v>
      </c>
      <c r="D168" t="s">
        <v>100</v>
      </c>
      <c r="E168" t="s">
        <v>123</v>
      </c>
      <c r="F168" t="s">
        <v>445</v>
      </c>
      <c r="G168" t="s">
        <v>446</v>
      </c>
      <c r="H168" t="s">
        <v>383</v>
      </c>
      <c r="I168" t="s">
        <v>150</v>
      </c>
      <c r="J168" t="s">
        <v>232</v>
      </c>
      <c r="K168" s="77">
        <v>0.16</v>
      </c>
      <c r="L168" t="s">
        <v>102</v>
      </c>
      <c r="M168" s="78">
        <v>4.4999999999999998E-2</v>
      </c>
      <c r="N168" s="78">
        <v>5.9999999999999995E-4</v>
      </c>
      <c r="O168" s="77">
        <v>0.01</v>
      </c>
      <c r="P168" s="77">
        <v>102.25</v>
      </c>
      <c r="Q168" s="77">
        <v>0</v>
      </c>
      <c r="R168" s="77">
        <v>1.0225E-5</v>
      </c>
      <c r="S168" s="78">
        <v>0</v>
      </c>
      <c r="T168" s="78">
        <v>0</v>
      </c>
      <c r="U168" s="78">
        <v>0</v>
      </c>
    </row>
    <row r="169" spans="2:21">
      <c r="B169" t="s">
        <v>695</v>
      </c>
      <c r="C169" t="s">
        <v>696</v>
      </c>
      <c r="D169" t="s">
        <v>100</v>
      </c>
      <c r="E169" t="s">
        <v>123</v>
      </c>
      <c r="F169" t="s">
        <v>317</v>
      </c>
      <c r="G169" t="s">
        <v>311</v>
      </c>
      <c r="H169" t="s">
        <v>387</v>
      </c>
      <c r="I169" t="s">
        <v>208</v>
      </c>
      <c r="J169" t="s">
        <v>232</v>
      </c>
      <c r="K169" s="77">
        <v>0.05</v>
      </c>
      <c r="L169" t="s">
        <v>102</v>
      </c>
      <c r="M169" s="78">
        <v>3.2500000000000001E-2</v>
      </c>
      <c r="N169" s="78">
        <v>6.1199999999999997E-2</v>
      </c>
      <c r="O169" s="77">
        <v>0.39</v>
      </c>
      <c r="P169" s="77">
        <v>4995500</v>
      </c>
      <c r="Q169" s="77">
        <v>0</v>
      </c>
      <c r="R169" s="77">
        <v>19.48245</v>
      </c>
      <c r="S169" s="78">
        <v>0</v>
      </c>
      <c r="T169" s="78">
        <v>4.0000000000000002E-4</v>
      </c>
      <c r="U169" s="78">
        <v>1E-4</v>
      </c>
    </row>
    <row r="170" spans="2:21">
      <c r="B170" t="s">
        <v>697</v>
      </c>
      <c r="C170" t="s">
        <v>698</v>
      </c>
      <c r="D170" t="s">
        <v>100</v>
      </c>
      <c r="E170" t="s">
        <v>123</v>
      </c>
      <c r="F170" t="s">
        <v>699</v>
      </c>
      <c r="G170" t="s">
        <v>700</v>
      </c>
      <c r="H170" t="s">
        <v>387</v>
      </c>
      <c r="I170" t="s">
        <v>208</v>
      </c>
      <c r="J170" t="s">
        <v>232</v>
      </c>
      <c r="K170" s="77">
        <v>1.9</v>
      </c>
      <c r="L170" t="s">
        <v>102</v>
      </c>
      <c r="M170" s="78">
        <v>1.0500000000000001E-2</v>
      </c>
      <c r="N170" s="78">
        <v>5.5999999999999999E-3</v>
      </c>
      <c r="O170" s="77">
        <v>0.04</v>
      </c>
      <c r="P170" s="77">
        <v>101.02</v>
      </c>
      <c r="Q170" s="77">
        <v>0</v>
      </c>
      <c r="R170" s="77">
        <v>4.0407999999999997E-5</v>
      </c>
      <c r="S170" s="78">
        <v>0</v>
      </c>
      <c r="T170" s="78">
        <v>0</v>
      </c>
      <c r="U170" s="78">
        <v>0</v>
      </c>
    </row>
    <row r="171" spans="2:21">
      <c r="B171" t="s">
        <v>701</v>
      </c>
      <c r="C171" t="s">
        <v>702</v>
      </c>
      <c r="D171" t="s">
        <v>100</v>
      </c>
      <c r="E171" t="s">
        <v>123</v>
      </c>
      <c r="F171" t="s">
        <v>483</v>
      </c>
      <c r="G171" t="s">
        <v>446</v>
      </c>
      <c r="H171" t="s">
        <v>476</v>
      </c>
      <c r="I171" t="s">
        <v>208</v>
      </c>
      <c r="J171" t="s">
        <v>232</v>
      </c>
      <c r="K171" s="77">
        <v>7.23</v>
      </c>
      <c r="L171" t="s">
        <v>102</v>
      </c>
      <c r="M171" s="78">
        <v>2.4299999999999999E-2</v>
      </c>
      <c r="N171" s="78">
        <v>1.8700000000000001E-2</v>
      </c>
      <c r="O171" s="77">
        <v>260652.42</v>
      </c>
      <c r="P171" s="77">
        <v>104.4</v>
      </c>
      <c r="Q171" s="77">
        <v>0</v>
      </c>
      <c r="R171" s="77">
        <v>272.12112647999999</v>
      </c>
      <c r="S171" s="78">
        <v>2.9999999999999997E-4</v>
      </c>
      <c r="T171" s="78">
        <v>5.1999999999999998E-3</v>
      </c>
      <c r="U171" s="78">
        <v>1.5E-3</v>
      </c>
    </row>
    <row r="172" spans="2:21">
      <c r="B172" t="s">
        <v>703</v>
      </c>
      <c r="C172" t="s">
        <v>704</v>
      </c>
      <c r="D172" t="s">
        <v>100</v>
      </c>
      <c r="E172" t="s">
        <v>123</v>
      </c>
      <c r="F172" t="s">
        <v>483</v>
      </c>
      <c r="G172" t="s">
        <v>446</v>
      </c>
      <c r="H172" t="s">
        <v>476</v>
      </c>
      <c r="I172" t="s">
        <v>208</v>
      </c>
      <c r="J172" t="s">
        <v>232</v>
      </c>
      <c r="K172" s="77">
        <v>1.87</v>
      </c>
      <c r="L172" t="s">
        <v>102</v>
      </c>
      <c r="M172" s="78">
        <v>2.9499999999999998E-2</v>
      </c>
      <c r="N172" s="78">
        <v>9.4999999999999998E-3</v>
      </c>
      <c r="O172" s="77">
        <v>64941.760000000002</v>
      </c>
      <c r="P172" s="77">
        <v>104.07</v>
      </c>
      <c r="Q172" s="77">
        <v>0</v>
      </c>
      <c r="R172" s="77">
        <v>67.584889631999999</v>
      </c>
      <c r="S172" s="78">
        <v>2.0000000000000001E-4</v>
      </c>
      <c r="T172" s="78">
        <v>1.2999999999999999E-3</v>
      </c>
      <c r="U172" s="78">
        <v>4.0000000000000002E-4</v>
      </c>
    </row>
    <row r="173" spans="2:21">
      <c r="B173" t="s">
        <v>705</v>
      </c>
      <c r="C173" t="s">
        <v>706</v>
      </c>
      <c r="D173" t="s">
        <v>100</v>
      </c>
      <c r="E173" t="s">
        <v>123</v>
      </c>
      <c r="F173" t="s">
        <v>483</v>
      </c>
      <c r="G173" t="s">
        <v>446</v>
      </c>
      <c r="H173" t="s">
        <v>476</v>
      </c>
      <c r="I173" t="s">
        <v>208</v>
      </c>
      <c r="J173" t="s">
        <v>232</v>
      </c>
      <c r="K173" s="77">
        <v>3.32</v>
      </c>
      <c r="L173" t="s">
        <v>102</v>
      </c>
      <c r="M173" s="78">
        <v>1.7500000000000002E-2</v>
      </c>
      <c r="N173" s="78">
        <v>1.18E-2</v>
      </c>
      <c r="O173" s="77">
        <v>81348.88</v>
      </c>
      <c r="P173" s="77">
        <v>102.08</v>
      </c>
      <c r="Q173" s="77">
        <v>0</v>
      </c>
      <c r="R173" s="77">
        <v>83.040936704000003</v>
      </c>
      <c r="S173" s="78">
        <v>1E-4</v>
      </c>
      <c r="T173" s="78">
        <v>1.6000000000000001E-3</v>
      </c>
      <c r="U173" s="78">
        <v>5.0000000000000001E-4</v>
      </c>
    </row>
    <row r="174" spans="2:21">
      <c r="B174" t="s">
        <v>707</v>
      </c>
      <c r="C174" t="s">
        <v>708</v>
      </c>
      <c r="D174" t="s">
        <v>100</v>
      </c>
      <c r="E174" t="s">
        <v>123</v>
      </c>
      <c r="F174" t="s">
        <v>492</v>
      </c>
      <c r="G174" t="s">
        <v>132</v>
      </c>
      <c r="H174" t="s">
        <v>493</v>
      </c>
      <c r="I174" t="s">
        <v>150</v>
      </c>
      <c r="J174" t="s">
        <v>232</v>
      </c>
      <c r="K174" s="77">
        <v>6.68</v>
      </c>
      <c r="L174" t="s">
        <v>102</v>
      </c>
      <c r="M174" s="78">
        <v>3.2000000000000001E-2</v>
      </c>
      <c r="N174" s="78">
        <v>1.9300000000000001E-2</v>
      </c>
      <c r="O174" s="77">
        <v>34189.75</v>
      </c>
      <c r="P174" s="77">
        <v>109.07</v>
      </c>
      <c r="Q174" s="77">
        <v>0</v>
      </c>
      <c r="R174" s="77">
        <v>37.290760325000001</v>
      </c>
      <c r="S174" s="78">
        <v>0</v>
      </c>
      <c r="T174" s="78">
        <v>6.9999999999999999E-4</v>
      </c>
      <c r="U174" s="78">
        <v>2.0000000000000001E-4</v>
      </c>
    </row>
    <row r="175" spans="2:21">
      <c r="B175" t="s">
        <v>709</v>
      </c>
      <c r="C175" t="s">
        <v>710</v>
      </c>
      <c r="D175" t="s">
        <v>100</v>
      </c>
      <c r="E175" t="s">
        <v>123</v>
      </c>
      <c r="F175" t="s">
        <v>492</v>
      </c>
      <c r="G175" t="s">
        <v>132</v>
      </c>
      <c r="H175" t="s">
        <v>493</v>
      </c>
      <c r="I175" t="s">
        <v>150</v>
      </c>
      <c r="J175" t="s">
        <v>232</v>
      </c>
      <c r="K175" s="77">
        <v>3.52</v>
      </c>
      <c r="L175" t="s">
        <v>102</v>
      </c>
      <c r="M175" s="78">
        <v>3.6499999999999998E-2</v>
      </c>
      <c r="N175" s="78">
        <v>1.2E-2</v>
      </c>
      <c r="O175" s="77">
        <v>233130.66</v>
      </c>
      <c r="P175" s="77">
        <v>109.2</v>
      </c>
      <c r="Q175" s="77">
        <v>0</v>
      </c>
      <c r="R175" s="77">
        <v>254.57868071999999</v>
      </c>
      <c r="S175" s="78">
        <v>1E-4</v>
      </c>
      <c r="T175" s="78">
        <v>4.8999999999999998E-3</v>
      </c>
      <c r="U175" s="78">
        <v>1.4E-3</v>
      </c>
    </row>
    <row r="176" spans="2:21">
      <c r="B176" t="s">
        <v>711</v>
      </c>
      <c r="C176" t="s">
        <v>712</v>
      </c>
      <c r="D176" t="s">
        <v>100</v>
      </c>
      <c r="E176" t="s">
        <v>123</v>
      </c>
      <c r="F176" t="s">
        <v>351</v>
      </c>
      <c r="G176" t="s">
        <v>311</v>
      </c>
      <c r="H176" t="s">
        <v>493</v>
      </c>
      <c r="I176" t="s">
        <v>150</v>
      </c>
      <c r="J176" t="s">
        <v>232</v>
      </c>
      <c r="K176" s="77">
        <v>0.99</v>
      </c>
      <c r="L176" t="s">
        <v>102</v>
      </c>
      <c r="M176" s="78">
        <v>3.5999999999999997E-2</v>
      </c>
      <c r="N176" s="78">
        <v>2.1000000000000001E-2</v>
      </c>
      <c r="O176" s="77">
        <v>3.78</v>
      </c>
      <c r="P176" s="77">
        <v>5251800</v>
      </c>
      <c r="Q176" s="77">
        <v>0</v>
      </c>
      <c r="R176" s="77">
        <v>198.51804000000001</v>
      </c>
      <c r="S176" s="78">
        <v>2.0000000000000001E-4</v>
      </c>
      <c r="T176" s="78">
        <v>3.8E-3</v>
      </c>
      <c r="U176" s="78">
        <v>1.1000000000000001E-3</v>
      </c>
    </row>
    <row r="177" spans="2:21">
      <c r="B177" t="s">
        <v>713</v>
      </c>
      <c r="C177" t="s">
        <v>714</v>
      </c>
      <c r="D177" t="s">
        <v>100</v>
      </c>
      <c r="E177" t="s">
        <v>123</v>
      </c>
      <c r="F177" t="s">
        <v>441</v>
      </c>
      <c r="G177" t="s">
        <v>442</v>
      </c>
      <c r="H177" t="s">
        <v>476</v>
      </c>
      <c r="I177" t="s">
        <v>208</v>
      </c>
      <c r="J177" t="s">
        <v>232</v>
      </c>
      <c r="K177" s="77">
        <v>9.5</v>
      </c>
      <c r="L177" t="s">
        <v>102</v>
      </c>
      <c r="M177" s="78">
        <v>3.0499999999999999E-2</v>
      </c>
      <c r="N177" s="78">
        <v>2.2499999999999999E-2</v>
      </c>
      <c r="O177" s="77">
        <v>125300.76</v>
      </c>
      <c r="P177" s="77">
        <v>107.88</v>
      </c>
      <c r="Q177" s="77">
        <v>0</v>
      </c>
      <c r="R177" s="77">
        <v>135.174459888</v>
      </c>
      <c r="S177" s="78">
        <v>2.0000000000000001E-4</v>
      </c>
      <c r="T177" s="78">
        <v>2.5999999999999999E-3</v>
      </c>
      <c r="U177" s="78">
        <v>6.9999999999999999E-4</v>
      </c>
    </row>
    <row r="178" spans="2:21">
      <c r="B178" t="s">
        <v>715</v>
      </c>
      <c r="C178" t="s">
        <v>716</v>
      </c>
      <c r="D178" t="s">
        <v>100</v>
      </c>
      <c r="E178" t="s">
        <v>123</v>
      </c>
      <c r="F178" t="s">
        <v>441</v>
      </c>
      <c r="G178" t="s">
        <v>442</v>
      </c>
      <c r="H178" t="s">
        <v>476</v>
      </c>
      <c r="I178" t="s">
        <v>208</v>
      </c>
      <c r="J178" t="s">
        <v>232</v>
      </c>
      <c r="K178" s="77">
        <v>5.14</v>
      </c>
      <c r="L178" t="s">
        <v>102</v>
      </c>
      <c r="M178" s="78">
        <v>2.9100000000000001E-2</v>
      </c>
      <c r="N178" s="78">
        <v>1.2500000000000001E-2</v>
      </c>
      <c r="O178" s="77">
        <v>105439.34</v>
      </c>
      <c r="P178" s="77">
        <v>108.82</v>
      </c>
      <c r="Q178" s="77">
        <v>0</v>
      </c>
      <c r="R178" s="77">
        <v>114.739089788</v>
      </c>
      <c r="S178" s="78">
        <v>2.0000000000000001E-4</v>
      </c>
      <c r="T178" s="78">
        <v>2.2000000000000001E-3</v>
      </c>
      <c r="U178" s="78">
        <v>5.9999999999999995E-4</v>
      </c>
    </row>
    <row r="179" spans="2:21">
      <c r="B179" t="s">
        <v>717</v>
      </c>
      <c r="C179" t="s">
        <v>718</v>
      </c>
      <c r="D179" t="s">
        <v>100</v>
      </c>
      <c r="E179" t="s">
        <v>123</v>
      </c>
      <c r="F179" t="s">
        <v>441</v>
      </c>
      <c r="G179" t="s">
        <v>442</v>
      </c>
      <c r="H179" t="s">
        <v>476</v>
      </c>
      <c r="I179" t="s">
        <v>208</v>
      </c>
      <c r="J179" t="s">
        <v>232</v>
      </c>
      <c r="K179" s="77">
        <v>8.76</v>
      </c>
      <c r="L179" t="s">
        <v>102</v>
      </c>
      <c r="M179" s="78">
        <v>3.0499999999999999E-2</v>
      </c>
      <c r="N179" s="78">
        <v>2.0400000000000001E-2</v>
      </c>
      <c r="O179" s="77">
        <v>214717.07</v>
      </c>
      <c r="P179" s="77">
        <v>109.19</v>
      </c>
      <c r="Q179" s="77">
        <v>0</v>
      </c>
      <c r="R179" s="77">
        <v>234.44956873300001</v>
      </c>
      <c r="S179" s="78">
        <v>2.9999999999999997E-4</v>
      </c>
      <c r="T179" s="78">
        <v>4.4999999999999997E-3</v>
      </c>
      <c r="U179" s="78">
        <v>1.2999999999999999E-3</v>
      </c>
    </row>
    <row r="180" spans="2:21">
      <c r="B180" t="s">
        <v>719</v>
      </c>
      <c r="C180" t="s">
        <v>720</v>
      </c>
      <c r="D180" t="s">
        <v>100</v>
      </c>
      <c r="E180" t="s">
        <v>123</v>
      </c>
      <c r="F180" t="s">
        <v>441</v>
      </c>
      <c r="G180" t="s">
        <v>442</v>
      </c>
      <c r="H180" t="s">
        <v>476</v>
      </c>
      <c r="I180" t="s">
        <v>208</v>
      </c>
      <c r="J180" t="s">
        <v>232</v>
      </c>
      <c r="K180" s="77">
        <v>7.04</v>
      </c>
      <c r="L180" t="s">
        <v>102</v>
      </c>
      <c r="M180" s="78">
        <v>3.95E-2</v>
      </c>
      <c r="N180" s="78">
        <v>1.5699999999999999E-2</v>
      </c>
      <c r="O180" s="77">
        <v>76748.03</v>
      </c>
      <c r="P180" s="77">
        <v>117.85</v>
      </c>
      <c r="Q180" s="77">
        <v>0</v>
      </c>
      <c r="R180" s="77">
        <v>90.447553354999997</v>
      </c>
      <c r="S180" s="78">
        <v>2.9999999999999997E-4</v>
      </c>
      <c r="T180" s="78">
        <v>1.6999999999999999E-3</v>
      </c>
      <c r="U180" s="78">
        <v>5.0000000000000001E-4</v>
      </c>
    </row>
    <row r="181" spans="2:21">
      <c r="B181" t="s">
        <v>721</v>
      </c>
      <c r="C181" t="s">
        <v>722</v>
      </c>
      <c r="D181" t="s">
        <v>100</v>
      </c>
      <c r="E181" t="s">
        <v>123</v>
      </c>
      <c r="F181" t="s">
        <v>441</v>
      </c>
      <c r="G181" t="s">
        <v>442</v>
      </c>
      <c r="H181" t="s">
        <v>476</v>
      </c>
      <c r="I181" t="s">
        <v>208</v>
      </c>
      <c r="J181" t="s">
        <v>232</v>
      </c>
      <c r="K181" s="77">
        <v>7.79</v>
      </c>
      <c r="L181" t="s">
        <v>102</v>
      </c>
      <c r="M181" s="78">
        <v>3.95E-2</v>
      </c>
      <c r="N181" s="78">
        <v>1.7999999999999999E-2</v>
      </c>
      <c r="O181" s="77">
        <v>18870.490000000002</v>
      </c>
      <c r="P181" s="77">
        <v>117.85</v>
      </c>
      <c r="Q181" s="77">
        <v>0</v>
      </c>
      <c r="R181" s="77">
        <v>22.238872465</v>
      </c>
      <c r="S181" s="78">
        <v>1E-4</v>
      </c>
      <c r="T181" s="78">
        <v>4.0000000000000002E-4</v>
      </c>
      <c r="U181" s="78">
        <v>1E-4</v>
      </c>
    </row>
    <row r="182" spans="2:21">
      <c r="B182" t="s">
        <v>723</v>
      </c>
      <c r="C182" t="s">
        <v>724</v>
      </c>
      <c r="D182" t="s">
        <v>100</v>
      </c>
      <c r="E182" t="s">
        <v>123</v>
      </c>
      <c r="F182" t="s">
        <v>458</v>
      </c>
      <c r="G182" t="s">
        <v>442</v>
      </c>
      <c r="H182" t="s">
        <v>476</v>
      </c>
      <c r="I182" t="s">
        <v>208</v>
      </c>
      <c r="J182" t="s">
        <v>232</v>
      </c>
      <c r="K182" s="77">
        <v>3.34</v>
      </c>
      <c r="L182" t="s">
        <v>102</v>
      </c>
      <c r="M182" s="78">
        <v>3.9199999999999999E-2</v>
      </c>
      <c r="N182" s="78">
        <v>1.24E-2</v>
      </c>
      <c r="O182" s="77">
        <v>133804.41</v>
      </c>
      <c r="P182" s="77">
        <v>111.01</v>
      </c>
      <c r="Q182" s="77">
        <v>0</v>
      </c>
      <c r="R182" s="77">
        <v>148.53627554100001</v>
      </c>
      <c r="S182" s="78">
        <v>1E-4</v>
      </c>
      <c r="T182" s="78">
        <v>2.8999999999999998E-3</v>
      </c>
      <c r="U182" s="78">
        <v>8.0000000000000004E-4</v>
      </c>
    </row>
    <row r="183" spans="2:21">
      <c r="B183" t="s">
        <v>725</v>
      </c>
      <c r="C183" t="s">
        <v>726</v>
      </c>
      <c r="D183" t="s">
        <v>100</v>
      </c>
      <c r="E183" t="s">
        <v>123</v>
      </c>
      <c r="F183" t="s">
        <v>458</v>
      </c>
      <c r="G183" t="s">
        <v>442</v>
      </c>
      <c r="H183" t="s">
        <v>493</v>
      </c>
      <c r="I183" t="s">
        <v>150</v>
      </c>
      <c r="J183" t="s">
        <v>232</v>
      </c>
      <c r="K183" s="77">
        <v>8.24</v>
      </c>
      <c r="L183" t="s">
        <v>102</v>
      </c>
      <c r="M183" s="78">
        <v>2.64E-2</v>
      </c>
      <c r="N183" s="78">
        <v>2.18E-2</v>
      </c>
      <c r="O183" s="77">
        <v>417703.05</v>
      </c>
      <c r="P183" s="77">
        <v>104.59</v>
      </c>
      <c r="Q183" s="77">
        <v>0</v>
      </c>
      <c r="R183" s="77">
        <v>436.87561999500002</v>
      </c>
      <c r="S183" s="78">
        <v>2.9999999999999997E-4</v>
      </c>
      <c r="T183" s="78">
        <v>8.3999999999999995E-3</v>
      </c>
      <c r="U183" s="78">
        <v>2.3999999999999998E-3</v>
      </c>
    </row>
    <row r="184" spans="2:21">
      <c r="B184" t="s">
        <v>727</v>
      </c>
      <c r="C184" t="s">
        <v>728</v>
      </c>
      <c r="D184" t="s">
        <v>100</v>
      </c>
      <c r="E184" t="s">
        <v>123</v>
      </c>
      <c r="F184" t="s">
        <v>469</v>
      </c>
      <c r="G184" t="s">
        <v>356</v>
      </c>
      <c r="H184" t="s">
        <v>476</v>
      </c>
      <c r="I184" t="s">
        <v>208</v>
      </c>
      <c r="J184" t="s">
        <v>232</v>
      </c>
      <c r="K184" s="77">
        <v>3.72</v>
      </c>
      <c r="L184" t="s">
        <v>102</v>
      </c>
      <c r="M184" s="78">
        <v>6.4000000000000001E-2</v>
      </c>
      <c r="N184" s="78">
        <v>1.37E-2</v>
      </c>
      <c r="O184" s="77">
        <v>4826.79</v>
      </c>
      <c r="P184" s="77">
        <v>116.48</v>
      </c>
      <c r="Q184" s="77">
        <v>0</v>
      </c>
      <c r="R184" s="77">
        <v>5.6222449919999997</v>
      </c>
      <c r="S184" s="78">
        <v>0</v>
      </c>
      <c r="T184" s="78">
        <v>1E-4</v>
      </c>
      <c r="U184" s="78">
        <v>0</v>
      </c>
    </row>
    <row r="185" spans="2:21">
      <c r="B185" t="s">
        <v>729</v>
      </c>
      <c r="C185" t="s">
        <v>730</v>
      </c>
      <c r="D185" t="s">
        <v>100</v>
      </c>
      <c r="E185" t="s">
        <v>123</v>
      </c>
      <c r="F185" t="s">
        <v>469</v>
      </c>
      <c r="G185" t="s">
        <v>356</v>
      </c>
      <c r="H185" t="s">
        <v>476</v>
      </c>
      <c r="I185" t="s">
        <v>208</v>
      </c>
      <c r="J185" t="s">
        <v>232</v>
      </c>
      <c r="K185" s="77">
        <v>1.69</v>
      </c>
      <c r="L185" t="s">
        <v>102</v>
      </c>
      <c r="M185" s="78">
        <v>5.74E-2</v>
      </c>
      <c r="N185" s="78">
        <v>1.3299999999999999E-2</v>
      </c>
      <c r="O185" s="77">
        <v>3.35</v>
      </c>
      <c r="P185" s="77">
        <v>109.02</v>
      </c>
      <c r="Q185" s="77">
        <v>0</v>
      </c>
      <c r="R185" s="77">
        <v>3.6521700000000002E-3</v>
      </c>
      <c r="S185" s="78">
        <v>0</v>
      </c>
      <c r="T185" s="78">
        <v>0</v>
      </c>
      <c r="U185" s="78">
        <v>0</v>
      </c>
    </row>
    <row r="186" spans="2:21">
      <c r="B186" t="s">
        <v>731</v>
      </c>
      <c r="C186" t="s">
        <v>732</v>
      </c>
      <c r="D186" t="s">
        <v>100</v>
      </c>
      <c r="E186" t="s">
        <v>123</v>
      </c>
      <c r="F186" t="s">
        <v>563</v>
      </c>
      <c r="G186" t="s">
        <v>442</v>
      </c>
      <c r="H186" t="s">
        <v>493</v>
      </c>
      <c r="I186" t="s">
        <v>150</v>
      </c>
      <c r="J186" t="s">
        <v>232</v>
      </c>
      <c r="K186" s="77">
        <v>3.31</v>
      </c>
      <c r="L186" t="s">
        <v>102</v>
      </c>
      <c r="M186" s="78">
        <v>4.1000000000000002E-2</v>
      </c>
      <c r="N186" s="78">
        <v>8.9999999999999993E-3</v>
      </c>
      <c r="O186" s="77">
        <v>48267.89</v>
      </c>
      <c r="P186" s="77">
        <v>111</v>
      </c>
      <c r="Q186" s="77">
        <v>0.98948999999999998</v>
      </c>
      <c r="R186" s="77">
        <v>54.566847899999999</v>
      </c>
      <c r="S186" s="78">
        <v>2.0000000000000001E-4</v>
      </c>
      <c r="T186" s="78">
        <v>1.1000000000000001E-3</v>
      </c>
      <c r="U186" s="78">
        <v>2.9999999999999997E-4</v>
      </c>
    </row>
    <row r="187" spans="2:21">
      <c r="B187" t="s">
        <v>733</v>
      </c>
      <c r="C187" t="s">
        <v>734</v>
      </c>
      <c r="D187" t="s">
        <v>100</v>
      </c>
      <c r="E187" t="s">
        <v>123</v>
      </c>
      <c r="F187" t="s">
        <v>582</v>
      </c>
      <c r="G187" t="s">
        <v>442</v>
      </c>
      <c r="H187" t="s">
        <v>476</v>
      </c>
      <c r="I187" t="s">
        <v>208</v>
      </c>
      <c r="J187" t="s">
        <v>232</v>
      </c>
      <c r="K187" s="77">
        <v>2.9</v>
      </c>
      <c r="L187" t="s">
        <v>102</v>
      </c>
      <c r="M187" s="78">
        <v>3.85E-2</v>
      </c>
      <c r="N187" s="78">
        <v>9.9000000000000008E-3</v>
      </c>
      <c r="O187" s="77">
        <v>18226.509999999998</v>
      </c>
      <c r="P187" s="77">
        <v>110.29</v>
      </c>
      <c r="Q187" s="77">
        <v>0</v>
      </c>
      <c r="R187" s="77">
        <v>20.102017879000002</v>
      </c>
      <c r="S187" s="78">
        <v>0</v>
      </c>
      <c r="T187" s="78">
        <v>4.0000000000000002E-4</v>
      </c>
      <c r="U187" s="78">
        <v>1E-4</v>
      </c>
    </row>
    <row r="188" spans="2:21">
      <c r="B188" t="s">
        <v>735</v>
      </c>
      <c r="C188" t="s">
        <v>736</v>
      </c>
      <c r="D188" t="s">
        <v>100</v>
      </c>
      <c r="E188" t="s">
        <v>123</v>
      </c>
      <c r="F188" t="s">
        <v>582</v>
      </c>
      <c r="G188" t="s">
        <v>442</v>
      </c>
      <c r="H188" t="s">
        <v>476</v>
      </c>
      <c r="I188" t="s">
        <v>208</v>
      </c>
      <c r="J188" t="s">
        <v>232</v>
      </c>
      <c r="K188" s="77">
        <v>4.2300000000000004</v>
      </c>
      <c r="L188" t="s">
        <v>102</v>
      </c>
      <c r="M188" s="78">
        <v>3.61E-2</v>
      </c>
      <c r="N188" s="78">
        <v>1.17E-2</v>
      </c>
      <c r="O188" s="77">
        <v>263846.15000000002</v>
      </c>
      <c r="P188" s="77">
        <v>112.37</v>
      </c>
      <c r="Q188" s="77">
        <v>0</v>
      </c>
      <c r="R188" s="77">
        <v>296.48391875499999</v>
      </c>
      <c r="S188" s="78">
        <v>2.9999999999999997E-4</v>
      </c>
      <c r="T188" s="78">
        <v>5.7000000000000002E-3</v>
      </c>
      <c r="U188" s="78">
        <v>1.6000000000000001E-3</v>
      </c>
    </row>
    <row r="189" spans="2:21">
      <c r="B189" t="s">
        <v>737</v>
      </c>
      <c r="C189" t="s">
        <v>738</v>
      </c>
      <c r="D189" t="s">
        <v>100</v>
      </c>
      <c r="E189" t="s">
        <v>123</v>
      </c>
      <c r="F189" t="s">
        <v>582</v>
      </c>
      <c r="G189" t="s">
        <v>442</v>
      </c>
      <c r="H189" t="s">
        <v>476</v>
      </c>
      <c r="I189" t="s">
        <v>208</v>
      </c>
      <c r="J189" t="s">
        <v>232</v>
      </c>
      <c r="K189" s="77">
        <v>5.19</v>
      </c>
      <c r="L189" t="s">
        <v>102</v>
      </c>
      <c r="M189" s="78">
        <v>3.3000000000000002E-2</v>
      </c>
      <c r="N189" s="78">
        <v>1.2E-2</v>
      </c>
      <c r="O189" s="77">
        <v>91639.26</v>
      </c>
      <c r="P189" s="77">
        <v>112.59</v>
      </c>
      <c r="Q189" s="77">
        <v>0</v>
      </c>
      <c r="R189" s="77">
        <v>103.17664283400001</v>
      </c>
      <c r="S189" s="78">
        <v>2.9999999999999997E-4</v>
      </c>
      <c r="T189" s="78">
        <v>2E-3</v>
      </c>
      <c r="U189" s="78">
        <v>5.9999999999999995E-4</v>
      </c>
    </row>
    <row r="190" spans="2:21">
      <c r="B190" t="s">
        <v>739</v>
      </c>
      <c r="C190" t="s">
        <v>740</v>
      </c>
      <c r="D190" t="s">
        <v>100</v>
      </c>
      <c r="E190" t="s">
        <v>123</v>
      </c>
      <c r="F190" t="s">
        <v>582</v>
      </c>
      <c r="G190" t="s">
        <v>442</v>
      </c>
      <c r="H190" t="s">
        <v>476</v>
      </c>
      <c r="I190" t="s">
        <v>208</v>
      </c>
      <c r="J190" t="s">
        <v>232</v>
      </c>
      <c r="K190" s="77">
        <v>7.54</v>
      </c>
      <c r="L190" t="s">
        <v>102</v>
      </c>
      <c r="M190" s="78">
        <v>2.6200000000000001E-2</v>
      </c>
      <c r="N190" s="78">
        <v>1.7600000000000001E-2</v>
      </c>
      <c r="O190" s="77">
        <v>263389.82</v>
      </c>
      <c r="P190" s="77">
        <v>107.12</v>
      </c>
      <c r="Q190" s="77">
        <v>0</v>
      </c>
      <c r="R190" s="77">
        <v>282.14317518399997</v>
      </c>
      <c r="S190" s="78">
        <v>2.9999999999999997E-4</v>
      </c>
      <c r="T190" s="78">
        <v>5.4000000000000003E-3</v>
      </c>
      <c r="U190" s="78">
        <v>1.5E-3</v>
      </c>
    </row>
    <row r="191" spans="2:21">
      <c r="B191" t="s">
        <v>741</v>
      </c>
      <c r="C191" t="s">
        <v>742</v>
      </c>
      <c r="D191" t="s">
        <v>100</v>
      </c>
      <c r="E191" t="s">
        <v>123</v>
      </c>
      <c r="F191" t="s">
        <v>588</v>
      </c>
      <c r="G191" t="s">
        <v>127</v>
      </c>
      <c r="H191" t="s">
        <v>476</v>
      </c>
      <c r="I191" t="s">
        <v>208</v>
      </c>
      <c r="J191" t="s">
        <v>232</v>
      </c>
      <c r="K191" s="77">
        <v>2.74</v>
      </c>
      <c r="L191" t="s">
        <v>102</v>
      </c>
      <c r="M191" s="78">
        <v>2.7E-2</v>
      </c>
      <c r="N191" s="78">
        <v>1.78E-2</v>
      </c>
      <c r="O191" s="77">
        <v>3373.38</v>
      </c>
      <c r="P191" s="77">
        <v>102.67</v>
      </c>
      <c r="Q191" s="77">
        <v>0</v>
      </c>
      <c r="R191" s="77">
        <v>3.4634492460000001</v>
      </c>
      <c r="S191" s="78">
        <v>0</v>
      </c>
      <c r="T191" s="78">
        <v>1E-4</v>
      </c>
      <c r="U191" s="78">
        <v>0</v>
      </c>
    </row>
    <row r="192" spans="2:21">
      <c r="B192" t="s">
        <v>743</v>
      </c>
      <c r="C192" t="s">
        <v>744</v>
      </c>
      <c r="D192" t="s">
        <v>100</v>
      </c>
      <c r="E192" t="s">
        <v>123</v>
      </c>
      <c r="F192" t="s">
        <v>745</v>
      </c>
      <c r="G192" t="s">
        <v>649</v>
      </c>
      <c r="H192" t="s">
        <v>599</v>
      </c>
      <c r="I192" t="s">
        <v>208</v>
      </c>
      <c r="J192" t="s">
        <v>232</v>
      </c>
      <c r="K192" s="77">
        <v>2.89</v>
      </c>
      <c r="L192" t="s">
        <v>102</v>
      </c>
      <c r="M192" s="78">
        <v>3.7499999999999999E-2</v>
      </c>
      <c r="N192" s="78">
        <v>0.01</v>
      </c>
      <c r="O192" s="77">
        <v>16743.46</v>
      </c>
      <c r="P192" s="77">
        <v>108.09</v>
      </c>
      <c r="Q192" s="77">
        <v>0</v>
      </c>
      <c r="R192" s="77">
        <v>18.098005914000002</v>
      </c>
      <c r="S192" s="78">
        <v>0</v>
      </c>
      <c r="T192" s="78">
        <v>2.9999999999999997E-4</v>
      </c>
      <c r="U192" s="78">
        <v>1E-4</v>
      </c>
    </row>
    <row r="193" spans="2:21">
      <c r="B193" t="s">
        <v>746</v>
      </c>
      <c r="C193" t="s">
        <v>747</v>
      </c>
      <c r="D193" t="s">
        <v>100</v>
      </c>
      <c r="E193" t="s">
        <v>123</v>
      </c>
      <c r="F193" t="s">
        <v>745</v>
      </c>
      <c r="G193" t="s">
        <v>649</v>
      </c>
      <c r="H193" t="s">
        <v>599</v>
      </c>
      <c r="I193" t="s">
        <v>208</v>
      </c>
      <c r="J193" t="s">
        <v>232</v>
      </c>
      <c r="K193" s="77">
        <v>5.42</v>
      </c>
      <c r="L193" t="s">
        <v>102</v>
      </c>
      <c r="M193" s="78">
        <v>3.7499999999999999E-2</v>
      </c>
      <c r="N193" s="78">
        <v>1.55E-2</v>
      </c>
      <c r="O193" s="77">
        <v>97387.7</v>
      </c>
      <c r="P193" s="77">
        <v>114.32</v>
      </c>
      <c r="Q193" s="77">
        <v>0</v>
      </c>
      <c r="R193" s="77">
        <v>111.33361864</v>
      </c>
      <c r="S193" s="78">
        <v>2.0000000000000001E-4</v>
      </c>
      <c r="T193" s="78">
        <v>2.0999999999999999E-3</v>
      </c>
      <c r="U193" s="78">
        <v>5.9999999999999995E-4</v>
      </c>
    </row>
    <row r="194" spans="2:21">
      <c r="B194" t="s">
        <v>748</v>
      </c>
      <c r="C194" t="s">
        <v>749</v>
      </c>
      <c r="D194" t="s">
        <v>100</v>
      </c>
      <c r="E194" t="s">
        <v>123</v>
      </c>
      <c r="F194" t="s">
        <v>750</v>
      </c>
      <c r="G194" t="s">
        <v>751</v>
      </c>
      <c r="H194" t="s">
        <v>594</v>
      </c>
      <c r="I194" t="s">
        <v>150</v>
      </c>
      <c r="J194" t="s">
        <v>232</v>
      </c>
      <c r="K194" s="77">
        <v>2.31</v>
      </c>
      <c r="L194" t="s">
        <v>102</v>
      </c>
      <c r="M194" s="78">
        <v>3.0499999999999999E-2</v>
      </c>
      <c r="N194" s="78">
        <v>1.3100000000000001E-2</v>
      </c>
      <c r="O194" s="77">
        <v>12066.97</v>
      </c>
      <c r="P194" s="77">
        <v>104.07</v>
      </c>
      <c r="Q194" s="77">
        <v>0</v>
      </c>
      <c r="R194" s="77">
        <v>12.558095678999999</v>
      </c>
      <c r="S194" s="78">
        <v>1E-4</v>
      </c>
      <c r="T194" s="78">
        <v>2.0000000000000001E-4</v>
      </c>
      <c r="U194" s="78">
        <v>1E-4</v>
      </c>
    </row>
    <row r="195" spans="2:21">
      <c r="B195" t="s">
        <v>752</v>
      </c>
      <c r="C195" t="s">
        <v>753</v>
      </c>
      <c r="D195" t="s">
        <v>100</v>
      </c>
      <c r="E195" t="s">
        <v>123</v>
      </c>
      <c r="F195" t="s">
        <v>750</v>
      </c>
      <c r="G195" t="s">
        <v>751</v>
      </c>
      <c r="H195" t="s">
        <v>594</v>
      </c>
      <c r="I195" t="s">
        <v>150</v>
      </c>
      <c r="J195" t="s">
        <v>232</v>
      </c>
      <c r="K195" s="77">
        <v>4.92</v>
      </c>
      <c r="L195" t="s">
        <v>102</v>
      </c>
      <c r="M195" s="78">
        <v>2.58E-2</v>
      </c>
      <c r="N195" s="78">
        <v>1.78E-2</v>
      </c>
      <c r="O195" s="77">
        <v>125613.4</v>
      </c>
      <c r="P195" s="77">
        <v>103.99</v>
      </c>
      <c r="Q195" s="77">
        <v>0</v>
      </c>
      <c r="R195" s="77">
        <v>130.62537466000001</v>
      </c>
      <c r="S195" s="78">
        <v>5.9999999999999995E-4</v>
      </c>
      <c r="T195" s="78">
        <v>2.5000000000000001E-3</v>
      </c>
      <c r="U195" s="78">
        <v>6.9999999999999999E-4</v>
      </c>
    </row>
    <row r="196" spans="2:21">
      <c r="B196" t="s">
        <v>754</v>
      </c>
      <c r="C196" t="s">
        <v>755</v>
      </c>
      <c r="D196" t="s">
        <v>100</v>
      </c>
      <c r="E196" t="s">
        <v>123</v>
      </c>
      <c r="F196" t="s">
        <v>756</v>
      </c>
      <c r="G196" t="s">
        <v>757</v>
      </c>
      <c r="H196" t="s">
        <v>599</v>
      </c>
      <c r="I196" t="s">
        <v>208</v>
      </c>
      <c r="J196" t="s">
        <v>232</v>
      </c>
      <c r="K196" s="77">
        <v>2.64</v>
      </c>
      <c r="L196" t="s">
        <v>102</v>
      </c>
      <c r="M196" s="78">
        <v>3.3500000000000002E-2</v>
      </c>
      <c r="N196" s="78">
        <v>1.0999999999999999E-2</v>
      </c>
      <c r="O196" s="77">
        <v>47424.74</v>
      </c>
      <c r="P196" s="77">
        <v>106.92</v>
      </c>
      <c r="Q196" s="77">
        <v>0</v>
      </c>
      <c r="R196" s="77">
        <v>50.706532008000003</v>
      </c>
      <c r="S196" s="78">
        <v>1E-4</v>
      </c>
      <c r="T196" s="78">
        <v>1E-3</v>
      </c>
      <c r="U196" s="78">
        <v>2.9999999999999997E-4</v>
      </c>
    </row>
    <row r="197" spans="2:21">
      <c r="B197" t="s">
        <v>758</v>
      </c>
      <c r="C197" t="s">
        <v>759</v>
      </c>
      <c r="D197" t="s">
        <v>100</v>
      </c>
      <c r="E197" t="s">
        <v>123</v>
      </c>
      <c r="F197" t="s">
        <v>756</v>
      </c>
      <c r="G197" t="s">
        <v>757</v>
      </c>
      <c r="H197" t="s">
        <v>599</v>
      </c>
      <c r="I197" t="s">
        <v>208</v>
      </c>
      <c r="J197" t="s">
        <v>232</v>
      </c>
      <c r="K197" s="77">
        <v>4.7699999999999996</v>
      </c>
      <c r="L197" t="s">
        <v>102</v>
      </c>
      <c r="M197" s="78">
        <v>3.3500000000000002E-2</v>
      </c>
      <c r="N197" s="78">
        <v>1.18E-2</v>
      </c>
      <c r="O197" s="77">
        <v>141835</v>
      </c>
      <c r="P197" s="77">
        <v>106.96</v>
      </c>
      <c r="Q197" s="77">
        <v>1.8580399999999999</v>
      </c>
      <c r="R197" s="77">
        <v>153.56475599999999</v>
      </c>
      <c r="S197" s="78">
        <v>2.0000000000000001E-4</v>
      </c>
      <c r="T197" s="78">
        <v>3.0000000000000001E-3</v>
      </c>
      <c r="U197" s="78">
        <v>8.0000000000000004E-4</v>
      </c>
    </row>
    <row r="198" spans="2:21">
      <c r="B198" t="s">
        <v>760</v>
      </c>
      <c r="C198" t="s">
        <v>761</v>
      </c>
      <c r="D198" t="s">
        <v>100</v>
      </c>
      <c r="E198" t="s">
        <v>123</v>
      </c>
      <c r="F198" t="s">
        <v>762</v>
      </c>
      <c r="G198" t="s">
        <v>411</v>
      </c>
      <c r="H198" t="s">
        <v>599</v>
      </c>
      <c r="I198" t="s">
        <v>208</v>
      </c>
      <c r="J198" t="s">
        <v>232</v>
      </c>
      <c r="K198" s="77">
        <v>1.32</v>
      </c>
      <c r="L198" t="s">
        <v>102</v>
      </c>
      <c r="M198" s="78">
        <v>3.4000000000000002E-2</v>
      </c>
      <c r="N198" s="78">
        <v>2.0500000000000001E-2</v>
      </c>
      <c r="O198" s="77">
        <v>5084.8999999999996</v>
      </c>
      <c r="P198" s="77">
        <v>102.32</v>
      </c>
      <c r="Q198" s="77">
        <v>0</v>
      </c>
      <c r="R198" s="77">
        <v>5.2028696800000001</v>
      </c>
      <c r="S198" s="78">
        <v>0</v>
      </c>
      <c r="T198" s="78">
        <v>1E-4</v>
      </c>
      <c r="U198" s="78">
        <v>0</v>
      </c>
    </row>
    <row r="199" spans="2:21">
      <c r="B199" t="s">
        <v>763</v>
      </c>
      <c r="C199" t="s">
        <v>764</v>
      </c>
      <c r="D199" t="s">
        <v>100</v>
      </c>
      <c r="E199" t="s">
        <v>123</v>
      </c>
      <c r="F199" t="s">
        <v>765</v>
      </c>
      <c r="G199" t="s">
        <v>127</v>
      </c>
      <c r="H199" t="s">
        <v>599</v>
      </c>
      <c r="I199" t="s">
        <v>208</v>
      </c>
      <c r="J199" t="s">
        <v>232</v>
      </c>
      <c r="K199" s="77">
        <v>2.2000000000000002</v>
      </c>
      <c r="L199" t="s">
        <v>102</v>
      </c>
      <c r="M199" s="78">
        <v>2.9499999999999998E-2</v>
      </c>
      <c r="N199" s="78">
        <v>7.4999999999999997E-3</v>
      </c>
      <c r="O199" s="77">
        <v>55431.43</v>
      </c>
      <c r="P199" s="77">
        <v>104.9</v>
      </c>
      <c r="Q199" s="77">
        <v>0</v>
      </c>
      <c r="R199" s="77">
        <v>58.14757007</v>
      </c>
      <c r="S199" s="78">
        <v>4.0000000000000002E-4</v>
      </c>
      <c r="T199" s="78">
        <v>1.1000000000000001E-3</v>
      </c>
      <c r="U199" s="78">
        <v>2.9999999999999997E-4</v>
      </c>
    </row>
    <row r="200" spans="2:21">
      <c r="B200" t="s">
        <v>766</v>
      </c>
      <c r="C200" t="s">
        <v>767</v>
      </c>
      <c r="D200" t="s">
        <v>100</v>
      </c>
      <c r="E200" t="s">
        <v>123</v>
      </c>
      <c r="F200" t="s">
        <v>563</v>
      </c>
      <c r="G200" t="s">
        <v>442</v>
      </c>
      <c r="H200" t="s">
        <v>594</v>
      </c>
      <c r="I200" t="s">
        <v>150</v>
      </c>
      <c r="J200" t="s">
        <v>232</v>
      </c>
      <c r="K200" s="77">
        <v>7.52</v>
      </c>
      <c r="L200" t="s">
        <v>102</v>
      </c>
      <c r="M200" s="78">
        <v>1.72E-2</v>
      </c>
      <c r="N200" s="78">
        <v>1.8700000000000001E-2</v>
      </c>
      <c r="O200" s="77">
        <v>123838.94</v>
      </c>
      <c r="P200" s="77">
        <v>112.26</v>
      </c>
      <c r="Q200" s="77">
        <v>0</v>
      </c>
      <c r="R200" s="77">
        <v>139.02159404400001</v>
      </c>
      <c r="S200" s="78">
        <v>4.0000000000000002E-4</v>
      </c>
      <c r="T200" s="78">
        <v>2.7000000000000001E-3</v>
      </c>
      <c r="U200" s="78">
        <v>8.0000000000000004E-4</v>
      </c>
    </row>
    <row r="201" spans="2:21">
      <c r="B201" t="s">
        <v>768</v>
      </c>
      <c r="C201" t="s">
        <v>769</v>
      </c>
      <c r="D201" t="s">
        <v>100</v>
      </c>
      <c r="E201" t="s">
        <v>123</v>
      </c>
      <c r="F201" t="s">
        <v>770</v>
      </c>
      <c r="G201" t="s">
        <v>438</v>
      </c>
      <c r="H201" t="s">
        <v>599</v>
      </c>
      <c r="I201" t="s">
        <v>208</v>
      </c>
      <c r="J201" t="s">
        <v>232</v>
      </c>
      <c r="K201" s="77">
        <v>3.51</v>
      </c>
      <c r="L201" t="s">
        <v>102</v>
      </c>
      <c r="M201" s="78">
        <v>3.9E-2</v>
      </c>
      <c r="N201" s="78">
        <v>4.5499999999999999E-2</v>
      </c>
      <c r="O201" s="77">
        <v>117809.85</v>
      </c>
      <c r="P201" s="77">
        <v>98.32</v>
      </c>
      <c r="Q201" s="77">
        <v>0</v>
      </c>
      <c r="R201" s="77">
        <v>115.83064452000001</v>
      </c>
      <c r="S201" s="78">
        <v>2.9999999999999997E-4</v>
      </c>
      <c r="T201" s="78">
        <v>2.2000000000000001E-3</v>
      </c>
      <c r="U201" s="78">
        <v>5.9999999999999995E-4</v>
      </c>
    </row>
    <row r="202" spans="2:21">
      <c r="B202" t="s">
        <v>771</v>
      </c>
      <c r="C202" t="s">
        <v>772</v>
      </c>
      <c r="D202" t="s">
        <v>100</v>
      </c>
      <c r="E202" t="s">
        <v>123</v>
      </c>
      <c r="F202" t="s">
        <v>773</v>
      </c>
      <c r="G202" t="s">
        <v>132</v>
      </c>
      <c r="H202" t="s">
        <v>599</v>
      </c>
      <c r="I202" t="s">
        <v>208</v>
      </c>
      <c r="J202" t="s">
        <v>232</v>
      </c>
      <c r="K202" s="77">
        <v>0.99</v>
      </c>
      <c r="L202" t="s">
        <v>102</v>
      </c>
      <c r="M202" s="78">
        <v>1.21E-2</v>
      </c>
      <c r="N202" s="78">
        <v>8.5000000000000006E-3</v>
      </c>
      <c r="O202" s="77">
        <v>25562.53</v>
      </c>
      <c r="P202" s="77">
        <v>100.4</v>
      </c>
      <c r="Q202" s="77">
        <v>0</v>
      </c>
      <c r="R202" s="77">
        <v>25.66478012</v>
      </c>
      <c r="S202" s="78">
        <v>2.0000000000000001E-4</v>
      </c>
      <c r="T202" s="78">
        <v>5.0000000000000001E-4</v>
      </c>
      <c r="U202" s="78">
        <v>1E-4</v>
      </c>
    </row>
    <row r="203" spans="2:21">
      <c r="B203" t="s">
        <v>774</v>
      </c>
      <c r="C203" t="s">
        <v>775</v>
      </c>
      <c r="D203" t="s">
        <v>100</v>
      </c>
      <c r="E203" t="s">
        <v>123</v>
      </c>
      <c r="F203" t="s">
        <v>773</v>
      </c>
      <c r="G203" t="s">
        <v>132</v>
      </c>
      <c r="H203" t="s">
        <v>599</v>
      </c>
      <c r="I203" t="s">
        <v>208</v>
      </c>
      <c r="J203" t="s">
        <v>232</v>
      </c>
      <c r="K203" s="77">
        <v>1.95</v>
      </c>
      <c r="L203" t="s">
        <v>102</v>
      </c>
      <c r="M203" s="78">
        <v>2.1600000000000001E-2</v>
      </c>
      <c r="N203" s="78">
        <v>9.5999999999999992E-3</v>
      </c>
      <c r="O203" s="77">
        <v>131592.12</v>
      </c>
      <c r="P203" s="77">
        <v>102.4</v>
      </c>
      <c r="Q203" s="77">
        <v>0</v>
      </c>
      <c r="R203" s="77">
        <v>134.75033088000001</v>
      </c>
      <c r="S203" s="78">
        <v>2.9999999999999997E-4</v>
      </c>
      <c r="T203" s="78">
        <v>2.5999999999999999E-3</v>
      </c>
      <c r="U203" s="78">
        <v>6.9999999999999999E-4</v>
      </c>
    </row>
    <row r="204" spans="2:21">
      <c r="B204" t="s">
        <v>776</v>
      </c>
      <c r="C204" t="s">
        <v>777</v>
      </c>
      <c r="D204" t="s">
        <v>100</v>
      </c>
      <c r="E204" t="s">
        <v>123</v>
      </c>
      <c r="F204" t="s">
        <v>773</v>
      </c>
      <c r="G204" t="s">
        <v>132</v>
      </c>
      <c r="H204" t="s">
        <v>599</v>
      </c>
      <c r="I204" t="s">
        <v>208</v>
      </c>
      <c r="J204" t="s">
        <v>232</v>
      </c>
      <c r="K204" s="77">
        <v>4.49</v>
      </c>
      <c r="L204" t="s">
        <v>102</v>
      </c>
      <c r="M204" s="78">
        <v>0.04</v>
      </c>
      <c r="N204" s="78">
        <v>1.4500000000000001E-2</v>
      </c>
      <c r="O204" s="77">
        <v>191060.39</v>
      </c>
      <c r="P204" s="77">
        <v>113.95</v>
      </c>
      <c r="Q204" s="77">
        <v>0</v>
      </c>
      <c r="R204" s="77">
        <v>217.71331440500001</v>
      </c>
      <c r="S204" s="78">
        <v>2.0000000000000001E-4</v>
      </c>
      <c r="T204" s="78">
        <v>4.1999999999999997E-3</v>
      </c>
      <c r="U204" s="78">
        <v>1.1999999999999999E-3</v>
      </c>
    </row>
    <row r="205" spans="2:21">
      <c r="B205" t="s">
        <v>778</v>
      </c>
      <c r="C205" t="s">
        <v>779</v>
      </c>
      <c r="D205" t="s">
        <v>100</v>
      </c>
      <c r="E205" t="s">
        <v>123</v>
      </c>
      <c r="F205" t="s">
        <v>780</v>
      </c>
      <c r="G205" t="s">
        <v>411</v>
      </c>
      <c r="H205" t="s">
        <v>594</v>
      </c>
      <c r="I205" t="s">
        <v>150</v>
      </c>
      <c r="J205" t="s">
        <v>232</v>
      </c>
      <c r="K205" s="77">
        <v>3.82</v>
      </c>
      <c r="L205" t="s">
        <v>102</v>
      </c>
      <c r="M205" s="78">
        <v>2.3E-2</v>
      </c>
      <c r="N205" s="78">
        <v>1.5100000000000001E-2</v>
      </c>
      <c r="O205" s="77">
        <v>132705.26999999999</v>
      </c>
      <c r="P205" s="77">
        <v>104.9</v>
      </c>
      <c r="Q205" s="77">
        <v>0</v>
      </c>
      <c r="R205" s="77">
        <v>139.20782822999999</v>
      </c>
      <c r="S205" s="78">
        <v>5.0000000000000001E-4</v>
      </c>
      <c r="T205" s="78">
        <v>2.7000000000000001E-3</v>
      </c>
      <c r="U205" s="78">
        <v>8.0000000000000004E-4</v>
      </c>
    </row>
    <row r="206" spans="2:21">
      <c r="B206" t="s">
        <v>781</v>
      </c>
      <c r="C206" t="s">
        <v>782</v>
      </c>
      <c r="D206" t="s">
        <v>100</v>
      </c>
      <c r="E206" t="s">
        <v>123</v>
      </c>
      <c r="F206" t="s">
        <v>780</v>
      </c>
      <c r="G206" t="s">
        <v>411</v>
      </c>
      <c r="H206" t="s">
        <v>594</v>
      </c>
      <c r="I206" t="s">
        <v>150</v>
      </c>
      <c r="J206" t="s">
        <v>232</v>
      </c>
      <c r="K206" s="77">
        <v>2.8</v>
      </c>
      <c r="L206" t="s">
        <v>102</v>
      </c>
      <c r="M206" s="78">
        <v>2.75E-2</v>
      </c>
      <c r="N206" s="78">
        <v>1.4E-2</v>
      </c>
      <c r="O206" s="77">
        <v>107939</v>
      </c>
      <c r="P206" s="77">
        <v>105.56</v>
      </c>
      <c r="Q206" s="77">
        <v>0</v>
      </c>
      <c r="R206" s="77">
        <v>113.9404084</v>
      </c>
      <c r="S206" s="78">
        <v>2.9999999999999997E-4</v>
      </c>
      <c r="T206" s="78">
        <v>2.2000000000000001E-3</v>
      </c>
      <c r="U206" s="78">
        <v>5.9999999999999995E-4</v>
      </c>
    </row>
    <row r="207" spans="2:21">
      <c r="B207" t="s">
        <v>783</v>
      </c>
      <c r="C207" t="s">
        <v>784</v>
      </c>
      <c r="D207" t="s">
        <v>100</v>
      </c>
      <c r="E207" t="s">
        <v>123</v>
      </c>
      <c r="F207" t="s">
        <v>785</v>
      </c>
      <c r="G207" t="s">
        <v>751</v>
      </c>
      <c r="H207" t="s">
        <v>612</v>
      </c>
      <c r="I207" t="s">
        <v>150</v>
      </c>
      <c r="J207" t="s">
        <v>232</v>
      </c>
      <c r="K207" s="77">
        <v>3.85</v>
      </c>
      <c r="L207" t="s">
        <v>102</v>
      </c>
      <c r="M207" s="78">
        <v>3.15E-2</v>
      </c>
      <c r="N207" s="78">
        <v>1.7600000000000001E-2</v>
      </c>
      <c r="O207" s="77">
        <v>100562.73</v>
      </c>
      <c r="P207" s="77">
        <v>104.64</v>
      </c>
      <c r="Q207" s="77">
        <v>0</v>
      </c>
      <c r="R207" s="77">
        <v>105.228840672</v>
      </c>
      <c r="S207" s="78">
        <v>2.9999999999999997E-4</v>
      </c>
      <c r="T207" s="78">
        <v>2E-3</v>
      </c>
      <c r="U207" s="78">
        <v>5.9999999999999995E-4</v>
      </c>
    </row>
    <row r="208" spans="2:21">
      <c r="B208" t="s">
        <v>786</v>
      </c>
      <c r="C208" t="s">
        <v>787</v>
      </c>
      <c r="D208" t="s">
        <v>100</v>
      </c>
      <c r="E208" t="s">
        <v>123</v>
      </c>
      <c r="F208" t="s">
        <v>785</v>
      </c>
      <c r="G208" t="s">
        <v>751</v>
      </c>
      <c r="H208" t="s">
        <v>612</v>
      </c>
      <c r="I208" t="s">
        <v>150</v>
      </c>
      <c r="J208" t="s">
        <v>232</v>
      </c>
      <c r="K208" s="77">
        <v>5.7</v>
      </c>
      <c r="L208" t="s">
        <v>102</v>
      </c>
      <c r="M208" s="78">
        <v>2.5499999999999998E-2</v>
      </c>
      <c r="N208" s="78">
        <v>2.3E-2</v>
      </c>
      <c r="O208" s="77">
        <v>132503.4</v>
      </c>
      <c r="P208" s="77">
        <v>101.68</v>
      </c>
      <c r="Q208" s="77">
        <v>0</v>
      </c>
      <c r="R208" s="77">
        <v>134.72945712000001</v>
      </c>
      <c r="S208" s="78">
        <v>2.9999999999999997E-4</v>
      </c>
      <c r="T208" s="78">
        <v>2.5999999999999999E-3</v>
      </c>
      <c r="U208" s="78">
        <v>6.9999999999999999E-4</v>
      </c>
    </row>
    <row r="209" spans="2:21">
      <c r="B209" t="s">
        <v>788</v>
      </c>
      <c r="C209" t="s">
        <v>789</v>
      </c>
      <c r="D209" t="s">
        <v>100</v>
      </c>
      <c r="E209" t="s">
        <v>123</v>
      </c>
      <c r="F209" t="s">
        <v>790</v>
      </c>
      <c r="G209" t="s">
        <v>125</v>
      </c>
      <c r="H209" t="s">
        <v>603</v>
      </c>
      <c r="I209" t="s">
        <v>208</v>
      </c>
      <c r="J209" t="s">
        <v>232</v>
      </c>
      <c r="K209" s="77">
        <v>6.53</v>
      </c>
      <c r="L209" t="s">
        <v>102</v>
      </c>
      <c r="M209" s="78">
        <v>2.5000000000000001E-3</v>
      </c>
      <c r="N209" s="78">
        <v>6.4999999999999997E-3</v>
      </c>
      <c r="O209" s="77">
        <v>49305.75</v>
      </c>
      <c r="P209" s="77">
        <v>97.5</v>
      </c>
      <c r="Q209" s="77">
        <v>0</v>
      </c>
      <c r="R209" s="77">
        <v>48.073106250000002</v>
      </c>
      <c r="S209" s="78">
        <v>1E-4</v>
      </c>
      <c r="T209" s="78">
        <v>8.9999999999999998E-4</v>
      </c>
      <c r="U209" s="78">
        <v>2.9999999999999997E-4</v>
      </c>
    </row>
    <row r="210" spans="2:21">
      <c r="B210" t="s">
        <v>791</v>
      </c>
      <c r="C210" t="s">
        <v>792</v>
      </c>
      <c r="D210" t="s">
        <v>100</v>
      </c>
      <c r="E210" t="s">
        <v>123</v>
      </c>
      <c r="F210" t="s">
        <v>793</v>
      </c>
      <c r="G210" t="s">
        <v>751</v>
      </c>
      <c r="H210" t="s">
        <v>612</v>
      </c>
      <c r="I210" t="s">
        <v>150</v>
      </c>
      <c r="J210" t="s">
        <v>232</v>
      </c>
      <c r="K210" s="77">
        <v>4.72</v>
      </c>
      <c r="L210" t="s">
        <v>102</v>
      </c>
      <c r="M210" s="78">
        <v>2.4E-2</v>
      </c>
      <c r="N210" s="78">
        <v>1.78E-2</v>
      </c>
      <c r="O210" s="77">
        <v>59405.7</v>
      </c>
      <c r="P210" s="77">
        <v>103.62</v>
      </c>
      <c r="Q210" s="77">
        <v>0</v>
      </c>
      <c r="R210" s="77">
        <v>61.556186339999996</v>
      </c>
      <c r="S210" s="78">
        <v>2.0000000000000001E-4</v>
      </c>
      <c r="T210" s="78">
        <v>1.1999999999999999E-3</v>
      </c>
      <c r="U210" s="78">
        <v>2.9999999999999997E-4</v>
      </c>
    </row>
    <row r="211" spans="2:21">
      <c r="B211" t="s">
        <v>794</v>
      </c>
      <c r="C211" t="s">
        <v>795</v>
      </c>
      <c r="D211" t="s">
        <v>100</v>
      </c>
      <c r="E211" t="s">
        <v>123</v>
      </c>
      <c r="F211" t="s">
        <v>602</v>
      </c>
      <c r="G211" t="s">
        <v>132</v>
      </c>
      <c r="H211" t="s">
        <v>603</v>
      </c>
      <c r="I211" t="s">
        <v>208</v>
      </c>
      <c r="J211" t="s">
        <v>232</v>
      </c>
      <c r="K211" s="77">
        <v>2.42</v>
      </c>
      <c r="L211" t="s">
        <v>102</v>
      </c>
      <c r="M211" s="78">
        <v>4.1399999999999999E-2</v>
      </c>
      <c r="N211" s="78">
        <v>1.67E-2</v>
      </c>
      <c r="O211" s="77">
        <v>55727.92</v>
      </c>
      <c r="P211" s="77">
        <v>106</v>
      </c>
      <c r="Q211" s="77">
        <v>1.15357</v>
      </c>
      <c r="R211" s="77">
        <v>60.225165199999999</v>
      </c>
      <c r="S211" s="78">
        <v>1E-4</v>
      </c>
      <c r="T211" s="78">
        <v>1.1999999999999999E-3</v>
      </c>
      <c r="U211" s="78">
        <v>2.9999999999999997E-4</v>
      </c>
    </row>
    <row r="212" spans="2:21">
      <c r="B212" t="s">
        <v>796</v>
      </c>
      <c r="C212" t="s">
        <v>797</v>
      </c>
      <c r="D212" t="s">
        <v>100</v>
      </c>
      <c r="E212" t="s">
        <v>123</v>
      </c>
      <c r="F212" t="s">
        <v>602</v>
      </c>
      <c r="G212" t="s">
        <v>132</v>
      </c>
      <c r="H212" t="s">
        <v>603</v>
      </c>
      <c r="I212" t="s">
        <v>208</v>
      </c>
      <c r="J212" t="s">
        <v>232</v>
      </c>
      <c r="K212" s="77">
        <v>3.06</v>
      </c>
      <c r="L212" t="s">
        <v>102</v>
      </c>
      <c r="M212" s="78">
        <v>3.5499999999999997E-2</v>
      </c>
      <c r="N212" s="78">
        <v>2.1499999999999998E-2</v>
      </c>
      <c r="O212" s="77">
        <v>107443.1</v>
      </c>
      <c r="P212" s="77">
        <v>104.29</v>
      </c>
      <c r="Q212" s="77">
        <v>1.9071199999999999</v>
      </c>
      <c r="R212" s="77">
        <v>113.95952899</v>
      </c>
      <c r="S212" s="78">
        <v>2.0000000000000001E-4</v>
      </c>
      <c r="T212" s="78">
        <v>2.2000000000000001E-3</v>
      </c>
      <c r="U212" s="78">
        <v>5.9999999999999995E-4</v>
      </c>
    </row>
    <row r="213" spans="2:21">
      <c r="B213" t="s">
        <v>798</v>
      </c>
      <c r="C213" t="s">
        <v>799</v>
      </c>
      <c r="D213" t="s">
        <v>100</v>
      </c>
      <c r="E213" t="s">
        <v>123</v>
      </c>
      <c r="F213" t="s">
        <v>602</v>
      </c>
      <c r="G213" t="s">
        <v>132</v>
      </c>
      <c r="H213" t="s">
        <v>603</v>
      </c>
      <c r="I213" t="s">
        <v>208</v>
      </c>
      <c r="J213" t="s">
        <v>232</v>
      </c>
      <c r="K213" s="77">
        <v>4.46</v>
      </c>
      <c r="L213" t="s">
        <v>102</v>
      </c>
      <c r="M213" s="78">
        <v>2.5000000000000001E-2</v>
      </c>
      <c r="N213" s="78">
        <v>2.98E-2</v>
      </c>
      <c r="O213" s="77">
        <v>282269.96000000002</v>
      </c>
      <c r="P213" s="77">
        <v>97.94</v>
      </c>
      <c r="Q213" s="77">
        <v>7.0567500000000001</v>
      </c>
      <c r="R213" s="77">
        <v>283.511948824</v>
      </c>
      <c r="S213" s="78">
        <v>2.0000000000000001E-4</v>
      </c>
      <c r="T213" s="78">
        <v>5.4999999999999997E-3</v>
      </c>
      <c r="U213" s="78">
        <v>1.5E-3</v>
      </c>
    </row>
    <row r="214" spans="2:21">
      <c r="B214" t="s">
        <v>800</v>
      </c>
      <c r="C214" t="s">
        <v>801</v>
      </c>
      <c r="D214" t="s">
        <v>100</v>
      </c>
      <c r="E214" t="s">
        <v>123</v>
      </c>
      <c r="F214" t="s">
        <v>802</v>
      </c>
      <c r="G214" t="s">
        <v>442</v>
      </c>
      <c r="H214" t="s">
        <v>612</v>
      </c>
      <c r="I214" t="s">
        <v>150</v>
      </c>
      <c r="J214" t="s">
        <v>232</v>
      </c>
      <c r="K214" s="77">
        <v>1.47</v>
      </c>
      <c r="L214" t="s">
        <v>102</v>
      </c>
      <c r="M214" s="78">
        <v>4.3499999999999997E-2</v>
      </c>
      <c r="N214" s="78">
        <v>-5.1999999999999998E-3</v>
      </c>
      <c r="O214" s="77">
        <v>258.70999999999998</v>
      </c>
      <c r="P214" s="77">
        <v>107.36</v>
      </c>
      <c r="Q214" s="77">
        <v>0</v>
      </c>
      <c r="R214" s="77">
        <v>0.277751056</v>
      </c>
      <c r="S214" s="78">
        <v>0</v>
      </c>
      <c r="T214" s="78">
        <v>0</v>
      </c>
      <c r="U214" s="78">
        <v>0</v>
      </c>
    </row>
    <row r="215" spans="2:21">
      <c r="B215" t="s">
        <v>803</v>
      </c>
      <c r="C215" t="s">
        <v>804</v>
      </c>
      <c r="D215" t="s">
        <v>100</v>
      </c>
      <c r="E215" t="s">
        <v>123</v>
      </c>
      <c r="F215" t="s">
        <v>802</v>
      </c>
      <c r="G215" t="s">
        <v>442</v>
      </c>
      <c r="H215" t="s">
        <v>612</v>
      </c>
      <c r="I215" t="s">
        <v>150</v>
      </c>
      <c r="J215" t="s">
        <v>232</v>
      </c>
      <c r="K215" s="77">
        <v>4.55</v>
      </c>
      <c r="L215" t="s">
        <v>102</v>
      </c>
      <c r="M215" s="78">
        <v>3.27E-2</v>
      </c>
      <c r="N215" s="78">
        <v>1.4999999999999999E-2</v>
      </c>
      <c r="O215" s="77">
        <v>53242.47</v>
      </c>
      <c r="P215" s="77">
        <v>108.74</v>
      </c>
      <c r="Q215" s="77">
        <v>0</v>
      </c>
      <c r="R215" s="77">
        <v>57.895861877999998</v>
      </c>
      <c r="S215" s="78">
        <v>2.0000000000000001E-4</v>
      </c>
      <c r="T215" s="78">
        <v>1.1000000000000001E-3</v>
      </c>
      <c r="U215" s="78">
        <v>2.9999999999999997E-4</v>
      </c>
    </row>
    <row r="216" spans="2:21">
      <c r="B216" t="s">
        <v>805</v>
      </c>
      <c r="C216" t="s">
        <v>806</v>
      </c>
      <c r="D216" t="s">
        <v>100</v>
      </c>
      <c r="E216" t="s">
        <v>123</v>
      </c>
      <c r="F216" t="s">
        <v>807</v>
      </c>
      <c r="G216" t="s">
        <v>127</v>
      </c>
      <c r="H216" t="s">
        <v>603</v>
      </c>
      <c r="I216" t="s">
        <v>208</v>
      </c>
      <c r="J216" t="s">
        <v>232</v>
      </c>
      <c r="K216" s="77">
        <v>0.49</v>
      </c>
      <c r="L216" t="s">
        <v>102</v>
      </c>
      <c r="M216" s="78">
        <v>3.3000000000000002E-2</v>
      </c>
      <c r="N216" s="78">
        <v>3.2800000000000003E-2</v>
      </c>
      <c r="O216" s="77">
        <v>12746.06</v>
      </c>
      <c r="P216" s="77">
        <v>100.48</v>
      </c>
      <c r="Q216" s="77">
        <v>0</v>
      </c>
      <c r="R216" s="77">
        <v>12.807241088</v>
      </c>
      <c r="S216" s="78">
        <v>1E-4</v>
      </c>
      <c r="T216" s="78">
        <v>2.0000000000000001E-4</v>
      </c>
      <c r="U216" s="78">
        <v>1E-4</v>
      </c>
    </row>
    <row r="217" spans="2:21">
      <c r="B217" t="s">
        <v>808</v>
      </c>
      <c r="C217" t="s">
        <v>809</v>
      </c>
      <c r="D217" t="s">
        <v>100</v>
      </c>
      <c r="E217" t="s">
        <v>123</v>
      </c>
      <c r="F217" t="s">
        <v>606</v>
      </c>
      <c r="G217" t="s">
        <v>127</v>
      </c>
      <c r="H217" t="s">
        <v>603</v>
      </c>
      <c r="I217" t="s">
        <v>208</v>
      </c>
      <c r="J217" t="s">
        <v>232</v>
      </c>
      <c r="K217" s="77">
        <v>3.3</v>
      </c>
      <c r="L217" t="s">
        <v>102</v>
      </c>
      <c r="M217" s="78">
        <v>2.8000000000000001E-2</v>
      </c>
      <c r="N217" s="78">
        <v>3.27E-2</v>
      </c>
      <c r="O217" s="77">
        <v>88342.56</v>
      </c>
      <c r="P217" s="77">
        <v>98.6</v>
      </c>
      <c r="Q217" s="77">
        <v>0</v>
      </c>
      <c r="R217" s="77">
        <v>87.105764160000007</v>
      </c>
      <c r="S217" s="78">
        <v>2.9999999999999997E-4</v>
      </c>
      <c r="T217" s="78">
        <v>1.6999999999999999E-3</v>
      </c>
      <c r="U217" s="78">
        <v>5.0000000000000001E-4</v>
      </c>
    </row>
    <row r="218" spans="2:21">
      <c r="B218" t="s">
        <v>810</v>
      </c>
      <c r="C218" t="s">
        <v>811</v>
      </c>
      <c r="D218" t="s">
        <v>100</v>
      </c>
      <c r="E218" t="s">
        <v>123</v>
      </c>
      <c r="F218" t="s">
        <v>606</v>
      </c>
      <c r="G218" t="s">
        <v>127</v>
      </c>
      <c r="H218" t="s">
        <v>603</v>
      </c>
      <c r="I218" t="s">
        <v>208</v>
      </c>
      <c r="J218" t="s">
        <v>232</v>
      </c>
      <c r="K218" s="77">
        <v>0.16</v>
      </c>
      <c r="L218" t="s">
        <v>102</v>
      </c>
      <c r="M218" s="78">
        <v>4.2999999999999997E-2</v>
      </c>
      <c r="N218" s="78">
        <v>5.0799999999999998E-2</v>
      </c>
      <c r="O218" s="77">
        <v>15416.54</v>
      </c>
      <c r="P218" s="77">
        <v>100.31</v>
      </c>
      <c r="Q218" s="77">
        <v>0</v>
      </c>
      <c r="R218" s="77">
        <v>15.464331273999999</v>
      </c>
      <c r="S218" s="78">
        <v>2.0000000000000001E-4</v>
      </c>
      <c r="T218" s="78">
        <v>2.9999999999999997E-4</v>
      </c>
      <c r="U218" s="78">
        <v>1E-4</v>
      </c>
    </row>
    <row r="219" spans="2:21">
      <c r="B219" t="s">
        <v>812</v>
      </c>
      <c r="C219" t="s">
        <v>813</v>
      </c>
      <c r="D219" t="s">
        <v>100</v>
      </c>
      <c r="E219" t="s">
        <v>123</v>
      </c>
      <c r="F219" t="s">
        <v>606</v>
      </c>
      <c r="G219" t="s">
        <v>127</v>
      </c>
      <c r="H219" t="s">
        <v>603</v>
      </c>
      <c r="I219" t="s">
        <v>208</v>
      </c>
      <c r="J219" t="s">
        <v>232</v>
      </c>
      <c r="K219" s="77">
        <v>0.88</v>
      </c>
      <c r="L219" t="s">
        <v>102</v>
      </c>
      <c r="M219" s="78">
        <v>4.2500000000000003E-2</v>
      </c>
      <c r="N219" s="78">
        <v>3.9300000000000002E-2</v>
      </c>
      <c r="O219" s="77">
        <v>47023.42</v>
      </c>
      <c r="P219" s="77">
        <v>101.01</v>
      </c>
      <c r="Q219" s="77">
        <v>0</v>
      </c>
      <c r="R219" s="77">
        <v>47.498356542000003</v>
      </c>
      <c r="S219" s="78">
        <v>2.0000000000000001E-4</v>
      </c>
      <c r="T219" s="78">
        <v>8.9999999999999998E-4</v>
      </c>
      <c r="U219" s="78">
        <v>2.9999999999999997E-4</v>
      </c>
    </row>
    <row r="220" spans="2:21">
      <c r="B220" t="s">
        <v>814</v>
      </c>
      <c r="C220" t="s">
        <v>815</v>
      </c>
      <c r="D220" t="s">
        <v>100</v>
      </c>
      <c r="E220" t="s">
        <v>123</v>
      </c>
      <c r="F220" t="s">
        <v>606</v>
      </c>
      <c r="G220" t="s">
        <v>127</v>
      </c>
      <c r="H220" t="s">
        <v>603</v>
      </c>
      <c r="I220" t="s">
        <v>208</v>
      </c>
      <c r="J220" t="s">
        <v>232</v>
      </c>
      <c r="K220" s="77">
        <v>1.3</v>
      </c>
      <c r="L220" t="s">
        <v>102</v>
      </c>
      <c r="M220" s="78">
        <v>3.6999999999999998E-2</v>
      </c>
      <c r="N220" s="78">
        <v>3.49E-2</v>
      </c>
      <c r="O220" s="77">
        <v>56401.46</v>
      </c>
      <c r="P220" s="77">
        <v>100.96</v>
      </c>
      <c r="Q220" s="77">
        <v>0</v>
      </c>
      <c r="R220" s="77">
        <v>56.942914016000003</v>
      </c>
      <c r="S220" s="78">
        <v>4.0000000000000002E-4</v>
      </c>
      <c r="T220" s="78">
        <v>1.1000000000000001E-3</v>
      </c>
      <c r="U220" s="78">
        <v>2.9999999999999997E-4</v>
      </c>
    </row>
    <row r="221" spans="2:21">
      <c r="B221" t="s">
        <v>816</v>
      </c>
      <c r="C221" t="s">
        <v>817</v>
      </c>
      <c r="D221" t="s">
        <v>100</v>
      </c>
      <c r="E221" t="s">
        <v>123</v>
      </c>
      <c r="F221" t="s">
        <v>780</v>
      </c>
      <c r="G221" t="s">
        <v>411</v>
      </c>
      <c r="H221" t="s">
        <v>612</v>
      </c>
      <c r="I221" t="s">
        <v>150</v>
      </c>
      <c r="J221" t="s">
        <v>232</v>
      </c>
      <c r="K221" s="77">
        <v>1.75</v>
      </c>
      <c r="L221" t="s">
        <v>102</v>
      </c>
      <c r="M221" s="78">
        <v>2.4E-2</v>
      </c>
      <c r="N221" s="78">
        <v>1.41E-2</v>
      </c>
      <c r="O221" s="77">
        <v>36830.120000000003</v>
      </c>
      <c r="P221" s="77">
        <v>102.44</v>
      </c>
      <c r="Q221" s="77">
        <v>0</v>
      </c>
      <c r="R221" s="77">
        <v>37.728774928</v>
      </c>
      <c r="S221" s="78">
        <v>1E-4</v>
      </c>
      <c r="T221" s="78">
        <v>6.9999999999999999E-4</v>
      </c>
      <c r="U221" s="78">
        <v>2.0000000000000001E-4</v>
      </c>
    </row>
    <row r="222" spans="2:21">
      <c r="B222" t="s">
        <v>818</v>
      </c>
      <c r="C222" t="s">
        <v>819</v>
      </c>
      <c r="D222" t="s">
        <v>100</v>
      </c>
      <c r="E222" t="s">
        <v>123</v>
      </c>
      <c r="F222" t="s">
        <v>820</v>
      </c>
      <c r="G222" t="s">
        <v>438</v>
      </c>
      <c r="H222" t="s">
        <v>603</v>
      </c>
      <c r="I222" t="s">
        <v>208</v>
      </c>
      <c r="J222" t="s">
        <v>232</v>
      </c>
      <c r="K222" s="77">
        <v>0.73</v>
      </c>
      <c r="L222" t="s">
        <v>102</v>
      </c>
      <c r="M222" s="78">
        <v>3.32E-2</v>
      </c>
      <c r="N222" s="78">
        <v>6.9900000000000004E-2</v>
      </c>
      <c r="O222" s="77">
        <v>37037</v>
      </c>
      <c r="P222" s="77">
        <v>101.9</v>
      </c>
      <c r="Q222" s="77">
        <v>0</v>
      </c>
      <c r="R222" s="77">
        <v>37.740703000000003</v>
      </c>
      <c r="S222" s="78">
        <v>1E-4</v>
      </c>
      <c r="T222" s="78">
        <v>6.9999999999999999E-4</v>
      </c>
      <c r="U222" s="78">
        <v>2.0000000000000001E-4</v>
      </c>
    </row>
    <row r="223" spans="2:21">
      <c r="B223" t="s">
        <v>821</v>
      </c>
      <c r="C223" t="s">
        <v>822</v>
      </c>
      <c r="D223" t="s">
        <v>100</v>
      </c>
      <c r="E223" t="s">
        <v>123</v>
      </c>
      <c r="F223" t="s">
        <v>823</v>
      </c>
      <c r="G223" t="s">
        <v>125</v>
      </c>
      <c r="H223" t="s">
        <v>824</v>
      </c>
      <c r="I223" t="s">
        <v>150</v>
      </c>
      <c r="J223" t="s">
        <v>232</v>
      </c>
      <c r="K223" s="77">
        <v>4.0599999999999996</v>
      </c>
      <c r="L223" t="s">
        <v>102</v>
      </c>
      <c r="M223" s="78">
        <v>3.4500000000000003E-2</v>
      </c>
      <c r="N223" s="78">
        <v>1.6299999999999999E-2</v>
      </c>
      <c r="O223" s="77">
        <v>104916.65</v>
      </c>
      <c r="P223" s="77">
        <v>108.78</v>
      </c>
      <c r="Q223" s="77">
        <v>0</v>
      </c>
      <c r="R223" s="77">
        <v>114.12833187</v>
      </c>
      <c r="S223" s="78">
        <v>2.0000000000000001E-4</v>
      </c>
      <c r="T223" s="78">
        <v>2.2000000000000001E-3</v>
      </c>
      <c r="U223" s="78">
        <v>5.9999999999999995E-4</v>
      </c>
    </row>
    <row r="224" spans="2:21">
      <c r="B224" t="s">
        <v>825</v>
      </c>
      <c r="C224" t="s">
        <v>826</v>
      </c>
      <c r="D224" t="s">
        <v>100</v>
      </c>
      <c r="E224" t="s">
        <v>123</v>
      </c>
      <c r="F224" t="s">
        <v>827</v>
      </c>
      <c r="G224" t="s">
        <v>446</v>
      </c>
      <c r="H224" t="s">
        <v>629</v>
      </c>
      <c r="I224" t="s">
        <v>208</v>
      </c>
      <c r="J224" t="s">
        <v>232</v>
      </c>
      <c r="K224" s="77">
        <v>2.15</v>
      </c>
      <c r="L224" t="s">
        <v>102</v>
      </c>
      <c r="M224" s="78">
        <v>5.8999999999999997E-2</v>
      </c>
      <c r="N224" s="78">
        <v>3.3000000000000002E-2</v>
      </c>
      <c r="O224" s="77">
        <v>115162.12</v>
      </c>
      <c r="P224" s="77">
        <v>105.7</v>
      </c>
      <c r="Q224" s="77">
        <v>0</v>
      </c>
      <c r="R224" s="77">
        <v>121.72636084</v>
      </c>
      <c r="S224" s="78">
        <v>1E-4</v>
      </c>
      <c r="T224" s="78">
        <v>2.3E-3</v>
      </c>
      <c r="U224" s="78">
        <v>6.9999999999999999E-4</v>
      </c>
    </row>
    <row r="225" spans="2:21">
      <c r="B225" t="s">
        <v>828</v>
      </c>
      <c r="C225" t="s">
        <v>829</v>
      </c>
      <c r="D225" t="s">
        <v>100</v>
      </c>
      <c r="E225" t="s">
        <v>123</v>
      </c>
      <c r="F225" t="s">
        <v>827</v>
      </c>
      <c r="G225" t="s">
        <v>446</v>
      </c>
      <c r="H225" t="s">
        <v>629</v>
      </c>
      <c r="I225" t="s">
        <v>208</v>
      </c>
      <c r="J225" t="s">
        <v>232</v>
      </c>
      <c r="K225" s="77">
        <v>4.83</v>
      </c>
      <c r="L225" t="s">
        <v>102</v>
      </c>
      <c r="M225" s="78">
        <v>2.7E-2</v>
      </c>
      <c r="N225" s="78">
        <v>4.65E-2</v>
      </c>
      <c r="O225" s="77">
        <v>18239.8</v>
      </c>
      <c r="P225" s="77">
        <v>91.99</v>
      </c>
      <c r="Q225" s="77">
        <v>0</v>
      </c>
      <c r="R225" s="77">
        <v>16.778792020000001</v>
      </c>
      <c r="S225" s="78">
        <v>0</v>
      </c>
      <c r="T225" s="78">
        <v>2.9999999999999997E-4</v>
      </c>
      <c r="U225" s="78">
        <v>1E-4</v>
      </c>
    </row>
    <row r="226" spans="2:21">
      <c r="B226" t="s">
        <v>830</v>
      </c>
      <c r="C226" t="s">
        <v>831</v>
      </c>
      <c r="D226" t="s">
        <v>100</v>
      </c>
      <c r="E226" t="s">
        <v>123</v>
      </c>
      <c r="F226" t="s">
        <v>832</v>
      </c>
      <c r="G226" t="s">
        <v>438</v>
      </c>
      <c r="H226" t="s">
        <v>824</v>
      </c>
      <c r="I226" t="s">
        <v>150</v>
      </c>
      <c r="J226" t="s">
        <v>232</v>
      </c>
      <c r="K226" s="77">
        <v>2.41</v>
      </c>
      <c r="L226" t="s">
        <v>102</v>
      </c>
      <c r="M226" s="78">
        <v>4.5999999999999999E-2</v>
      </c>
      <c r="N226" s="78">
        <v>6.1100000000000002E-2</v>
      </c>
      <c r="O226" s="77">
        <v>52863.42</v>
      </c>
      <c r="P226" s="77">
        <v>97.89</v>
      </c>
      <c r="Q226" s="77">
        <v>0</v>
      </c>
      <c r="R226" s="77">
        <v>51.748001838</v>
      </c>
      <c r="S226" s="78">
        <v>2.0000000000000001E-4</v>
      </c>
      <c r="T226" s="78">
        <v>1E-3</v>
      </c>
      <c r="U226" s="78">
        <v>2.9999999999999997E-4</v>
      </c>
    </row>
    <row r="227" spans="2:21">
      <c r="B227" t="s">
        <v>833</v>
      </c>
      <c r="C227" t="s">
        <v>834</v>
      </c>
      <c r="D227" t="s">
        <v>100</v>
      </c>
      <c r="E227" t="s">
        <v>123</v>
      </c>
      <c r="F227" t="s">
        <v>835</v>
      </c>
      <c r="G227" t="s">
        <v>438</v>
      </c>
      <c r="H227" t="s">
        <v>824</v>
      </c>
      <c r="I227" t="s">
        <v>150</v>
      </c>
      <c r="J227" t="s">
        <v>232</v>
      </c>
      <c r="K227" s="77">
        <v>3.94</v>
      </c>
      <c r="L227" t="s">
        <v>102</v>
      </c>
      <c r="M227" s="78">
        <v>4.99E-2</v>
      </c>
      <c r="N227" s="78">
        <v>2.5100000000000001E-2</v>
      </c>
      <c r="O227" s="77">
        <v>58416.21</v>
      </c>
      <c r="P227" s="77">
        <v>113.31</v>
      </c>
      <c r="Q227" s="77">
        <v>0</v>
      </c>
      <c r="R227" s="77">
        <v>66.191407550999998</v>
      </c>
      <c r="S227" s="78">
        <v>2.0000000000000001E-4</v>
      </c>
      <c r="T227" s="78">
        <v>1.2999999999999999E-3</v>
      </c>
      <c r="U227" s="78">
        <v>4.0000000000000002E-4</v>
      </c>
    </row>
    <row r="228" spans="2:21">
      <c r="B228" t="s">
        <v>836</v>
      </c>
      <c r="C228" t="s">
        <v>837</v>
      </c>
      <c r="D228" t="s">
        <v>100</v>
      </c>
      <c r="E228" t="s">
        <v>123</v>
      </c>
      <c r="F228" t="s">
        <v>838</v>
      </c>
      <c r="G228" t="s">
        <v>839</v>
      </c>
      <c r="H228" t="s">
        <v>840</v>
      </c>
      <c r="I228" t="s">
        <v>150</v>
      </c>
      <c r="J228" t="s">
        <v>232</v>
      </c>
      <c r="K228" s="77">
        <v>2.97</v>
      </c>
      <c r="L228" t="s">
        <v>102</v>
      </c>
      <c r="M228" s="78">
        <v>4.2500000000000003E-2</v>
      </c>
      <c r="N228" s="78">
        <v>5.6500000000000002E-2</v>
      </c>
      <c r="O228" s="77">
        <v>62363.51</v>
      </c>
      <c r="P228" s="77">
        <v>96.27</v>
      </c>
      <c r="Q228" s="77">
        <v>0</v>
      </c>
      <c r="R228" s="77">
        <v>60.037351076999997</v>
      </c>
      <c r="S228" s="78">
        <v>1E-4</v>
      </c>
      <c r="T228" s="78">
        <v>1.1999999999999999E-3</v>
      </c>
      <c r="U228" s="78">
        <v>2.9999999999999997E-4</v>
      </c>
    </row>
    <row r="229" spans="2:21">
      <c r="B229" t="s">
        <v>841</v>
      </c>
      <c r="C229" t="s">
        <v>842</v>
      </c>
      <c r="D229" t="s">
        <v>100</v>
      </c>
      <c r="E229" t="s">
        <v>123</v>
      </c>
      <c r="F229" t="s">
        <v>838</v>
      </c>
      <c r="G229" t="s">
        <v>839</v>
      </c>
      <c r="H229" t="s">
        <v>840</v>
      </c>
      <c r="I229" t="s">
        <v>150</v>
      </c>
      <c r="J229" t="s">
        <v>232</v>
      </c>
      <c r="K229" s="77">
        <v>4.6500000000000004</v>
      </c>
      <c r="L229" t="s">
        <v>102</v>
      </c>
      <c r="M229" s="78">
        <v>2.4400000000000002E-2</v>
      </c>
      <c r="N229" s="78">
        <v>5.5899999999999998E-2</v>
      </c>
      <c r="O229" s="77">
        <v>100558.1</v>
      </c>
      <c r="P229" s="77">
        <v>90.55</v>
      </c>
      <c r="Q229" s="77">
        <v>0</v>
      </c>
      <c r="R229" s="77">
        <v>91.055359550000006</v>
      </c>
      <c r="S229" s="78">
        <v>4.0000000000000002E-4</v>
      </c>
      <c r="T229" s="78">
        <v>1.8E-3</v>
      </c>
      <c r="U229" s="78">
        <v>5.0000000000000001E-4</v>
      </c>
    </row>
    <row r="230" spans="2:21">
      <c r="B230" t="s">
        <v>843</v>
      </c>
      <c r="C230" t="s">
        <v>844</v>
      </c>
      <c r="D230" t="s">
        <v>100</v>
      </c>
      <c r="E230" t="s">
        <v>123</v>
      </c>
      <c r="F230" t="s">
        <v>838</v>
      </c>
      <c r="G230" t="s">
        <v>839</v>
      </c>
      <c r="H230" t="s">
        <v>840</v>
      </c>
      <c r="I230" t="s">
        <v>150</v>
      </c>
      <c r="J230" t="s">
        <v>232</v>
      </c>
      <c r="K230" s="77">
        <v>5.04</v>
      </c>
      <c r="L230" t="s">
        <v>102</v>
      </c>
      <c r="M230" s="78">
        <v>0.04</v>
      </c>
      <c r="N230" s="78">
        <v>-2.0000000000000001E-4</v>
      </c>
      <c r="O230" s="77">
        <v>100558.1</v>
      </c>
      <c r="P230" s="77">
        <v>122.5</v>
      </c>
      <c r="Q230" s="77">
        <v>0</v>
      </c>
      <c r="R230" s="77">
        <v>123.1836725</v>
      </c>
      <c r="S230" s="78">
        <v>2.9999999999999997E-4</v>
      </c>
      <c r="T230" s="78">
        <v>2.3999999999999998E-3</v>
      </c>
      <c r="U230" s="78">
        <v>6.9999999999999999E-4</v>
      </c>
    </row>
    <row r="231" spans="2:21">
      <c r="B231" t="s">
        <v>845</v>
      </c>
      <c r="C231" t="s">
        <v>846</v>
      </c>
      <c r="D231" t="s">
        <v>100</v>
      </c>
      <c r="E231" t="s">
        <v>123</v>
      </c>
      <c r="F231" t="s">
        <v>847</v>
      </c>
      <c r="G231" t="s">
        <v>438</v>
      </c>
      <c r="H231" t="s">
        <v>848</v>
      </c>
      <c r="I231" t="s">
        <v>150</v>
      </c>
      <c r="J231" t="s">
        <v>232</v>
      </c>
      <c r="K231" s="77">
        <v>2.65</v>
      </c>
      <c r="L231" t="s">
        <v>102</v>
      </c>
      <c r="M231" s="78">
        <v>3.95E-2</v>
      </c>
      <c r="N231" s="78">
        <v>0.25850000000000001</v>
      </c>
      <c r="O231" s="77">
        <v>95803.14</v>
      </c>
      <c r="P231" s="77">
        <v>62.1</v>
      </c>
      <c r="Q231" s="77">
        <v>0</v>
      </c>
      <c r="R231" s="77">
        <v>59.493749940000001</v>
      </c>
      <c r="S231" s="78">
        <v>2.0000000000000001E-4</v>
      </c>
      <c r="T231" s="78">
        <v>1.1000000000000001E-3</v>
      </c>
      <c r="U231" s="78">
        <v>2.9999999999999997E-4</v>
      </c>
    </row>
    <row r="232" spans="2:21">
      <c r="B232" t="s">
        <v>849</v>
      </c>
      <c r="C232" t="s">
        <v>850</v>
      </c>
      <c r="D232" t="s">
        <v>100</v>
      </c>
      <c r="E232" t="s">
        <v>123</v>
      </c>
      <c r="F232" t="s">
        <v>847</v>
      </c>
      <c r="G232" t="s">
        <v>438</v>
      </c>
      <c r="H232" t="s">
        <v>848</v>
      </c>
      <c r="I232" t="s">
        <v>150</v>
      </c>
      <c r="J232" t="s">
        <v>232</v>
      </c>
      <c r="K232" s="77">
        <v>3.13</v>
      </c>
      <c r="L232" t="s">
        <v>102</v>
      </c>
      <c r="M232" s="78">
        <v>0.03</v>
      </c>
      <c r="N232" s="78">
        <v>9.2600000000000002E-2</v>
      </c>
      <c r="O232" s="77">
        <v>164287.60999999999</v>
      </c>
      <c r="P232" s="77">
        <v>87</v>
      </c>
      <c r="Q232" s="77">
        <v>0</v>
      </c>
      <c r="R232" s="77">
        <v>142.93022070000001</v>
      </c>
      <c r="S232" s="78">
        <v>2.0000000000000001E-4</v>
      </c>
      <c r="T232" s="78">
        <v>2.8E-3</v>
      </c>
      <c r="U232" s="78">
        <v>8.0000000000000004E-4</v>
      </c>
    </row>
    <row r="233" spans="2:21">
      <c r="B233" t="s">
        <v>851</v>
      </c>
      <c r="C233" t="s">
        <v>852</v>
      </c>
      <c r="D233" t="s">
        <v>100</v>
      </c>
      <c r="E233" t="s">
        <v>123</v>
      </c>
      <c r="F233" t="s">
        <v>823</v>
      </c>
      <c r="G233" t="s">
        <v>125</v>
      </c>
      <c r="H233" t="s">
        <v>210</v>
      </c>
      <c r="I233" t="s">
        <v>211</v>
      </c>
      <c r="J233" t="s">
        <v>232</v>
      </c>
      <c r="K233" s="77">
        <v>3.21</v>
      </c>
      <c r="L233" t="s">
        <v>102</v>
      </c>
      <c r="M233" s="78">
        <v>4.2500000000000003E-2</v>
      </c>
      <c r="N233" s="78">
        <v>1.4999999999999999E-2</v>
      </c>
      <c r="O233" s="77">
        <v>10680.21</v>
      </c>
      <c r="P233" s="77">
        <v>110.6</v>
      </c>
      <c r="Q233" s="77">
        <v>0</v>
      </c>
      <c r="R233" s="77">
        <v>11.812312260000001</v>
      </c>
      <c r="S233" s="78">
        <v>1E-4</v>
      </c>
      <c r="T233" s="78">
        <v>2.0000000000000001E-4</v>
      </c>
      <c r="U233" s="78">
        <v>1E-4</v>
      </c>
    </row>
    <row r="234" spans="2:21">
      <c r="B234" s="79" t="s">
        <v>305</v>
      </c>
      <c r="C234" s="16"/>
      <c r="D234" s="16"/>
      <c r="E234" s="16"/>
      <c r="F234" s="16"/>
      <c r="K234" s="81">
        <v>3.64</v>
      </c>
      <c r="N234" s="80">
        <v>6.1699999999999998E-2</v>
      </c>
      <c r="O234" s="81">
        <v>1721406.68</v>
      </c>
      <c r="Q234" s="81">
        <v>0</v>
      </c>
      <c r="R234" s="81">
        <v>1456.6276912379999</v>
      </c>
      <c r="T234" s="80">
        <v>2.81E-2</v>
      </c>
      <c r="U234" s="80">
        <v>7.9000000000000008E-3</v>
      </c>
    </row>
    <row r="235" spans="2:21">
      <c r="B235" t="s">
        <v>853</v>
      </c>
      <c r="C235" t="s">
        <v>854</v>
      </c>
      <c r="D235" t="s">
        <v>100</v>
      </c>
      <c r="E235" t="s">
        <v>123</v>
      </c>
      <c r="F235" t="s">
        <v>669</v>
      </c>
      <c r="G235" t="s">
        <v>670</v>
      </c>
      <c r="H235" t="s">
        <v>387</v>
      </c>
      <c r="I235" t="s">
        <v>208</v>
      </c>
      <c r="J235" t="s">
        <v>232</v>
      </c>
      <c r="K235" s="77">
        <v>5.27</v>
      </c>
      <c r="L235" t="s">
        <v>102</v>
      </c>
      <c r="M235" s="78">
        <v>3.7699999999999997E-2</v>
      </c>
      <c r="N235" s="78">
        <v>3.1300000000000001E-2</v>
      </c>
      <c r="O235" s="77">
        <v>55465.84</v>
      </c>
      <c r="P235" s="77">
        <v>98.27</v>
      </c>
      <c r="Q235" s="77">
        <v>0</v>
      </c>
      <c r="R235" s="77">
        <v>54.506280967999999</v>
      </c>
      <c r="S235" s="78">
        <v>4.0000000000000002E-4</v>
      </c>
      <c r="T235" s="78">
        <v>1E-3</v>
      </c>
      <c r="U235" s="78">
        <v>2.9999999999999997E-4</v>
      </c>
    </row>
    <row r="236" spans="2:21">
      <c r="B236" t="s">
        <v>855</v>
      </c>
      <c r="C236" t="s">
        <v>856</v>
      </c>
      <c r="D236" t="s">
        <v>100</v>
      </c>
      <c r="E236" t="s">
        <v>123</v>
      </c>
      <c r="F236" t="s">
        <v>669</v>
      </c>
      <c r="G236" t="s">
        <v>670</v>
      </c>
      <c r="H236" t="s">
        <v>387</v>
      </c>
      <c r="I236" t="s">
        <v>208</v>
      </c>
      <c r="J236" t="s">
        <v>232</v>
      </c>
      <c r="K236" s="77">
        <v>2.38</v>
      </c>
      <c r="L236" t="s">
        <v>102</v>
      </c>
      <c r="M236" s="78">
        <v>3.49E-2</v>
      </c>
      <c r="N236" s="78">
        <v>3.8199999999999998E-2</v>
      </c>
      <c r="O236" s="77">
        <v>610343.27</v>
      </c>
      <c r="P236" s="77">
        <v>89.27</v>
      </c>
      <c r="Q236" s="77">
        <v>0</v>
      </c>
      <c r="R236" s="77">
        <v>544.85343712899999</v>
      </c>
      <c r="S236" s="78">
        <v>4.0000000000000002E-4</v>
      </c>
      <c r="T236" s="78">
        <v>1.0500000000000001E-2</v>
      </c>
      <c r="U236" s="78">
        <v>3.0000000000000001E-3</v>
      </c>
    </row>
    <row r="237" spans="2:21">
      <c r="B237" t="s">
        <v>857</v>
      </c>
      <c r="C237" t="s">
        <v>858</v>
      </c>
      <c r="D237" t="s">
        <v>100</v>
      </c>
      <c r="E237" t="s">
        <v>123</v>
      </c>
      <c r="F237" t="s">
        <v>859</v>
      </c>
      <c r="G237" t="s">
        <v>670</v>
      </c>
      <c r="H237" t="s">
        <v>594</v>
      </c>
      <c r="I237" t="s">
        <v>150</v>
      </c>
      <c r="J237" t="s">
        <v>232</v>
      </c>
      <c r="K237" s="77">
        <v>4.75</v>
      </c>
      <c r="L237" t="s">
        <v>102</v>
      </c>
      <c r="M237" s="78">
        <v>4.6899999999999997E-2</v>
      </c>
      <c r="N237" s="78">
        <v>8.14E-2</v>
      </c>
      <c r="O237" s="77">
        <v>615977.43999999994</v>
      </c>
      <c r="P237" s="77">
        <v>80.97</v>
      </c>
      <c r="Q237" s="77">
        <v>0</v>
      </c>
      <c r="R237" s="77">
        <v>498.75693316799999</v>
      </c>
      <c r="S237" s="78">
        <v>4.0000000000000002E-4</v>
      </c>
      <c r="T237" s="78">
        <v>9.5999999999999992E-3</v>
      </c>
      <c r="U237" s="78">
        <v>2.7000000000000001E-3</v>
      </c>
    </row>
    <row r="238" spans="2:21">
      <c r="B238" t="s">
        <v>860</v>
      </c>
      <c r="C238" t="s">
        <v>861</v>
      </c>
      <c r="D238" t="s">
        <v>100</v>
      </c>
      <c r="E238" t="s">
        <v>123</v>
      </c>
      <c r="F238" t="s">
        <v>859</v>
      </c>
      <c r="G238" t="s">
        <v>670</v>
      </c>
      <c r="H238" t="s">
        <v>594</v>
      </c>
      <c r="I238" t="s">
        <v>150</v>
      </c>
      <c r="J238" t="s">
        <v>232</v>
      </c>
      <c r="K238" s="77">
        <v>4.54</v>
      </c>
      <c r="L238" t="s">
        <v>102</v>
      </c>
      <c r="M238" s="78">
        <v>4.6899999999999997E-2</v>
      </c>
      <c r="N238" s="78">
        <v>8.14E-2</v>
      </c>
      <c r="O238" s="77">
        <v>303510.40999999997</v>
      </c>
      <c r="P238" s="77">
        <v>80.06</v>
      </c>
      <c r="Q238" s="77">
        <v>0</v>
      </c>
      <c r="R238" s="77">
        <v>242.99043424600001</v>
      </c>
      <c r="S238" s="78">
        <v>2.0000000000000001E-4</v>
      </c>
      <c r="T238" s="78">
        <v>4.7000000000000002E-3</v>
      </c>
      <c r="U238" s="78">
        <v>1.2999999999999999E-3</v>
      </c>
    </row>
    <row r="239" spans="2:21">
      <c r="B239" t="s">
        <v>862</v>
      </c>
      <c r="C239" t="s">
        <v>863</v>
      </c>
      <c r="D239" t="s">
        <v>100</v>
      </c>
      <c r="E239" t="s">
        <v>123</v>
      </c>
      <c r="F239" t="s">
        <v>864</v>
      </c>
      <c r="G239" t="s">
        <v>670</v>
      </c>
      <c r="H239" t="s">
        <v>612</v>
      </c>
      <c r="I239" t="s">
        <v>150</v>
      </c>
      <c r="J239" t="s">
        <v>232</v>
      </c>
      <c r="K239" s="77">
        <v>0.99</v>
      </c>
      <c r="L239" t="s">
        <v>102</v>
      </c>
      <c r="M239" s="78">
        <v>4.4999999999999998E-2</v>
      </c>
      <c r="N239" s="78">
        <v>5.7000000000000002E-2</v>
      </c>
      <c r="O239" s="77">
        <v>6742.64</v>
      </c>
      <c r="P239" s="77">
        <v>83.42</v>
      </c>
      <c r="Q239" s="77">
        <v>0</v>
      </c>
      <c r="R239" s="77">
        <v>5.6247102880000002</v>
      </c>
      <c r="S239" s="78">
        <v>0</v>
      </c>
      <c r="T239" s="78">
        <v>1E-4</v>
      </c>
      <c r="U239" s="78">
        <v>0</v>
      </c>
    </row>
    <row r="240" spans="2:21">
      <c r="B240" t="s">
        <v>865</v>
      </c>
      <c r="C240" t="s">
        <v>866</v>
      </c>
      <c r="D240" t="s">
        <v>100</v>
      </c>
      <c r="E240" t="s">
        <v>123</v>
      </c>
      <c r="F240" t="s">
        <v>827</v>
      </c>
      <c r="G240" t="s">
        <v>446</v>
      </c>
      <c r="H240" t="s">
        <v>629</v>
      </c>
      <c r="I240" t="s">
        <v>208</v>
      </c>
      <c r="J240" t="s">
        <v>232</v>
      </c>
      <c r="K240" s="77">
        <v>2.85</v>
      </c>
      <c r="L240" t="s">
        <v>102</v>
      </c>
      <c r="M240" s="78">
        <v>4.7E-2</v>
      </c>
      <c r="N240" s="78">
        <v>6.2E-2</v>
      </c>
      <c r="O240" s="77">
        <v>55115.95</v>
      </c>
      <c r="P240" s="77">
        <v>85.85</v>
      </c>
      <c r="Q240" s="77">
        <v>0</v>
      </c>
      <c r="R240" s="77">
        <v>47.317043075000001</v>
      </c>
      <c r="S240" s="78">
        <v>1E-4</v>
      </c>
      <c r="T240" s="78">
        <v>8.9999999999999998E-4</v>
      </c>
      <c r="U240" s="78">
        <v>2.9999999999999997E-4</v>
      </c>
    </row>
    <row r="241" spans="2:21">
      <c r="B241" t="s">
        <v>867</v>
      </c>
      <c r="C241" t="s">
        <v>868</v>
      </c>
      <c r="D241" t="s">
        <v>100</v>
      </c>
      <c r="E241" t="s">
        <v>123</v>
      </c>
      <c r="F241" t="s">
        <v>827</v>
      </c>
      <c r="G241" t="s">
        <v>446</v>
      </c>
      <c r="H241" t="s">
        <v>629</v>
      </c>
      <c r="I241" t="s">
        <v>208</v>
      </c>
      <c r="J241" t="s">
        <v>232</v>
      </c>
      <c r="K241" s="77">
        <v>1.65</v>
      </c>
      <c r="L241" t="s">
        <v>102</v>
      </c>
      <c r="M241" s="78">
        <v>6.7000000000000004E-2</v>
      </c>
      <c r="N241" s="78">
        <v>5.91E-2</v>
      </c>
      <c r="O241" s="77">
        <v>74251.13</v>
      </c>
      <c r="P241" s="77">
        <v>84.28</v>
      </c>
      <c r="Q241" s="77">
        <v>0</v>
      </c>
      <c r="R241" s="77">
        <v>62.578852363999999</v>
      </c>
      <c r="S241" s="78">
        <v>1E-4</v>
      </c>
      <c r="T241" s="78">
        <v>1.1999999999999999E-3</v>
      </c>
      <c r="U241" s="78">
        <v>2.9999999999999997E-4</v>
      </c>
    </row>
    <row r="242" spans="2:21">
      <c r="B242" s="79" t="s">
        <v>869</v>
      </c>
      <c r="C242" s="16"/>
      <c r="D242" s="16"/>
      <c r="E242" s="16"/>
      <c r="F242" s="16"/>
      <c r="K242" s="81">
        <v>0</v>
      </c>
      <c r="N242" s="80">
        <v>0</v>
      </c>
      <c r="O242" s="81">
        <v>0</v>
      </c>
      <c r="Q242" s="81">
        <v>0</v>
      </c>
      <c r="R242" s="81">
        <v>0</v>
      </c>
      <c r="T242" s="80">
        <v>0</v>
      </c>
      <c r="U242" s="80">
        <v>0</v>
      </c>
    </row>
    <row r="243" spans="2:21">
      <c r="B243" t="s">
        <v>210</v>
      </c>
      <c r="C243" t="s">
        <v>210</v>
      </c>
      <c r="D243" s="16"/>
      <c r="E243" s="16"/>
      <c r="F243" s="16"/>
      <c r="G243" t="s">
        <v>210</v>
      </c>
      <c r="H243" t="s">
        <v>210</v>
      </c>
      <c r="K243" s="77">
        <v>0</v>
      </c>
      <c r="L243" t="s">
        <v>210</v>
      </c>
      <c r="M243" s="78">
        <v>0</v>
      </c>
      <c r="N243" s="78">
        <v>0</v>
      </c>
      <c r="O243" s="77">
        <v>0</v>
      </c>
      <c r="P243" s="77">
        <v>0</v>
      </c>
      <c r="R243" s="77">
        <v>0</v>
      </c>
      <c r="S243" s="78">
        <v>0</v>
      </c>
      <c r="T243" s="78">
        <v>0</v>
      </c>
      <c r="U243" s="78">
        <v>0</v>
      </c>
    </row>
    <row r="244" spans="2:21">
      <c r="B244" s="79" t="s">
        <v>224</v>
      </c>
      <c r="C244" s="16"/>
      <c r="D244" s="16"/>
      <c r="E244" s="16"/>
      <c r="F244" s="16"/>
      <c r="K244" s="81">
        <v>7.26</v>
      </c>
      <c r="N244" s="80">
        <v>3.0099999999999998E-2</v>
      </c>
      <c r="O244" s="81">
        <v>2768430.96</v>
      </c>
      <c r="Q244" s="81">
        <v>0</v>
      </c>
      <c r="R244" s="81">
        <v>10169.774415558421</v>
      </c>
      <c r="T244" s="80">
        <v>0.19589999999999999</v>
      </c>
      <c r="U244" s="80">
        <v>5.5300000000000002E-2</v>
      </c>
    </row>
    <row r="245" spans="2:21">
      <c r="B245" s="79" t="s">
        <v>306</v>
      </c>
      <c r="C245" s="16"/>
      <c r="D245" s="16"/>
      <c r="E245" s="16"/>
      <c r="F245" s="16"/>
      <c r="K245" s="81">
        <v>7.22</v>
      </c>
      <c r="N245" s="80">
        <v>3.4299999999999997E-2</v>
      </c>
      <c r="O245" s="81">
        <v>272802.07</v>
      </c>
      <c r="Q245" s="81">
        <v>0</v>
      </c>
      <c r="R245" s="81">
        <v>1034.0941859969901</v>
      </c>
      <c r="T245" s="80">
        <v>1.9900000000000001E-2</v>
      </c>
      <c r="U245" s="80">
        <v>5.5999999999999999E-3</v>
      </c>
    </row>
    <row r="246" spans="2:21">
      <c r="B246" t="s">
        <v>870</v>
      </c>
      <c r="C246" t="s">
        <v>871</v>
      </c>
      <c r="D246" t="s">
        <v>872</v>
      </c>
      <c r="E246" t="s">
        <v>123</v>
      </c>
      <c r="F246" t="s">
        <v>873</v>
      </c>
      <c r="G246" t="s">
        <v>874</v>
      </c>
      <c r="H246" t="s">
        <v>875</v>
      </c>
      <c r="I246" t="s">
        <v>212</v>
      </c>
      <c r="J246" t="s">
        <v>232</v>
      </c>
      <c r="K246" s="77">
        <v>3.86</v>
      </c>
      <c r="L246" t="s">
        <v>106</v>
      </c>
      <c r="M246" s="78">
        <v>0</v>
      </c>
      <c r="N246" s="78">
        <v>-5.4000000000000003E-3</v>
      </c>
      <c r="O246" s="77">
        <v>5620.1</v>
      </c>
      <c r="P246" s="77">
        <v>122.73099999999999</v>
      </c>
      <c r="Q246" s="77">
        <v>0</v>
      </c>
      <c r="R246" s="77">
        <v>22.175799853165</v>
      </c>
      <c r="S246" s="78">
        <v>0</v>
      </c>
      <c r="T246" s="78">
        <v>4.0000000000000002E-4</v>
      </c>
      <c r="U246" s="78">
        <v>1E-4</v>
      </c>
    </row>
    <row r="247" spans="2:21">
      <c r="B247" t="s">
        <v>876</v>
      </c>
      <c r="C247" t="s">
        <v>877</v>
      </c>
      <c r="D247" t="s">
        <v>878</v>
      </c>
      <c r="E247" t="s">
        <v>879</v>
      </c>
      <c r="F247" t="s">
        <v>880</v>
      </c>
      <c r="G247" t="s">
        <v>881</v>
      </c>
      <c r="H247" t="s">
        <v>629</v>
      </c>
      <c r="I247" t="s">
        <v>208</v>
      </c>
      <c r="J247" t="s">
        <v>232</v>
      </c>
      <c r="K247" s="77">
        <v>3.41</v>
      </c>
      <c r="L247" t="s">
        <v>110</v>
      </c>
      <c r="M247" s="78">
        <v>0.06</v>
      </c>
      <c r="N247" s="78">
        <v>3.44E-2</v>
      </c>
      <c r="O247" s="77">
        <v>21158.04</v>
      </c>
      <c r="P247" s="77">
        <v>110.93299999999998</v>
      </c>
      <c r="Q247" s="77">
        <v>0</v>
      </c>
      <c r="R247" s="77">
        <v>92.572951260912106</v>
      </c>
      <c r="S247" s="78">
        <v>0</v>
      </c>
      <c r="T247" s="78">
        <v>1.8E-3</v>
      </c>
      <c r="U247" s="78">
        <v>5.0000000000000001E-4</v>
      </c>
    </row>
    <row r="248" spans="2:21">
      <c r="B248" t="s">
        <v>882</v>
      </c>
      <c r="C248" t="s">
        <v>883</v>
      </c>
      <c r="D248" t="s">
        <v>123</v>
      </c>
      <c r="E248" t="s">
        <v>879</v>
      </c>
      <c r="F248" t="s">
        <v>317</v>
      </c>
      <c r="G248" t="s">
        <v>884</v>
      </c>
      <c r="H248" t="s">
        <v>885</v>
      </c>
      <c r="I248" t="s">
        <v>212</v>
      </c>
      <c r="J248" t="s">
        <v>232</v>
      </c>
      <c r="K248" s="77">
        <v>4.6500000000000004</v>
      </c>
      <c r="L248" t="s">
        <v>106</v>
      </c>
      <c r="M248" s="78">
        <v>3.2800000000000003E-2</v>
      </c>
      <c r="N248" s="78">
        <v>2.7300000000000001E-2</v>
      </c>
      <c r="O248" s="77">
        <v>51272.97</v>
      </c>
      <c r="P248" s="77">
        <v>104.21368051821457</v>
      </c>
      <c r="Q248" s="77">
        <v>0</v>
      </c>
      <c r="R248" s="77">
        <v>171.78853901081999</v>
      </c>
      <c r="S248" s="78">
        <v>1E-4</v>
      </c>
      <c r="T248" s="78">
        <v>3.3E-3</v>
      </c>
      <c r="U248" s="78">
        <v>8.9999999999999998E-4</v>
      </c>
    </row>
    <row r="249" spans="2:21">
      <c r="B249" t="s">
        <v>886</v>
      </c>
      <c r="C249" t="s">
        <v>887</v>
      </c>
      <c r="D249" t="s">
        <v>872</v>
      </c>
      <c r="E249" t="s">
        <v>879</v>
      </c>
      <c r="F249" t="s">
        <v>888</v>
      </c>
      <c r="G249" t="s">
        <v>889</v>
      </c>
      <c r="H249" t="s">
        <v>890</v>
      </c>
      <c r="I249" t="s">
        <v>212</v>
      </c>
      <c r="J249" t="s">
        <v>232</v>
      </c>
      <c r="K249" s="77">
        <v>4.45</v>
      </c>
      <c r="L249" t="s">
        <v>106</v>
      </c>
      <c r="M249" s="78">
        <v>5.4100000000000002E-2</v>
      </c>
      <c r="N249" s="78">
        <v>4.6399999999999997E-2</v>
      </c>
      <c r="O249" s="77">
        <v>42632.639999999999</v>
      </c>
      <c r="P249" s="77">
        <v>103.136</v>
      </c>
      <c r="Q249" s="77">
        <v>0</v>
      </c>
      <c r="R249" s="77">
        <v>141.36226268313601</v>
      </c>
      <c r="S249" s="78">
        <v>1E-4</v>
      </c>
      <c r="T249" s="78">
        <v>2.7000000000000001E-3</v>
      </c>
      <c r="U249" s="78">
        <v>8.0000000000000004E-4</v>
      </c>
    </row>
    <row r="250" spans="2:21">
      <c r="B250" t="s">
        <v>891</v>
      </c>
      <c r="C250" t="s">
        <v>892</v>
      </c>
      <c r="D250" t="s">
        <v>123</v>
      </c>
      <c r="E250" t="s">
        <v>879</v>
      </c>
      <c r="F250" t="s">
        <v>664</v>
      </c>
      <c r="G250" t="s">
        <v>893</v>
      </c>
      <c r="H250" t="s">
        <v>890</v>
      </c>
      <c r="I250" t="s">
        <v>212</v>
      </c>
      <c r="J250" t="s">
        <v>232</v>
      </c>
      <c r="K250" s="77">
        <v>11.41</v>
      </c>
      <c r="L250" t="s">
        <v>106</v>
      </c>
      <c r="M250" s="78">
        <v>6.3799999999999996E-2</v>
      </c>
      <c r="N250" s="78">
        <v>3.85E-2</v>
      </c>
      <c r="O250" s="77">
        <v>104798.39</v>
      </c>
      <c r="P250" s="77">
        <v>131.81924995527126</v>
      </c>
      <c r="Q250" s="77">
        <v>0</v>
      </c>
      <c r="R250" s="77">
        <v>444.13441209718798</v>
      </c>
      <c r="S250" s="78">
        <v>2.0000000000000001E-4</v>
      </c>
      <c r="T250" s="78">
        <v>8.6E-3</v>
      </c>
      <c r="U250" s="78">
        <v>2.3999999999999998E-3</v>
      </c>
    </row>
    <row r="251" spans="2:21">
      <c r="B251" t="s">
        <v>894</v>
      </c>
      <c r="C251" t="s">
        <v>895</v>
      </c>
      <c r="D251" t="s">
        <v>872</v>
      </c>
      <c r="E251" t="s">
        <v>879</v>
      </c>
      <c r="F251" t="s">
        <v>888</v>
      </c>
      <c r="G251" t="s">
        <v>889</v>
      </c>
      <c r="H251" t="s">
        <v>210</v>
      </c>
      <c r="I251" t="s">
        <v>211</v>
      </c>
      <c r="J251" t="s">
        <v>232</v>
      </c>
      <c r="K251" s="77">
        <v>2.81</v>
      </c>
      <c r="L251" t="s">
        <v>106</v>
      </c>
      <c r="M251" s="78">
        <v>5.0799999999999998E-2</v>
      </c>
      <c r="N251" s="78">
        <v>3.95E-2</v>
      </c>
      <c r="O251" s="77">
        <v>30680.02</v>
      </c>
      <c r="P251" s="77">
        <v>103.268</v>
      </c>
      <c r="Q251" s="77">
        <v>0</v>
      </c>
      <c r="R251" s="77">
        <v>101.859697417324</v>
      </c>
      <c r="S251" s="78">
        <v>1E-4</v>
      </c>
      <c r="T251" s="78">
        <v>2E-3</v>
      </c>
      <c r="U251" s="78">
        <v>5.9999999999999995E-4</v>
      </c>
    </row>
    <row r="252" spans="2:21">
      <c r="B252" t="s">
        <v>896</v>
      </c>
      <c r="C252" t="s">
        <v>897</v>
      </c>
      <c r="D252" t="s">
        <v>872</v>
      </c>
      <c r="E252" t="s">
        <v>123</v>
      </c>
      <c r="F252" t="s">
        <v>898</v>
      </c>
      <c r="G252" t="s">
        <v>899</v>
      </c>
      <c r="H252" t="s">
        <v>210</v>
      </c>
      <c r="I252" t="s">
        <v>211</v>
      </c>
      <c r="J252" t="s">
        <v>232</v>
      </c>
      <c r="K252" s="77">
        <v>4.6900000000000004</v>
      </c>
      <c r="L252" t="s">
        <v>106</v>
      </c>
      <c r="M252" s="78">
        <v>0</v>
      </c>
      <c r="N252" s="78">
        <v>1E-4</v>
      </c>
      <c r="O252" s="77">
        <v>16639.91</v>
      </c>
      <c r="P252" s="77">
        <v>112.53</v>
      </c>
      <c r="Q252" s="77">
        <v>0</v>
      </c>
      <c r="R252" s="77">
        <v>60.200523674445002</v>
      </c>
      <c r="S252" s="78">
        <v>0</v>
      </c>
      <c r="T252" s="78">
        <v>1.1999999999999999E-3</v>
      </c>
      <c r="U252" s="78">
        <v>2.9999999999999997E-4</v>
      </c>
    </row>
    <row r="253" spans="2:21">
      <c r="B253" s="79" t="s">
        <v>307</v>
      </c>
      <c r="C253" s="16"/>
      <c r="D253" s="16"/>
      <c r="E253" s="16"/>
      <c r="F253" s="16"/>
      <c r="K253" s="81">
        <v>7.27</v>
      </c>
      <c r="N253" s="80">
        <v>2.9600000000000001E-2</v>
      </c>
      <c r="O253" s="81">
        <v>2495628.89</v>
      </c>
      <c r="Q253" s="81">
        <v>0</v>
      </c>
      <c r="R253" s="81">
        <v>9135.6802295614307</v>
      </c>
      <c r="T253" s="80">
        <v>0.17599999999999999</v>
      </c>
      <c r="U253" s="80">
        <v>4.9700000000000001E-2</v>
      </c>
    </row>
    <row r="254" spans="2:21">
      <c r="B254" t="s">
        <v>900</v>
      </c>
      <c r="C254" t="s">
        <v>901</v>
      </c>
      <c r="D254" t="s">
        <v>123</v>
      </c>
      <c r="E254" t="s">
        <v>879</v>
      </c>
      <c r="F254" t="s">
        <v>902</v>
      </c>
      <c r="G254" t="s">
        <v>903</v>
      </c>
      <c r="H254" t="s">
        <v>904</v>
      </c>
      <c r="I254" t="s">
        <v>212</v>
      </c>
      <c r="J254" t="s">
        <v>232</v>
      </c>
      <c r="K254" s="77">
        <v>6.71</v>
      </c>
      <c r="L254" t="s">
        <v>106</v>
      </c>
      <c r="M254" s="78">
        <v>3.3799999999999997E-2</v>
      </c>
      <c r="N254" s="78">
        <v>2.9700000000000001E-2</v>
      </c>
      <c r="O254" s="77">
        <v>33059.43</v>
      </c>
      <c r="P254" s="77">
        <v>105.20649994328396</v>
      </c>
      <c r="Q254" s="77">
        <v>0</v>
      </c>
      <c r="R254" s="77">
        <v>111.819851491503</v>
      </c>
      <c r="S254" s="78">
        <v>0</v>
      </c>
      <c r="T254" s="78">
        <v>2.2000000000000001E-3</v>
      </c>
      <c r="U254" s="78">
        <v>5.9999999999999995E-4</v>
      </c>
    </row>
    <row r="255" spans="2:21">
      <c r="B255" t="s">
        <v>905</v>
      </c>
      <c r="C255" t="s">
        <v>906</v>
      </c>
      <c r="D255" t="s">
        <v>123</v>
      </c>
      <c r="E255" t="s">
        <v>879</v>
      </c>
      <c r="F255" t="s">
        <v>907</v>
      </c>
      <c r="G255" t="s">
        <v>908</v>
      </c>
      <c r="H255" t="s">
        <v>909</v>
      </c>
      <c r="I255" t="s">
        <v>212</v>
      </c>
      <c r="J255" t="s">
        <v>232</v>
      </c>
      <c r="K255" s="77">
        <v>6.47</v>
      </c>
      <c r="L255" t="s">
        <v>106</v>
      </c>
      <c r="M255" s="78">
        <v>4.2500000000000003E-2</v>
      </c>
      <c r="N255" s="78">
        <v>3.49E-2</v>
      </c>
      <c r="O255" s="77">
        <v>30855.47</v>
      </c>
      <c r="P255" s="77">
        <v>108.00916670042672</v>
      </c>
      <c r="Q255" s="77">
        <v>0</v>
      </c>
      <c r="R255" s="77">
        <v>107.145456331628</v>
      </c>
      <c r="S255" s="78">
        <v>0</v>
      </c>
      <c r="T255" s="78">
        <v>2.0999999999999999E-3</v>
      </c>
      <c r="U255" s="78">
        <v>5.9999999999999995E-4</v>
      </c>
    </row>
    <row r="256" spans="2:21">
      <c r="B256" t="s">
        <v>910</v>
      </c>
      <c r="C256" t="s">
        <v>911</v>
      </c>
      <c r="D256" t="s">
        <v>912</v>
      </c>
      <c r="E256" t="s">
        <v>879</v>
      </c>
      <c r="F256" t="s">
        <v>913</v>
      </c>
      <c r="G256" t="s">
        <v>914</v>
      </c>
      <c r="H256" t="s">
        <v>915</v>
      </c>
      <c r="I256" t="s">
        <v>296</v>
      </c>
      <c r="J256" t="s">
        <v>232</v>
      </c>
      <c r="K256" s="77">
        <v>3.44</v>
      </c>
      <c r="L256" t="s">
        <v>106</v>
      </c>
      <c r="M256" s="78">
        <v>4.4999999999999998E-2</v>
      </c>
      <c r="N256" s="78">
        <v>2.4500000000000001E-2</v>
      </c>
      <c r="O256" s="77">
        <v>14.33</v>
      </c>
      <c r="P256" s="77">
        <v>108.35417725052338</v>
      </c>
      <c r="Q256" s="77">
        <v>0</v>
      </c>
      <c r="R256" s="77">
        <v>4.9919798824000002E-2</v>
      </c>
      <c r="S256" s="78">
        <v>0</v>
      </c>
      <c r="T256" s="78">
        <v>0</v>
      </c>
      <c r="U256" s="78">
        <v>0</v>
      </c>
    </row>
    <row r="257" spans="2:21">
      <c r="B257" t="s">
        <v>916</v>
      </c>
      <c r="C257" t="s">
        <v>917</v>
      </c>
      <c r="D257" t="s">
        <v>123</v>
      </c>
      <c r="E257" t="s">
        <v>879</v>
      </c>
      <c r="F257" t="s">
        <v>918</v>
      </c>
      <c r="G257" t="s">
        <v>919</v>
      </c>
      <c r="H257" t="s">
        <v>629</v>
      </c>
      <c r="I257" t="s">
        <v>208</v>
      </c>
      <c r="J257" t="s">
        <v>232</v>
      </c>
      <c r="K257" s="77">
        <v>6.28</v>
      </c>
      <c r="L257" t="s">
        <v>106</v>
      </c>
      <c r="M257" s="78">
        <v>5.1299999999999998E-2</v>
      </c>
      <c r="N257" s="78">
        <v>2.5600000000000001E-2</v>
      </c>
      <c r="O257" s="77">
        <v>13262.34</v>
      </c>
      <c r="P257" s="77">
        <v>120.08734748769825</v>
      </c>
      <c r="Q257" s="77">
        <v>0</v>
      </c>
      <c r="R257" s="77">
        <v>51.203351311372003</v>
      </c>
      <c r="S257" s="78">
        <v>0</v>
      </c>
      <c r="T257" s="78">
        <v>1E-3</v>
      </c>
      <c r="U257" s="78">
        <v>2.9999999999999997E-4</v>
      </c>
    </row>
    <row r="258" spans="2:21">
      <c r="B258" t="s">
        <v>920</v>
      </c>
      <c r="C258" t="s">
        <v>921</v>
      </c>
      <c r="D258" t="s">
        <v>123</v>
      </c>
      <c r="E258" t="s">
        <v>879</v>
      </c>
      <c r="F258" t="s">
        <v>922</v>
      </c>
      <c r="G258" t="s">
        <v>881</v>
      </c>
      <c r="H258" t="s">
        <v>923</v>
      </c>
      <c r="I258" t="s">
        <v>212</v>
      </c>
      <c r="J258" t="s">
        <v>232</v>
      </c>
      <c r="K258" s="77">
        <v>7.38</v>
      </c>
      <c r="L258" t="s">
        <v>110</v>
      </c>
      <c r="M258" s="78">
        <v>2.8799999999999999E-2</v>
      </c>
      <c r="N258" s="78">
        <v>1.6299999999999999E-2</v>
      </c>
      <c r="O258" s="77">
        <v>22700.81</v>
      </c>
      <c r="P258" s="77">
        <v>111.50263116514347</v>
      </c>
      <c r="Q258" s="77">
        <v>0</v>
      </c>
      <c r="R258" s="77">
        <v>99.833060958279802</v>
      </c>
      <c r="S258" s="78">
        <v>0</v>
      </c>
      <c r="T258" s="78">
        <v>1.9E-3</v>
      </c>
      <c r="U258" s="78">
        <v>5.0000000000000001E-4</v>
      </c>
    </row>
    <row r="259" spans="2:21">
      <c r="B259" t="s">
        <v>924</v>
      </c>
      <c r="C259" t="s">
        <v>925</v>
      </c>
      <c r="D259" t="s">
        <v>123</v>
      </c>
      <c r="E259" t="s">
        <v>879</v>
      </c>
      <c r="F259" t="s">
        <v>926</v>
      </c>
      <c r="G259" t="s">
        <v>881</v>
      </c>
      <c r="H259" t="s">
        <v>927</v>
      </c>
      <c r="I259" t="s">
        <v>296</v>
      </c>
      <c r="J259" t="s">
        <v>232</v>
      </c>
      <c r="K259" s="77">
        <v>16.38</v>
      </c>
      <c r="L259" t="s">
        <v>106</v>
      </c>
      <c r="M259" s="78">
        <v>4.4499999999999998E-2</v>
      </c>
      <c r="N259" s="78">
        <v>2.9000000000000001E-2</v>
      </c>
      <c r="O259" s="77">
        <v>33998.32</v>
      </c>
      <c r="P259" s="77">
        <v>127.17861103725126</v>
      </c>
      <c r="Q259" s="77">
        <v>0</v>
      </c>
      <c r="R259" s="77">
        <v>139.01207055367999</v>
      </c>
      <c r="S259" s="78">
        <v>0</v>
      </c>
      <c r="T259" s="78">
        <v>2.7000000000000001E-3</v>
      </c>
      <c r="U259" s="78">
        <v>8.0000000000000004E-4</v>
      </c>
    </row>
    <row r="260" spans="2:21">
      <c r="B260" t="s">
        <v>928</v>
      </c>
      <c r="C260" t="s">
        <v>929</v>
      </c>
      <c r="D260" t="s">
        <v>123</v>
      </c>
      <c r="E260" t="s">
        <v>879</v>
      </c>
      <c r="F260" t="s">
        <v>930</v>
      </c>
      <c r="G260" t="s">
        <v>931</v>
      </c>
      <c r="H260" t="s">
        <v>885</v>
      </c>
      <c r="I260" t="s">
        <v>212</v>
      </c>
      <c r="J260" t="s">
        <v>232</v>
      </c>
      <c r="K260" s="77">
        <v>16.25</v>
      </c>
      <c r="L260" t="s">
        <v>106</v>
      </c>
      <c r="M260" s="78">
        <v>5.5500000000000001E-2</v>
      </c>
      <c r="N260" s="78">
        <v>3.1399999999999997E-2</v>
      </c>
      <c r="O260" s="77">
        <v>27549.53</v>
      </c>
      <c r="P260" s="77">
        <v>143.56241660964815</v>
      </c>
      <c r="Q260" s="77">
        <v>0</v>
      </c>
      <c r="R260" s="77">
        <v>127.155728869809</v>
      </c>
      <c r="S260" s="78">
        <v>0</v>
      </c>
      <c r="T260" s="78">
        <v>2.3999999999999998E-3</v>
      </c>
      <c r="U260" s="78">
        <v>6.9999999999999999E-4</v>
      </c>
    </row>
    <row r="261" spans="2:21">
      <c r="B261" t="s">
        <v>932</v>
      </c>
      <c r="C261" t="s">
        <v>933</v>
      </c>
      <c r="D261" t="s">
        <v>123</v>
      </c>
      <c r="E261" t="s">
        <v>879</v>
      </c>
      <c r="F261" t="s">
        <v>934</v>
      </c>
      <c r="G261" t="s">
        <v>935</v>
      </c>
      <c r="H261" t="s">
        <v>885</v>
      </c>
      <c r="I261" t="s">
        <v>212</v>
      </c>
      <c r="J261" t="s">
        <v>232</v>
      </c>
      <c r="K261" s="77">
        <v>20.77</v>
      </c>
      <c r="L261" t="s">
        <v>106</v>
      </c>
      <c r="M261" s="78">
        <v>3.6499999999999998E-2</v>
      </c>
      <c r="N261" s="78">
        <v>3.5200000000000002E-2</v>
      </c>
      <c r="O261" s="77">
        <v>38264.089999999997</v>
      </c>
      <c r="P261" s="77">
        <v>101.47316676053147</v>
      </c>
      <c r="Q261" s="77">
        <v>0</v>
      </c>
      <c r="R261" s="77">
        <v>124.831325094146</v>
      </c>
      <c r="S261" s="78">
        <v>0</v>
      </c>
      <c r="T261" s="78">
        <v>2.3999999999999998E-3</v>
      </c>
      <c r="U261" s="78">
        <v>6.9999999999999999E-4</v>
      </c>
    </row>
    <row r="262" spans="2:21">
      <c r="B262" t="s">
        <v>936</v>
      </c>
      <c r="C262" t="s">
        <v>937</v>
      </c>
      <c r="D262" t="s">
        <v>123</v>
      </c>
      <c r="E262" t="s">
        <v>879</v>
      </c>
      <c r="F262" t="s">
        <v>938</v>
      </c>
      <c r="G262" t="s">
        <v>914</v>
      </c>
      <c r="H262" t="s">
        <v>885</v>
      </c>
      <c r="I262" t="s">
        <v>212</v>
      </c>
      <c r="J262" t="s">
        <v>232</v>
      </c>
      <c r="K262" s="77">
        <v>2.38</v>
      </c>
      <c r="L262" t="s">
        <v>106</v>
      </c>
      <c r="M262" s="78">
        <v>6.5000000000000002E-2</v>
      </c>
      <c r="N262" s="78">
        <v>1.49E-2</v>
      </c>
      <c r="O262" s="77">
        <v>51.79</v>
      </c>
      <c r="P262" s="77">
        <v>115.12881540837999</v>
      </c>
      <c r="Q262" s="77">
        <v>0</v>
      </c>
      <c r="R262" s="77">
        <v>0.19169506140250001</v>
      </c>
      <c r="S262" s="78">
        <v>0</v>
      </c>
      <c r="T262" s="78">
        <v>0</v>
      </c>
      <c r="U262" s="78">
        <v>0</v>
      </c>
    </row>
    <row r="263" spans="2:21">
      <c r="B263" t="s">
        <v>939</v>
      </c>
      <c r="C263" t="s">
        <v>940</v>
      </c>
      <c r="D263" t="s">
        <v>123</v>
      </c>
      <c r="E263" t="s">
        <v>879</v>
      </c>
      <c r="F263" t="s">
        <v>941</v>
      </c>
      <c r="G263" t="s">
        <v>919</v>
      </c>
      <c r="H263" t="s">
        <v>885</v>
      </c>
      <c r="I263" t="s">
        <v>212</v>
      </c>
      <c r="J263" t="s">
        <v>232</v>
      </c>
      <c r="K263" s="77">
        <v>5.83</v>
      </c>
      <c r="L263" t="s">
        <v>106</v>
      </c>
      <c r="M263" s="78">
        <v>4.4999999999999998E-2</v>
      </c>
      <c r="N263" s="78">
        <v>2.87E-2</v>
      </c>
      <c r="O263" s="77">
        <v>19945.86</v>
      </c>
      <c r="P263" s="77">
        <v>110.81649993733035</v>
      </c>
      <c r="Q263" s="77">
        <v>0</v>
      </c>
      <c r="R263" s="77">
        <v>71.062122149095998</v>
      </c>
      <c r="S263" s="78">
        <v>0</v>
      </c>
      <c r="T263" s="78">
        <v>1.4E-3</v>
      </c>
      <c r="U263" s="78">
        <v>4.0000000000000002E-4</v>
      </c>
    </row>
    <row r="264" spans="2:21">
      <c r="B264" t="s">
        <v>942</v>
      </c>
      <c r="C264" t="s">
        <v>943</v>
      </c>
      <c r="D264" t="s">
        <v>123</v>
      </c>
      <c r="E264" t="s">
        <v>879</v>
      </c>
      <c r="F264" t="s">
        <v>944</v>
      </c>
      <c r="G264" t="s">
        <v>919</v>
      </c>
      <c r="H264" t="s">
        <v>885</v>
      </c>
      <c r="I264" t="s">
        <v>212</v>
      </c>
      <c r="J264" t="s">
        <v>232</v>
      </c>
      <c r="K264" s="77">
        <v>4.1399999999999997</v>
      </c>
      <c r="L264" t="s">
        <v>106</v>
      </c>
      <c r="M264" s="78">
        <v>5.7500000000000002E-2</v>
      </c>
      <c r="N264" s="78">
        <v>2.6599999999999999E-2</v>
      </c>
      <c r="O264" s="77">
        <v>9339.2900000000009</v>
      </c>
      <c r="P264" s="77">
        <v>115.43924956500976</v>
      </c>
      <c r="Q264" s="77">
        <v>0</v>
      </c>
      <c r="R264" s="77">
        <v>34.661578224600497</v>
      </c>
      <c r="S264" s="78">
        <v>0</v>
      </c>
      <c r="T264" s="78">
        <v>6.9999999999999999E-4</v>
      </c>
      <c r="U264" s="78">
        <v>2.0000000000000001E-4</v>
      </c>
    </row>
    <row r="265" spans="2:21">
      <c r="B265" t="s">
        <v>945</v>
      </c>
      <c r="C265" t="s">
        <v>946</v>
      </c>
      <c r="D265" t="s">
        <v>123</v>
      </c>
      <c r="E265" t="s">
        <v>879</v>
      </c>
      <c r="F265" t="s">
        <v>947</v>
      </c>
      <c r="G265" t="s">
        <v>935</v>
      </c>
      <c r="H265" t="s">
        <v>885</v>
      </c>
      <c r="I265" t="s">
        <v>212</v>
      </c>
      <c r="J265" t="s">
        <v>232</v>
      </c>
      <c r="K265" s="77">
        <v>7.27</v>
      </c>
      <c r="L265" t="s">
        <v>106</v>
      </c>
      <c r="M265" s="78">
        <v>4.1099999999999998E-2</v>
      </c>
      <c r="N265" s="78">
        <v>2.3599999999999999E-2</v>
      </c>
      <c r="O265" s="77">
        <v>24243.58</v>
      </c>
      <c r="P265" s="77">
        <v>115.1430001658171</v>
      </c>
      <c r="Q265" s="77">
        <v>0</v>
      </c>
      <c r="R265" s="77">
        <v>89.746034931113996</v>
      </c>
      <c r="S265" s="78">
        <v>0</v>
      </c>
      <c r="T265" s="78">
        <v>1.6999999999999999E-3</v>
      </c>
      <c r="U265" s="78">
        <v>5.0000000000000001E-4</v>
      </c>
    </row>
    <row r="266" spans="2:21">
      <c r="B266" t="s">
        <v>948</v>
      </c>
      <c r="C266" t="s">
        <v>949</v>
      </c>
      <c r="D266" t="s">
        <v>123</v>
      </c>
      <c r="E266" t="s">
        <v>879</v>
      </c>
      <c r="F266" t="s">
        <v>950</v>
      </c>
      <c r="G266" t="s">
        <v>951</v>
      </c>
      <c r="H266" t="s">
        <v>952</v>
      </c>
      <c r="I266" t="s">
        <v>208</v>
      </c>
      <c r="J266" t="s">
        <v>232</v>
      </c>
      <c r="K266" s="77">
        <v>1.63</v>
      </c>
      <c r="L266" t="s">
        <v>106</v>
      </c>
      <c r="M266" s="78">
        <v>4.7500000000000001E-2</v>
      </c>
      <c r="N266" s="78">
        <v>2.3199999999999998E-2</v>
      </c>
      <c r="O266" s="77">
        <v>44405.43</v>
      </c>
      <c r="P266" s="77">
        <v>105.17322227101471</v>
      </c>
      <c r="Q266" s="77">
        <v>0</v>
      </c>
      <c r="R266" s="77">
        <v>150.148928425674</v>
      </c>
      <c r="S266" s="78">
        <v>0</v>
      </c>
      <c r="T266" s="78">
        <v>2.8999999999999998E-3</v>
      </c>
      <c r="U266" s="78">
        <v>8.0000000000000004E-4</v>
      </c>
    </row>
    <row r="267" spans="2:21">
      <c r="B267" t="s">
        <v>953</v>
      </c>
      <c r="C267" t="s">
        <v>954</v>
      </c>
      <c r="D267" t="s">
        <v>123</v>
      </c>
      <c r="E267" t="s">
        <v>879</v>
      </c>
      <c r="F267" t="s">
        <v>955</v>
      </c>
      <c r="G267" t="s">
        <v>903</v>
      </c>
      <c r="H267" t="s">
        <v>890</v>
      </c>
      <c r="I267" t="s">
        <v>212</v>
      </c>
      <c r="J267" t="s">
        <v>232</v>
      </c>
      <c r="K267" s="77">
        <v>0.56000000000000005</v>
      </c>
      <c r="L267" t="s">
        <v>106</v>
      </c>
      <c r="M267" s="78">
        <v>5.2499999999999998E-2</v>
      </c>
      <c r="N267" s="78">
        <v>1.49E-2</v>
      </c>
      <c r="O267" s="77">
        <v>30700.09</v>
      </c>
      <c r="P267" s="77">
        <v>108.26691675692156</v>
      </c>
      <c r="Q267" s="77">
        <v>0</v>
      </c>
      <c r="R267" s="77">
        <v>106.860301443989</v>
      </c>
      <c r="S267" s="78">
        <v>1E-4</v>
      </c>
      <c r="T267" s="78">
        <v>2.0999999999999999E-3</v>
      </c>
      <c r="U267" s="78">
        <v>5.9999999999999995E-4</v>
      </c>
    </row>
    <row r="268" spans="2:21">
      <c r="B268" t="s">
        <v>956</v>
      </c>
      <c r="C268" t="s">
        <v>957</v>
      </c>
      <c r="D268" t="s">
        <v>123</v>
      </c>
      <c r="E268" t="s">
        <v>879</v>
      </c>
      <c r="F268" t="s">
        <v>955</v>
      </c>
      <c r="G268" t="s">
        <v>958</v>
      </c>
      <c r="H268" t="s">
        <v>890</v>
      </c>
      <c r="I268" t="s">
        <v>212</v>
      </c>
      <c r="J268" t="s">
        <v>232</v>
      </c>
      <c r="K268" s="77">
        <v>3.56</v>
      </c>
      <c r="L268" t="s">
        <v>106</v>
      </c>
      <c r="M268" s="78">
        <v>4.2500000000000003E-2</v>
      </c>
      <c r="N268" s="78">
        <v>2.3800000000000002E-2</v>
      </c>
      <c r="O268" s="77">
        <v>24243.58</v>
      </c>
      <c r="P268" s="77">
        <v>110.4605279055321</v>
      </c>
      <c r="Q268" s="77">
        <v>0</v>
      </c>
      <c r="R268" s="77">
        <v>86.096370440607998</v>
      </c>
      <c r="S268" s="78">
        <v>0</v>
      </c>
      <c r="T268" s="78">
        <v>1.6999999999999999E-3</v>
      </c>
      <c r="U268" s="78">
        <v>5.0000000000000001E-4</v>
      </c>
    </row>
    <row r="269" spans="2:21">
      <c r="B269" t="s">
        <v>959</v>
      </c>
      <c r="C269" t="s">
        <v>960</v>
      </c>
      <c r="D269" t="s">
        <v>123</v>
      </c>
      <c r="E269" t="s">
        <v>879</v>
      </c>
      <c r="F269" t="s">
        <v>961</v>
      </c>
      <c r="G269" t="s">
        <v>874</v>
      </c>
      <c r="H269" t="s">
        <v>890</v>
      </c>
      <c r="I269" t="s">
        <v>212</v>
      </c>
      <c r="J269" t="s">
        <v>232</v>
      </c>
      <c r="K269" s="77">
        <v>7.04</v>
      </c>
      <c r="L269" t="s">
        <v>106</v>
      </c>
      <c r="M269" s="78">
        <v>5.2999999999999999E-2</v>
      </c>
      <c r="N269" s="78">
        <v>2.58E-2</v>
      </c>
      <c r="O269" s="77">
        <v>20607.04</v>
      </c>
      <c r="P269" s="77">
        <v>123.19827794384831</v>
      </c>
      <c r="Q269" s="77">
        <v>0</v>
      </c>
      <c r="R269" s="77">
        <v>81.620871704867994</v>
      </c>
      <c r="S269" s="78">
        <v>0</v>
      </c>
      <c r="T269" s="78">
        <v>1.6000000000000001E-3</v>
      </c>
      <c r="U269" s="78">
        <v>4.0000000000000002E-4</v>
      </c>
    </row>
    <row r="270" spans="2:21">
      <c r="B270" t="s">
        <v>962</v>
      </c>
      <c r="C270" t="s">
        <v>963</v>
      </c>
      <c r="D270" t="s">
        <v>123</v>
      </c>
      <c r="E270" t="s">
        <v>879</v>
      </c>
      <c r="F270" t="s">
        <v>964</v>
      </c>
      <c r="G270" t="s">
        <v>889</v>
      </c>
      <c r="H270" t="s">
        <v>890</v>
      </c>
      <c r="I270" t="s">
        <v>212</v>
      </c>
      <c r="J270" t="s">
        <v>232</v>
      </c>
      <c r="K270" s="77">
        <v>6.71</v>
      </c>
      <c r="L270" t="s">
        <v>106</v>
      </c>
      <c r="M270" s="78">
        <v>5.2499999999999998E-2</v>
      </c>
      <c r="N270" s="78">
        <v>3.32E-2</v>
      </c>
      <c r="O270" s="77">
        <v>37308.67</v>
      </c>
      <c r="P270" s="77">
        <v>117.52875005863207</v>
      </c>
      <c r="Q270" s="77">
        <v>0</v>
      </c>
      <c r="R270" s="77">
        <v>140.972649449117</v>
      </c>
      <c r="S270" s="78">
        <v>0</v>
      </c>
      <c r="T270" s="78">
        <v>2.7000000000000001E-3</v>
      </c>
      <c r="U270" s="78">
        <v>8.0000000000000004E-4</v>
      </c>
    </row>
    <row r="271" spans="2:21">
      <c r="B271" t="s">
        <v>965</v>
      </c>
      <c r="C271" t="s">
        <v>966</v>
      </c>
      <c r="D271" t="s">
        <v>123</v>
      </c>
      <c r="E271" t="s">
        <v>879</v>
      </c>
      <c r="F271" t="s">
        <v>967</v>
      </c>
      <c r="G271" t="s">
        <v>968</v>
      </c>
      <c r="H271" t="s">
        <v>890</v>
      </c>
      <c r="I271" t="s">
        <v>212</v>
      </c>
      <c r="J271" t="s">
        <v>232</v>
      </c>
      <c r="K271" s="77">
        <v>8.24</v>
      </c>
      <c r="L271" t="s">
        <v>106</v>
      </c>
      <c r="M271" s="78">
        <v>3.4200000000000001E-2</v>
      </c>
      <c r="N271" s="78">
        <v>2.7099999999999999E-2</v>
      </c>
      <c r="O271" s="77">
        <v>1101.98</v>
      </c>
      <c r="P271" s="77">
        <v>105.88316461278789</v>
      </c>
      <c r="Q271" s="77">
        <v>0</v>
      </c>
      <c r="R271" s="77">
        <v>3.7512983211409998</v>
      </c>
      <c r="S271" s="78">
        <v>0</v>
      </c>
      <c r="T271" s="78">
        <v>1E-4</v>
      </c>
      <c r="U271" s="78">
        <v>0</v>
      </c>
    </row>
    <row r="272" spans="2:21">
      <c r="B272" t="s">
        <v>969</v>
      </c>
      <c r="C272" t="s">
        <v>970</v>
      </c>
      <c r="D272" t="s">
        <v>123</v>
      </c>
      <c r="E272" t="s">
        <v>879</v>
      </c>
      <c r="F272" t="s">
        <v>967</v>
      </c>
      <c r="G272" t="s">
        <v>968</v>
      </c>
      <c r="H272" t="s">
        <v>890</v>
      </c>
      <c r="I272" t="s">
        <v>212</v>
      </c>
      <c r="J272" t="s">
        <v>232</v>
      </c>
      <c r="K272" s="77">
        <v>8.24</v>
      </c>
      <c r="L272" t="s">
        <v>106</v>
      </c>
      <c r="M272" s="78">
        <v>3.4200000000000001E-2</v>
      </c>
      <c r="N272" s="78">
        <v>2.7099999999999999E-2</v>
      </c>
      <c r="O272" s="77">
        <v>34161.410000000003</v>
      </c>
      <c r="P272" s="77">
        <v>105.8211610908332</v>
      </c>
      <c r="Q272" s="77">
        <v>0</v>
      </c>
      <c r="R272" s="77">
        <v>116.222252273005</v>
      </c>
      <c r="S272" s="78">
        <v>0</v>
      </c>
      <c r="T272" s="78">
        <v>2.2000000000000001E-3</v>
      </c>
      <c r="U272" s="78">
        <v>5.9999999999999995E-4</v>
      </c>
    </row>
    <row r="273" spans="2:21">
      <c r="B273" t="s">
        <v>971</v>
      </c>
      <c r="C273" t="s">
        <v>972</v>
      </c>
      <c r="D273" t="s">
        <v>123</v>
      </c>
      <c r="E273" t="s">
        <v>879</v>
      </c>
      <c r="F273" t="s">
        <v>973</v>
      </c>
      <c r="G273" t="s">
        <v>914</v>
      </c>
      <c r="H273" t="s">
        <v>890</v>
      </c>
      <c r="I273" t="s">
        <v>212</v>
      </c>
      <c r="J273" t="s">
        <v>232</v>
      </c>
      <c r="K273" s="77">
        <v>5.01</v>
      </c>
      <c r="L273" t="s">
        <v>106</v>
      </c>
      <c r="M273" s="78">
        <v>3.4000000000000002E-2</v>
      </c>
      <c r="N273" s="78">
        <v>3.1800000000000002E-2</v>
      </c>
      <c r="O273" s="77">
        <v>22039.62</v>
      </c>
      <c r="P273" s="77">
        <v>101.10377762955986</v>
      </c>
      <c r="Q273" s="77">
        <v>0</v>
      </c>
      <c r="R273" s="77">
        <v>71.639486190567993</v>
      </c>
      <c r="S273" s="78">
        <v>0</v>
      </c>
      <c r="T273" s="78">
        <v>1.4E-3</v>
      </c>
      <c r="U273" s="78">
        <v>4.0000000000000002E-4</v>
      </c>
    </row>
    <row r="274" spans="2:21">
      <c r="B274" t="s">
        <v>974</v>
      </c>
      <c r="C274" t="s">
        <v>975</v>
      </c>
      <c r="D274" t="s">
        <v>123</v>
      </c>
      <c r="E274" t="s">
        <v>879</v>
      </c>
      <c r="F274" t="s">
        <v>973</v>
      </c>
      <c r="G274" t="s">
        <v>914</v>
      </c>
      <c r="H274" t="s">
        <v>890</v>
      </c>
      <c r="I274" t="s">
        <v>212</v>
      </c>
      <c r="J274" t="s">
        <v>232</v>
      </c>
      <c r="K274" s="77">
        <v>4.09</v>
      </c>
      <c r="L274" t="s">
        <v>106</v>
      </c>
      <c r="M274" s="78">
        <v>3.7499999999999999E-2</v>
      </c>
      <c r="N274" s="78">
        <v>3.1099999999999999E-2</v>
      </c>
      <c r="O274" s="77">
        <v>60608.959999999999</v>
      </c>
      <c r="P274" s="77">
        <v>105.4038333883307</v>
      </c>
      <c r="Q274" s="77">
        <v>0</v>
      </c>
      <c r="R274" s="77">
        <v>205.38759760201199</v>
      </c>
      <c r="S274" s="78">
        <v>1E-4</v>
      </c>
      <c r="T274" s="78">
        <v>4.0000000000000001E-3</v>
      </c>
      <c r="U274" s="78">
        <v>1.1000000000000001E-3</v>
      </c>
    </row>
    <row r="275" spans="2:21">
      <c r="B275" t="s">
        <v>976</v>
      </c>
      <c r="C275" t="s">
        <v>977</v>
      </c>
      <c r="D275" t="s">
        <v>123</v>
      </c>
      <c r="E275" t="s">
        <v>879</v>
      </c>
      <c r="F275" t="s">
        <v>978</v>
      </c>
      <c r="G275" t="s">
        <v>931</v>
      </c>
      <c r="H275" t="s">
        <v>890</v>
      </c>
      <c r="I275" t="s">
        <v>212</v>
      </c>
      <c r="J275" t="s">
        <v>232</v>
      </c>
      <c r="K275" s="77">
        <v>16.100000000000001</v>
      </c>
      <c r="L275" t="s">
        <v>106</v>
      </c>
      <c r="M275" s="78">
        <v>4.2000000000000003E-2</v>
      </c>
      <c r="N275" s="78">
        <v>3.2899999999999999E-2</v>
      </c>
      <c r="O275" s="77">
        <v>36365.370000000003</v>
      </c>
      <c r="P275" s="77">
        <v>116.32400007562183</v>
      </c>
      <c r="Q275" s="77">
        <v>0</v>
      </c>
      <c r="R275" s="77">
        <v>135.999814479555</v>
      </c>
      <c r="S275" s="78">
        <v>0</v>
      </c>
      <c r="T275" s="78">
        <v>2.5999999999999999E-3</v>
      </c>
      <c r="U275" s="78">
        <v>6.9999999999999999E-4</v>
      </c>
    </row>
    <row r="276" spans="2:21">
      <c r="B276" t="s">
        <v>979</v>
      </c>
      <c r="C276" t="s">
        <v>980</v>
      </c>
      <c r="D276" t="s">
        <v>123</v>
      </c>
      <c r="E276" t="s">
        <v>879</v>
      </c>
      <c r="F276" t="s">
        <v>981</v>
      </c>
      <c r="G276" t="s">
        <v>951</v>
      </c>
      <c r="H276" t="s">
        <v>890</v>
      </c>
      <c r="I276" t="s">
        <v>212</v>
      </c>
      <c r="J276" t="s">
        <v>232</v>
      </c>
      <c r="K276" s="77">
        <v>5.31</v>
      </c>
      <c r="L276" t="s">
        <v>106</v>
      </c>
      <c r="M276" s="78">
        <v>5.2999999999999999E-2</v>
      </c>
      <c r="N276" s="78">
        <v>4.3299999999999998E-2</v>
      </c>
      <c r="O276" s="77">
        <v>34106.31</v>
      </c>
      <c r="P276" s="77">
        <v>107.25583330767826</v>
      </c>
      <c r="Q276" s="77">
        <v>0</v>
      </c>
      <c r="R276" s="77">
        <v>117.607937508215</v>
      </c>
      <c r="S276" s="78">
        <v>0</v>
      </c>
      <c r="T276" s="78">
        <v>2.3E-3</v>
      </c>
      <c r="U276" s="78">
        <v>5.9999999999999995E-4</v>
      </c>
    </row>
    <row r="277" spans="2:21">
      <c r="B277" t="s">
        <v>982</v>
      </c>
      <c r="C277" t="s">
        <v>983</v>
      </c>
      <c r="D277" t="s">
        <v>123</v>
      </c>
      <c r="E277" t="s">
        <v>879</v>
      </c>
      <c r="F277" t="s">
        <v>984</v>
      </c>
      <c r="G277" t="s">
        <v>889</v>
      </c>
      <c r="H277" t="s">
        <v>890</v>
      </c>
      <c r="I277" t="s">
        <v>212</v>
      </c>
      <c r="J277" t="s">
        <v>232</v>
      </c>
      <c r="K277" s="77">
        <v>4.8099999999999996</v>
      </c>
      <c r="L277" t="s">
        <v>106</v>
      </c>
      <c r="M277" s="78">
        <v>5.8799999999999998E-2</v>
      </c>
      <c r="N277" s="78">
        <v>3.6499999999999998E-2</v>
      </c>
      <c r="O277" s="77">
        <v>7713.87</v>
      </c>
      <c r="P277" s="77">
        <v>113.50712502025573</v>
      </c>
      <c r="Q277" s="77">
        <v>0</v>
      </c>
      <c r="R277" s="77">
        <v>28.149871488332</v>
      </c>
      <c r="S277" s="78">
        <v>0</v>
      </c>
      <c r="T277" s="78">
        <v>5.0000000000000001E-4</v>
      </c>
      <c r="U277" s="78">
        <v>2.0000000000000001E-4</v>
      </c>
    </row>
    <row r="278" spans="2:21">
      <c r="B278" t="s">
        <v>985</v>
      </c>
      <c r="C278" t="s">
        <v>986</v>
      </c>
      <c r="D278" t="s">
        <v>912</v>
      </c>
      <c r="E278" t="s">
        <v>879</v>
      </c>
      <c r="F278" t="s">
        <v>987</v>
      </c>
      <c r="G278" t="s">
        <v>988</v>
      </c>
      <c r="H278" t="s">
        <v>890</v>
      </c>
      <c r="I278" t="s">
        <v>212</v>
      </c>
      <c r="J278" t="s">
        <v>232</v>
      </c>
      <c r="K278" s="77">
        <v>6.42</v>
      </c>
      <c r="L278" t="s">
        <v>110</v>
      </c>
      <c r="M278" s="78">
        <v>4.6300000000000001E-2</v>
      </c>
      <c r="N278" s="78">
        <v>2.86E-2</v>
      </c>
      <c r="O278" s="77">
        <v>16639.91</v>
      </c>
      <c r="P278" s="77">
        <v>114.86804643474642</v>
      </c>
      <c r="Q278" s="77">
        <v>0</v>
      </c>
      <c r="R278" s="77">
        <v>75.387288961406597</v>
      </c>
      <c r="S278" s="78">
        <v>0</v>
      </c>
      <c r="T278" s="78">
        <v>1.5E-3</v>
      </c>
      <c r="U278" s="78">
        <v>4.0000000000000002E-4</v>
      </c>
    </row>
    <row r="279" spans="2:21">
      <c r="B279" t="s">
        <v>989</v>
      </c>
      <c r="C279" t="s">
        <v>990</v>
      </c>
      <c r="D279" t="s">
        <v>878</v>
      </c>
      <c r="E279" t="s">
        <v>879</v>
      </c>
      <c r="F279" t="s">
        <v>991</v>
      </c>
      <c r="G279" t="s">
        <v>889</v>
      </c>
      <c r="H279" t="s">
        <v>992</v>
      </c>
      <c r="I279" t="s">
        <v>212</v>
      </c>
      <c r="J279" t="s">
        <v>232</v>
      </c>
      <c r="K279" s="77">
        <v>3.2</v>
      </c>
      <c r="L279" t="s">
        <v>106</v>
      </c>
      <c r="M279" s="78">
        <v>5.1299999999999998E-2</v>
      </c>
      <c r="N279" s="78">
        <v>4.6300000000000001E-2</v>
      </c>
      <c r="O279" s="77">
        <v>30488.51</v>
      </c>
      <c r="P279" s="77">
        <v>104.63954175720625</v>
      </c>
      <c r="Q279" s="77">
        <v>0</v>
      </c>
      <c r="R279" s="77">
        <v>102.568264445609</v>
      </c>
      <c r="S279" s="78">
        <v>1E-4</v>
      </c>
      <c r="T279" s="78">
        <v>2E-3</v>
      </c>
      <c r="U279" s="78">
        <v>5.9999999999999995E-4</v>
      </c>
    </row>
    <row r="280" spans="2:21">
      <c r="B280" t="s">
        <v>993</v>
      </c>
      <c r="C280" t="s">
        <v>994</v>
      </c>
      <c r="D280" t="s">
        <v>123</v>
      </c>
      <c r="E280" t="s">
        <v>879</v>
      </c>
      <c r="F280" t="s">
        <v>995</v>
      </c>
      <c r="G280" t="s">
        <v>893</v>
      </c>
      <c r="H280" t="s">
        <v>996</v>
      </c>
      <c r="I280" t="s">
        <v>296</v>
      </c>
      <c r="J280" t="s">
        <v>232</v>
      </c>
      <c r="K280" s="77">
        <v>3.33</v>
      </c>
      <c r="L280" t="s">
        <v>110</v>
      </c>
      <c r="M280" s="78">
        <v>0.03</v>
      </c>
      <c r="N280" s="78">
        <v>1.7299999999999999E-2</v>
      </c>
      <c r="O280" s="77">
        <v>27218.93</v>
      </c>
      <c r="P280" s="77">
        <v>105.55021307560604</v>
      </c>
      <c r="Q280" s="77">
        <v>0</v>
      </c>
      <c r="R280" s="77">
        <v>113.312567649195</v>
      </c>
      <c r="S280" s="78">
        <v>1E-4</v>
      </c>
      <c r="T280" s="78">
        <v>2.2000000000000001E-3</v>
      </c>
      <c r="U280" s="78">
        <v>5.9999999999999995E-4</v>
      </c>
    </row>
    <row r="281" spans="2:21">
      <c r="B281" t="s">
        <v>997</v>
      </c>
      <c r="C281" t="s">
        <v>998</v>
      </c>
      <c r="D281" t="s">
        <v>123</v>
      </c>
      <c r="E281" t="s">
        <v>879</v>
      </c>
      <c r="F281" t="s">
        <v>999</v>
      </c>
      <c r="G281" t="s">
        <v>968</v>
      </c>
      <c r="H281" t="s">
        <v>992</v>
      </c>
      <c r="I281" t="s">
        <v>212</v>
      </c>
      <c r="J281" t="s">
        <v>232</v>
      </c>
      <c r="K281" s="77">
        <v>5.42</v>
      </c>
      <c r="L281" t="s">
        <v>106</v>
      </c>
      <c r="M281" s="78">
        <v>4.8800000000000003E-2</v>
      </c>
      <c r="N281" s="78">
        <v>2.58E-2</v>
      </c>
      <c r="O281" s="77">
        <v>9977.34</v>
      </c>
      <c r="P281" s="77">
        <v>111.39270787604713</v>
      </c>
      <c r="Q281" s="77">
        <v>0</v>
      </c>
      <c r="R281" s="77">
        <v>35.731603878000001</v>
      </c>
      <c r="S281" s="78">
        <v>0</v>
      </c>
      <c r="T281" s="78">
        <v>6.9999999999999999E-4</v>
      </c>
      <c r="U281" s="78">
        <v>2.0000000000000001E-4</v>
      </c>
    </row>
    <row r="282" spans="2:21">
      <c r="B282" t="s">
        <v>1000</v>
      </c>
      <c r="C282" t="s">
        <v>1001</v>
      </c>
      <c r="D282" t="s">
        <v>123</v>
      </c>
      <c r="E282" t="s">
        <v>879</v>
      </c>
      <c r="F282" t="s">
        <v>1002</v>
      </c>
      <c r="G282" t="s">
        <v>893</v>
      </c>
      <c r="H282" t="s">
        <v>992</v>
      </c>
      <c r="I282" t="s">
        <v>212</v>
      </c>
      <c r="J282" t="s">
        <v>232</v>
      </c>
      <c r="K282" s="77">
        <v>2.93</v>
      </c>
      <c r="L282" t="s">
        <v>110</v>
      </c>
      <c r="M282" s="78">
        <v>4.2500000000000003E-2</v>
      </c>
      <c r="N282" s="78">
        <v>1.8599999999999998E-2</v>
      </c>
      <c r="O282" s="77">
        <v>11019.81</v>
      </c>
      <c r="P282" s="77">
        <v>111.29683088002425</v>
      </c>
      <c r="Q282" s="77">
        <v>0</v>
      </c>
      <c r="R282" s="77">
        <v>48.373200505185899</v>
      </c>
      <c r="S282" s="78">
        <v>0</v>
      </c>
      <c r="T282" s="78">
        <v>8.9999999999999998E-4</v>
      </c>
      <c r="U282" s="78">
        <v>2.9999999999999997E-4</v>
      </c>
    </row>
    <row r="283" spans="2:21">
      <c r="B283" t="s">
        <v>1003</v>
      </c>
      <c r="C283" t="s">
        <v>1004</v>
      </c>
      <c r="D283" t="s">
        <v>123</v>
      </c>
      <c r="E283" t="s">
        <v>879</v>
      </c>
      <c r="F283" t="s">
        <v>1005</v>
      </c>
      <c r="G283" t="s">
        <v>935</v>
      </c>
      <c r="H283" t="s">
        <v>992</v>
      </c>
      <c r="I283" t="s">
        <v>212</v>
      </c>
      <c r="J283" t="s">
        <v>232</v>
      </c>
      <c r="K283" s="77">
        <v>3.21</v>
      </c>
      <c r="L283" t="s">
        <v>106</v>
      </c>
      <c r="M283" s="78">
        <v>6.25E-2</v>
      </c>
      <c r="N283" s="78">
        <v>2.9399999999999999E-2</v>
      </c>
      <c r="O283" s="77">
        <v>36365.370000000003</v>
      </c>
      <c r="P283" s="77">
        <v>111.86341664088707</v>
      </c>
      <c r="Q283" s="77">
        <v>0</v>
      </c>
      <c r="R283" s="77">
        <v>130.78473831986199</v>
      </c>
      <c r="S283" s="78">
        <v>0</v>
      </c>
      <c r="T283" s="78">
        <v>2.5000000000000001E-3</v>
      </c>
      <c r="U283" s="78">
        <v>6.9999999999999999E-4</v>
      </c>
    </row>
    <row r="284" spans="2:21">
      <c r="B284" t="s">
        <v>1006</v>
      </c>
      <c r="C284" t="s">
        <v>1007</v>
      </c>
      <c r="D284" t="s">
        <v>1008</v>
      </c>
      <c r="E284" t="s">
        <v>879</v>
      </c>
      <c r="F284" t="s">
        <v>1009</v>
      </c>
      <c r="G284" t="s">
        <v>951</v>
      </c>
      <c r="H284" t="s">
        <v>1010</v>
      </c>
      <c r="I284" t="s">
        <v>212</v>
      </c>
      <c r="J284" t="s">
        <v>232</v>
      </c>
      <c r="K284" s="77">
        <v>4.4400000000000004</v>
      </c>
      <c r="L284" t="s">
        <v>110</v>
      </c>
      <c r="M284" s="78">
        <v>0.05</v>
      </c>
      <c r="N284" s="78">
        <v>1.9800000000000002E-2</v>
      </c>
      <c r="O284" s="77">
        <v>11019.81</v>
      </c>
      <c r="P284" s="77">
        <v>119.37445398332628</v>
      </c>
      <c r="Q284" s="77">
        <v>0</v>
      </c>
      <c r="R284" s="77">
        <v>51.883996624821698</v>
      </c>
      <c r="S284" s="78">
        <v>0</v>
      </c>
      <c r="T284" s="78">
        <v>1E-3</v>
      </c>
      <c r="U284" s="78">
        <v>2.9999999999999997E-4</v>
      </c>
    </row>
    <row r="285" spans="2:21">
      <c r="B285" t="s">
        <v>1011</v>
      </c>
      <c r="C285" t="s">
        <v>1012</v>
      </c>
      <c r="D285" t="s">
        <v>123</v>
      </c>
      <c r="E285" t="s">
        <v>879</v>
      </c>
      <c r="F285" t="s">
        <v>1013</v>
      </c>
      <c r="G285" t="s">
        <v>951</v>
      </c>
      <c r="H285" t="s">
        <v>1010</v>
      </c>
      <c r="I285" t="s">
        <v>212</v>
      </c>
      <c r="J285" t="s">
        <v>232</v>
      </c>
      <c r="K285" s="77">
        <v>4.3899999999999997</v>
      </c>
      <c r="L285" t="s">
        <v>113</v>
      </c>
      <c r="M285" s="78">
        <v>0.06</v>
      </c>
      <c r="N285" s="78">
        <v>2.9700000000000001E-2</v>
      </c>
      <c r="O285" s="77">
        <v>26116.95</v>
      </c>
      <c r="P285" s="77">
        <v>116.37198353751147</v>
      </c>
      <c r="Q285" s="77">
        <v>0</v>
      </c>
      <c r="R285" s="77">
        <v>133.48219433648899</v>
      </c>
      <c r="S285" s="78">
        <v>0</v>
      </c>
      <c r="T285" s="78">
        <v>2.5999999999999999E-3</v>
      </c>
      <c r="U285" s="78">
        <v>6.9999999999999999E-4</v>
      </c>
    </row>
    <row r="286" spans="2:21">
      <c r="B286" t="s">
        <v>1014</v>
      </c>
      <c r="C286" t="s">
        <v>1015</v>
      </c>
      <c r="D286" t="s">
        <v>912</v>
      </c>
      <c r="E286" t="s">
        <v>879</v>
      </c>
      <c r="F286" t="s">
        <v>1016</v>
      </c>
      <c r="G286" t="s">
        <v>951</v>
      </c>
      <c r="H286" t="s">
        <v>1010</v>
      </c>
      <c r="I286" t="s">
        <v>212</v>
      </c>
      <c r="J286" t="s">
        <v>232</v>
      </c>
      <c r="K286" s="77">
        <v>5.05</v>
      </c>
      <c r="L286" t="s">
        <v>106</v>
      </c>
      <c r="M286" s="78">
        <v>0.06</v>
      </c>
      <c r="N286" s="78">
        <v>4.9799999999999997E-2</v>
      </c>
      <c r="O286" s="77">
        <v>34723.42</v>
      </c>
      <c r="P286" s="77">
        <v>108.80000014399504</v>
      </c>
      <c r="Q286" s="77">
        <v>0</v>
      </c>
      <c r="R286" s="77">
        <v>121.45974544715</v>
      </c>
      <c r="S286" s="78">
        <v>0</v>
      </c>
      <c r="T286" s="78">
        <v>2.3E-3</v>
      </c>
      <c r="U286" s="78">
        <v>6.9999999999999999E-4</v>
      </c>
    </row>
    <row r="287" spans="2:21">
      <c r="B287" t="s">
        <v>1017</v>
      </c>
      <c r="C287" t="s">
        <v>1018</v>
      </c>
      <c r="D287" t="s">
        <v>123</v>
      </c>
      <c r="E287" t="s">
        <v>879</v>
      </c>
      <c r="F287" t="s">
        <v>1019</v>
      </c>
      <c r="G287" t="s">
        <v>1020</v>
      </c>
      <c r="H287" t="s">
        <v>1010</v>
      </c>
      <c r="I287" t="s">
        <v>212</v>
      </c>
      <c r="J287" t="s">
        <v>232</v>
      </c>
      <c r="K287" s="77">
        <v>4.8499999999999996</v>
      </c>
      <c r="L287" t="s">
        <v>106</v>
      </c>
      <c r="M287" s="78">
        <v>0.04</v>
      </c>
      <c r="N287" s="78">
        <v>3.4200000000000001E-2</v>
      </c>
      <c r="O287" s="77">
        <v>29202.5</v>
      </c>
      <c r="P287" s="77">
        <v>105.75299296498588</v>
      </c>
      <c r="Q287" s="77">
        <v>0</v>
      </c>
      <c r="R287" s="77">
        <v>99.287294632479004</v>
      </c>
      <c r="S287" s="78">
        <v>0</v>
      </c>
      <c r="T287" s="78">
        <v>1.9E-3</v>
      </c>
      <c r="U287" s="78">
        <v>5.0000000000000001E-4</v>
      </c>
    </row>
    <row r="288" spans="2:21">
      <c r="B288" t="s">
        <v>1021</v>
      </c>
      <c r="C288" t="s">
        <v>1022</v>
      </c>
      <c r="D288" t="s">
        <v>872</v>
      </c>
      <c r="E288" t="s">
        <v>879</v>
      </c>
      <c r="F288" t="s">
        <v>1023</v>
      </c>
      <c r="G288" t="s">
        <v>914</v>
      </c>
      <c r="H288" t="s">
        <v>1024</v>
      </c>
      <c r="I288" t="s">
        <v>296</v>
      </c>
      <c r="J288" t="s">
        <v>232</v>
      </c>
      <c r="K288" s="77">
        <v>3.86</v>
      </c>
      <c r="L288" t="s">
        <v>106</v>
      </c>
      <c r="M288" s="78">
        <v>3.6299999999999999E-2</v>
      </c>
      <c r="N288" s="78">
        <v>2.8199999999999999E-2</v>
      </c>
      <c r="O288" s="77">
        <v>38569.339999999997</v>
      </c>
      <c r="P288" s="77">
        <v>106.05126395784839</v>
      </c>
      <c r="Q288" s="77">
        <v>0</v>
      </c>
      <c r="R288" s="77">
        <v>131.50402131319299</v>
      </c>
      <c r="S288" s="78">
        <v>1E-4</v>
      </c>
      <c r="T288" s="78">
        <v>2.5000000000000001E-3</v>
      </c>
      <c r="U288" s="78">
        <v>6.9999999999999999E-4</v>
      </c>
    </row>
    <row r="289" spans="2:21">
      <c r="B289" t="s">
        <v>1025</v>
      </c>
      <c r="C289" t="s">
        <v>1026</v>
      </c>
      <c r="D289" t="s">
        <v>123</v>
      </c>
      <c r="E289" t="s">
        <v>879</v>
      </c>
      <c r="F289" t="s">
        <v>1027</v>
      </c>
      <c r="G289" t="s">
        <v>884</v>
      </c>
      <c r="H289" t="s">
        <v>1010</v>
      </c>
      <c r="I289" t="s">
        <v>212</v>
      </c>
      <c r="J289" t="s">
        <v>232</v>
      </c>
      <c r="K289" s="77">
        <v>3.58</v>
      </c>
      <c r="L289" t="s">
        <v>106</v>
      </c>
      <c r="M289" s="78">
        <v>3.7499999999999999E-2</v>
      </c>
      <c r="N289" s="78">
        <v>2.3E-2</v>
      </c>
      <c r="O289" s="77">
        <v>37797.949999999997</v>
      </c>
      <c r="P289" s="77">
        <v>107.28923892168756</v>
      </c>
      <c r="Q289" s="77">
        <v>0</v>
      </c>
      <c r="R289" s="77">
        <v>130.378322218845</v>
      </c>
      <c r="S289" s="78">
        <v>1E-4</v>
      </c>
      <c r="T289" s="78">
        <v>2.5000000000000001E-3</v>
      </c>
      <c r="U289" s="78">
        <v>6.9999999999999999E-4</v>
      </c>
    </row>
    <row r="290" spans="2:21">
      <c r="B290" t="s">
        <v>1028</v>
      </c>
      <c r="C290" t="s">
        <v>1029</v>
      </c>
      <c r="D290" t="s">
        <v>872</v>
      </c>
      <c r="E290" t="s">
        <v>879</v>
      </c>
      <c r="F290" t="s">
        <v>1030</v>
      </c>
      <c r="G290" t="s">
        <v>903</v>
      </c>
      <c r="H290" t="s">
        <v>1010</v>
      </c>
      <c r="I290" t="s">
        <v>212</v>
      </c>
      <c r="J290" t="s">
        <v>232</v>
      </c>
      <c r="K290" s="77">
        <v>0.52</v>
      </c>
      <c r="L290" t="s">
        <v>106</v>
      </c>
      <c r="M290" s="78">
        <v>4.6300000000000001E-2</v>
      </c>
      <c r="N290" s="78">
        <v>2.7E-2</v>
      </c>
      <c r="O290" s="77">
        <v>22948.75</v>
      </c>
      <c r="P290" s="77">
        <v>105.85779170978812</v>
      </c>
      <c r="Q290" s="77">
        <v>0</v>
      </c>
      <c r="R290" s="77">
        <v>78.102123519624996</v>
      </c>
      <c r="S290" s="78">
        <v>0</v>
      </c>
      <c r="T290" s="78">
        <v>1.5E-3</v>
      </c>
      <c r="U290" s="78">
        <v>4.0000000000000002E-4</v>
      </c>
    </row>
    <row r="291" spans="2:21">
      <c r="B291" t="s">
        <v>1031</v>
      </c>
      <c r="C291" t="s">
        <v>1032</v>
      </c>
      <c r="D291" t="s">
        <v>878</v>
      </c>
      <c r="E291" t="s">
        <v>879</v>
      </c>
      <c r="F291" t="s">
        <v>1033</v>
      </c>
      <c r="G291" t="s">
        <v>874</v>
      </c>
      <c r="H291" t="s">
        <v>1034</v>
      </c>
      <c r="I291" t="s">
        <v>208</v>
      </c>
      <c r="J291" t="s">
        <v>232</v>
      </c>
      <c r="K291" s="77">
        <v>7.0000000000000007E-2</v>
      </c>
      <c r="L291" t="s">
        <v>106</v>
      </c>
      <c r="M291" s="78">
        <v>4.6300000000000001E-2</v>
      </c>
      <c r="N291" s="78">
        <v>-1.7000000000000001E-2</v>
      </c>
      <c r="O291" s="77">
        <v>32382.81</v>
      </c>
      <c r="P291" s="77">
        <v>101.60898610435551</v>
      </c>
      <c r="Q291" s="77">
        <v>0</v>
      </c>
      <c r="R291" s="77">
        <v>105.785861395616</v>
      </c>
      <c r="S291" s="78">
        <v>0</v>
      </c>
      <c r="T291" s="78">
        <v>2E-3</v>
      </c>
      <c r="U291" s="78">
        <v>5.9999999999999995E-4</v>
      </c>
    </row>
    <row r="292" spans="2:21">
      <c r="B292" t="s">
        <v>1035</v>
      </c>
      <c r="C292" t="s">
        <v>1036</v>
      </c>
      <c r="D292" t="s">
        <v>872</v>
      </c>
      <c r="E292" t="s">
        <v>879</v>
      </c>
      <c r="F292" t="s">
        <v>1037</v>
      </c>
      <c r="G292" t="s">
        <v>935</v>
      </c>
      <c r="H292" t="s">
        <v>1038</v>
      </c>
      <c r="I292" t="s">
        <v>296</v>
      </c>
      <c r="J292" t="s">
        <v>232</v>
      </c>
      <c r="K292" s="77">
        <v>3.78</v>
      </c>
      <c r="L292" t="s">
        <v>106</v>
      </c>
      <c r="M292" s="78">
        <v>0.04</v>
      </c>
      <c r="N292" s="78">
        <v>3.0200000000000001E-2</v>
      </c>
      <c r="O292" s="77">
        <v>34161.410000000003</v>
      </c>
      <c r="P292" s="77">
        <v>103.53600014636399</v>
      </c>
      <c r="Q292" s="77">
        <v>0</v>
      </c>
      <c r="R292" s="77">
        <v>113.71248438693399</v>
      </c>
      <c r="S292" s="78">
        <v>0</v>
      </c>
      <c r="T292" s="78">
        <v>2.2000000000000001E-3</v>
      </c>
      <c r="U292" s="78">
        <v>5.9999999999999995E-4</v>
      </c>
    </row>
    <row r="293" spans="2:21">
      <c r="B293" t="s">
        <v>1039</v>
      </c>
      <c r="C293" t="s">
        <v>1040</v>
      </c>
      <c r="D293" t="s">
        <v>123</v>
      </c>
      <c r="E293" t="s">
        <v>879</v>
      </c>
      <c r="F293" t="s">
        <v>1041</v>
      </c>
      <c r="G293" t="s">
        <v>889</v>
      </c>
      <c r="H293" t="s">
        <v>1038</v>
      </c>
      <c r="I293" t="s">
        <v>296</v>
      </c>
      <c r="J293" t="s">
        <v>232</v>
      </c>
      <c r="K293" s="77">
        <v>2.77</v>
      </c>
      <c r="L293" t="s">
        <v>106</v>
      </c>
      <c r="M293" s="78">
        <v>7.0000000000000007E-2</v>
      </c>
      <c r="N293" s="78">
        <v>1.77E-2</v>
      </c>
      <c r="O293" s="77">
        <v>31834.03</v>
      </c>
      <c r="P293" s="77">
        <v>116.544</v>
      </c>
      <c r="Q293" s="77">
        <v>0</v>
      </c>
      <c r="R293" s="77">
        <v>119.278595933088</v>
      </c>
      <c r="S293" s="78">
        <v>0</v>
      </c>
      <c r="T293" s="78">
        <v>2.3E-3</v>
      </c>
      <c r="U293" s="78">
        <v>5.9999999999999995E-4</v>
      </c>
    </row>
    <row r="294" spans="2:21">
      <c r="B294" t="s">
        <v>1042</v>
      </c>
      <c r="C294" t="s">
        <v>1043</v>
      </c>
      <c r="D294" t="s">
        <v>123</v>
      </c>
      <c r="E294" t="s">
        <v>879</v>
      </c>
      <c r="F294" t="s">
        <v>1044</v>
      </c>
      <c r="G294" t="s">
        <v>914</v>
      </c>
      <c r="H294" t="s">
        <v>1038</v>
      </c>
      <c r="I294" t="s">
        <v>296</v>
      </c>
      <c r="J294" t="s">
        <v>232</v>
      </c>
      <c r="K294" s="77">
        <v>5.3</v>
      </c>
      <c r="L294" t="s">
        <v>106</v>
      </c>
      <c r="M294" s="78">
        <v>5.1299999999999998E-2</v>
      </c>
      <c r="N294" s="78">
        <v>2.23E-2</v>
      </c>
      <c r="O294" s="77">
        <v>14876.74</v>
      </c>
      <c r="P294" s="77">
        <v>117.93899999999999</v>
      </c>
      <c r="Q294" s="77">
        <v>0</v>
      </c>
      <c r="R294" s="77">
        <v>56.408713019349001</v>
      </c>
      <c r="S294" s="78">
        <v>0</v>
      </c>
      <c r="T294" s="78">
        <v>1.1000000000000001E-3</v>
      </c>
      <c r="U294" s="78">
        <v>2.9999999999999997E-4</v>
      </c>
    </row>
    <row r="295" spans="2:21">
      <c r="B295" t="s">
        <v>1045</v>
      </c>
      <c r="C295" t="s">
        <v>1046</v>
      </c>
      <c r="D295" t="s">
        <v>123</v>
      </c>
      <c r="E295" t="s">
        <v>879</v>
      </c>
      <c r="F295" t="s">
        <v>1041</v>
      </c>
      <c r="G295" t="s">
        <v>889</v>
      </c>
      <c r="H295" t="s">
        <v>1038</v>
      </c>
      <c r="I295" t="s">
        <v>296</v>
      </c>
      <c r="J295" t="s">
        <v>232</v>
      </c>
      <c r="K295" s="77">
        <v>3.46</v>
      </c>
      <c r="L295" t="s">
        <v>106</v>
      </c>
      <c r="M295" s="78">
        <v>4.4999999999999998E-2</v>
      </c>
      <c r="N295" s="78">
        <v>4.53E-2</v>
      </c>
      <c r="O295" s="77">
        <v>35373.589999999997</v>
      </c>
      <c r="P295" s="77">
        <v>106.31050003180339</v>
      </c>
      <c r="Q295" s="77">
        <v>0</v>
      </c>
      <c r="R295" s="77">
        <v>120.902776912363</v>
      </c>
      <c r="S295" s="78">
        <v>0</v>
      </c>
      <c r="T295" s="78">
        <v>2.3E-3</v>
      </c>
      <c r="U295" s="78">
        <v>6.9999999999999999E-4</v>
      </c>
    </row>
    <row r="296" spans="2:21">
      <c r="B296" t="s">
        <v>1047</v>
      </c>
      <c r="C296" t="s">
        <v>1048</v>
      </c>
      <c r="D296" t="s">
        <v>872</v>
      </c>
      <c r="E296" t="s">
        <v>879</v>
      </c>
      <c r="F296" t="s">
        <v>1049</v>
      </c>
      <c r="G296" t="s">
        <v>914</v>
      </c>
      <c r="H296" t="s">
        <v>1038</v>
      </c>
      <c r="I296" t="s">
        <v>296</v>
      </c>
      <c r="J296" t="s">
        <v>232</v>
      </c>
      <c r="K296" s="77">
        <v>3.68</v>
      </c>
      <c r="L296" t="s">
        <v>106</v>
      </c>
      <c r="M296" s="78">
        <v>4.2500000000000003E-2</v>
      </c>
      <c r="N296" s="78">
        <v>4.5400000000000003E-2</v>
      </c>
      <c r="O296" s="77">
        <v>40773.300000000003</v>
      </c>
      <c r="P296" s="77">
        <v>102.43555559643198</v>
      </c>
      <c r="Q296" s="77">
        <v>0</v>
      </c>
      <c r="R296" s="77">
        <v>134.27883579384999</v>
      </c>
      <c r="S296" s="78">
        <v>1E-4</v>
      </c>
      <c r="T296" s="78">
        <v>2.5999999999999999E-3</v>
      </c>
      <c r="U296" s="78">
        <v>6.9999999999999999E-4</v>
      </c>
    </row>
    <row r="297" spans="2:21">
      <c r="B297" t="s">
        <v>1050</v>
      </c>
      <c r="C297" t="s">
        <v>1051</v>
      </c>
      <c r="D297" t="s">
        <v>123</v>
      </c>
      <c r="E297" t="s">
        <v>879</v>
      </c>
      <c r="F297" t="s">
        <v>1052</v>
      </c>
      <c r="G297" t="s">
        <v>1053</v>
      </c>
      <c r="H297" t="s">
        <v>1054</v>
      </c>
      <c r="I297" t="s">
        <v>212</v>
      </c>
      <c r="J297" t="s">
        <v>232</v>
      </c>
      <c r="K297" s="77">
        <v>6.23</v>
      </c>
      <c r="L297" t="s">
        <v>106</v>
      </c>
      <c r="M297" s="78">
        <v>5.8799999999999998E-2</v>
      </c>
      <c r="N297" s="78">
        <v>2.9700000000000001E-2</v>
      </c>
      <c r="O297" s="77">
        <v>33059.43</v>
      </c>
      <c r="P297" s="77">
        <v>122.471597277993</v>
      </c>
      <c r="Q297" s="77">
        <v>0</v>
      </c>
      <c r="R297" s="77">
        <v>130.17024448998001</v>
      </c>
      <c r="S297" s="78">
        <v>0</v>
      </c>
      <c r="T297" s="78">
        <v>2.5000000000000001E-3</v>
      </c>
      <c r="U297" s="78">
        <v>6.9999999999999999E-4</v>
      </c>
    </row>
    <row r="298" spans="2:21">
      <c r="B298" t="s">
        <v>1055</v>
      </c>
      <c r="C298" t="s">
        <v>1056</v>
      </c>
      <c r="D298" t="s">
        <v>123</v>
      </c>
      <c r="E298" t="s">
        <v>879</v>
      </c>
      <c r="F298" t="s">
        <v>1057</v>
      </c>
      <c r="G298" t="s">
        <v>914</v>
      </c>
      <c r="H298" t="s">
        <v>1038</v>
      </c>
      <c r="I298" t="s">
        <v>296</v>
      </c>
      <c r="J298" t="s">
        <v>232</v>
      </c>
      <c r="K298" s="77">
        <v>1.44</v>
      </c>
      <c r="L298" t="s">
        <v>106</v>
      </c>
      <c r="M298" s="78">
        <v>6.88E-2</v>
      </c>
      <c r="N298" s="78">
        <v>3.8699999999999998E-2</v>
      </c>
      <c r="O298" s="77">
        <v>2203.96</v>
      </c>
      <c r="P298" s="77">
        <v>112.15104176119348</v>
      </c>
      <c r="Q298" s="77">
        <v>0</v>
      </c>
      <c r="R298" s="77">
        <v>7.9467215815000003</v>
      </c>
      <c r="S298" s="78">
        <v>0</v>
      </c>
      <c r="T298" s="78">
        <v>2.0000000000000001E-4</v>
      </c>
      <c r="U298" s="78">
        <v>0</v>
      </c>
    </row>
    <row r="299" spans="2:21">
      <c r="B299" t="s">
        <v>1058</v>
      </c>
      <c r="C299" t="s">
        <v>1059</v>
      </c>
      <c r="D299" t="s">
        <v>123</v>
      </c>
      <c r="E299" t="s">
        <v>879</v>
      </c>
      <c r="F299" t="s">
        <v>1057</v>
      </c>
      <c r="G299" t="s">
        <v>914</v>
      </c>
      <c r="H299" t="s">
        <v>1038</v>
      </c>
      <c r="I299" t="s">
        <v>296</v>
      </c>
      <c r="J299" t="s">
        <v>232</v>
      </c>
      <c r="K299" s="77">
        <v>2.72</v>
      </c>
      <c r="L299" t="s">
        <v>106</v>
      </c>
      <c r="M299" s="78">
        <v>6.88E-2</v>
      </c>
      <c r="N299" s="78">
        <v>3.6900000000000002E-2</v>
      </c>
      <c r="O299" s="77">
        <v>25345.56</v>
      </c>
      <c r="P299" s="77">
        <v>114.30604183928072</v>
      </c>
      <c r="Q299" s="77">
        <v>0</v>
      </c>
      <c r="R299" s="77">
        <v>93.143393133870006</v>
      </c>
      <c r="S299" s="78">
        <v>0</v>
      </c>
      <c r="T299" s="78">
        <v>1.8E-3</v>
      </c>
      <c r="U299" s="78">
        <v>5.0000000000000001E-4</v>
      </c>
    </row>
    <row r="300" spans="2:21">
      <c r="B300" t="s">
        <v>1060</v>
      </c>
      <c r="C300" t="s">
        <v>1061</v>
      </c>
      <c r="D300" t="s">
        <v>123</v>
      </c>
      <c r="E300" t="s">
        <v>879</v>
      </c>
      <c r="F300" t="s">
        <v>1062</v>
      </c>
      <c r="G300" t="s">
        <v>914</v>
      </c>
      <c r="H300" t="s">
        <v>1054</v>
      </c>
      <c r="I300" t="s">
        <v>212</v>
      </c>
      <c r="J300" t="s">
        <v>232</v>
      </c>
      <c r="K300" s="77">
        <v>4.13</v>
      </c>
      <c r="L300" t="s">
        <v>106</v>
      </c>
      <c r="M300" s="78">
        <v>0.04</v>
      </c>
      <c r="N300" s="78">
        <v>3.04E-2</v>
      </c>
      <c r="O300" s="77">
        <v>27549.53</v>
      </c>
      <c r="P300" s="77">
        <v>107.23333327283623</v>
      </c>
      <c r="Q300" s="77">
        <v>0</v>
      </c>
      <c r="R300" s="77">
        <v>94.978428013799999</v>
      </c>
      <c r="S300" s="78">
        <v>0</v>
      </c>
      <c r="T300" s="78">
        <v>1.8E-3</v>
      </c>
      <c r="U300" s="78">
        <v>5.0000000000000001E-4</v>
      </c>
    </row>
    <row r="301" spans="2:21">
      <c r="B301" t="s">
        <v>1063</v>
      </c>
      <c r="C301" t="s">
        <v>1064</v>
      </c>
      <c r="D301" t="s">
        <v>872</v>
      </c>
      <c r="E301" t="s">
        <v>879</v>
      </c>
      <c r="F301" t="s">
        <v>1065</v>
      </c>
      <c r="G301" t="s">
        <v>899</v>
      </c>
      <c r="H301" t="s">
        <v>1066</v>
      </c>
      <c r="I301" t="s">
        <v>296</v>
      </c>
      <c r="J301" t="s">
        <v>232</v>
      </c>
      <c r="K301" s="77">
        <v>3.75</v>
      </c>
      <c r="L301" t="s">
        <v>106</v>
      </c>
      <c r="M301" s="78">
        <v>4.4999999999999998E-2</v>
      </c>
      <c r="N301" s="78">
        <v>3.5700000000000003E-2</v>
      </c>
      <c r="O301" s="77">
        <v>7713.87</v>
      </c>
      <c r="P301" s="77">
        <v>107.3125005671602</v>
      </c>
      <c r="Q301" s="77">
        <v>0</v>
      </c>
      <c r="R301" s="77">
        <v>26.6135989218125</v>
      </c>
      <c r="S301" s="78">
        <v>0</v>
      </c>
      <c r="T301" s="78">
        <v>5.0000000000000001E-4</v>
      </c>
      <c r="U301" s="78">
        <v>1E-4</v>
      </c>
    </row>
    <row r="302" spans="2:21">
      <c r="B302" t="s">
        <v>1067</v>
      </c>
      <c r="C302" t="s">
        <v>1068</v>
      </c>
      <c r="D302" t="s">
        <v>123</v>
      </c>
      <c r="E302" t="s">
        <v>879</v>
      </c>
      <c r="F302" t="s">
        <v>1065</v>
      </c>
      <c r="G302" t="s">
        <v>899</v>
      </c>
      <c r="H302" t="s">
        <v>1066</v>
      </c>
      <c r="I302" t="s">
        <v>296</v>
      </c>
      <c r="J302" t="s">
        <v>232</v>
      </c>
      <c r="K302" s="77">
        <v>3.36</v>
      </c>
      <c r="L302" t="s">
        <v>106</v>
      </c>
      <c r="M302" s="78">
        <v>4.7500000000000001E-2</v>
      </c>
      <c r="N302" s="78">
        <v>3.4799999999999998E-2</v>
      </c>
      <c r="O302" s="77">
        <v>35263.39</v>
      </c>
      <c r="P302" s="77">
        <v>108.92713888908538</v>
      </c>
      <c r="Q302" s="77">
        <v>0</v>
      </c>
      <c r="R302" s="77">
        <v>123.49265679439399</v>
      </c>
      <c r="S302" s="78">
        <v>0</v>
      </c>
      <c r="T302" s="78">
        <v>2.3999999999999998E-3</v>
      </c>
      <c r="U302" s="78">
        <v>6.9999999999999999E-4</v>
      </c>
    </row>
    <row r="303" spans="2:21">
      <c r="B303" t="s">
        <v>1069</v>
      </c>
      <c r="C303" t="s">
        <v>1070</v>
      </c>
      <c r="D303" t="s">
        <v>878</v>
      </c>
      <c r="E303" t="s">
        <v>879</v>
      </c>
      <c r="F303" t="s">
        <v>1071</v>
      </c>
      <c r="G303" t="s">
        <v>889</v>
      </c>
      <c r="H303" t="s">
        <v>1072</v>
      </c>
      <c r="I303" t="s">
        <v>208</v>
      </c>
      <c r="J303" t="s">
        <v>232</v>
      </c>
      <c r="K303" s="77">
        <v>2.31</v>
      </c>
      <c r="L303" t="s">
        <v>106</v>
      </c>
      <c r="M303" s="78">
        <v>7.7499999999999999E-2</v>
      </c>
      <c r="N303" s="78">
        <v>0.1071</v>
      </c>
      <c r="O303" s="77">
        <v>15237.09</v>
      </c>
      <c r="P303" s="77">
        <v>99.614583230787503</v>
      </c>
      <c r="Q303" s="77">
        <v>0</v>
      </c>
      <c r="R303" s="77">
        <v>48.798439295500003</v>
      </c>
      <c r="S303" s="78">
        <v>0</v>
      </c>
      <c r="T303" s="78">
        <v>8.9999999999999998E-4</v>
      </c>
      <c r="U303" s="78">
        <v>2.9999999999999997E-4</v>
      </c>
    </row>
    <row r="304" spans="2:21">
      <c r="B304" t="s">
        <v>1073</v>
      </c>
      <c r="C304" t="s">
        <v>1074</v>
      </c>
      <c r="D304" t="s">
        <v>123</v>
      </c>
      <c r="E304" t="s">
        <v>879</v>
      </c>
      <c r="F304" t="s">
        <v>1075</v>
      </c>
      <c r="G304" t="s">
        <v>1076</v>
      </c>
      <c r="H304" t="s">
        <v>210</v>
      </c>
      <c r="I304" t="s">
        <v>211</v>
      </c>
      <c r="J304" t="s">
        <v>232</v>
      </c>
      <c r="K304" s="77">
        <v>3.86</v>
      </c>
      <c r="L304" t="s">
        <v>106</v>
      </c>
      <c r="M304" s="78">
        <v>6.5000000000000002E-2</v>
      </c>
      <c r="N304" s="78">
        <v>2.81E-2</v>
      </c>
      <c r="O304" s="77">
        <v>33059.43</v>
      </c>
      <c r="P304" s="77">
        <v>123.51113207124213</v>
      </c>
      <c r="Q304" s="77">
        <v>0</v>
      </c>
      <c r="R304" s="77">
        <v>131.27512514149899</v>
      </c>
      <c r="S304" s="78">
        <v>0</v>
      </c>
      <c r="T304" s="78">
        <v>2.5000000000000001E-3</v>
      </c>
      <c r="U304" s="78">
        <v>6.9999999999999999E-4</v>
      </c>
    </row>
    <row r="305" spans="2:21">
      <c r="B305" t="s">
        <v>1077</v>
      </c>
      <c r="C305" t="s">
        <v>1078</v>
      </c>
      <c r="D305" t="s">
        <v>123</v>
      </c>
      <c r="E305" t="s">
        <v>879</v>
      </c>
      <c r="F305" t="s">
        <v>1079</v>
      </c>
      <c r="G305" t="s">
        <v>1076</v>
      </c>
      <c r="H305" t="s">
        <v>210</v>
      </c>
      <c r="I305" t="s">
        <v>211</v>
      </c>
      <c r="J305" t="s">
        <v>232</v>
      </c>
      <c r="K305" s="77">
        <v>7.03</v>
      </c>
      <c r="L305" t="s">
        <v>106</v>
      </c>
      <c r="M305" s="78">
        <v>3.7499999999999999E-2</v>
      </c>
      <c r="N305" s="78">
        <v>3.56E-2</v>
      </c>
      <c r="O305" s="77">
        <v>23141.599999999999</v>
      </c>
      <c r="P305" s="77">
        <v>102.54408326131296</v>
      </c>
      <c r="Q305" s="77">
        <v>0</v>
      </c>
      <c r="R305" s="77">
        <v>76.293048153979996</v>
      </c>
      <c r="S305" s="78">
        <v>0</v>
      </c>
      <c r="T305" s="78">
        <v>1.5E-3</v>
      </c>
      <c r="U305" s="78">
        <v>4.0000000000000002E-4</v>
      </c>
    </row>
    <row r="306" spans="2:21">
      <c r="B306" t="s">
        <v>1080</v>
      </c>
      <c r="C306" t="s">
        <v>1081</v>
      </c>
      <c r="D306" t="s">
        <v>123</v>
      </c>
      <c r="E306" t="s">
        <v>879</v>
      </c>
      <c r="F306" t="s">
        <v>1082</v>
      </c>
      <c r="G306" t="s">
        <v>1076</v>
      </c>
      <c r="H306" t="s">
        <v>210</v>
      </c>
      <c r="I306" t="s">
        <v>211</v>
      </c>
      <c r="J306" t="s">
        <v>232</v>
      </c>
      <c r="K306" s="77">
        <v>3.14</v>
      </c>
      <c r="L306" t="s">
        <v>106</v>
      </c>
      <c r="M306" s="78">
        <v>5.8799999999999998E-2</v>
      </c>
      <c r="N306" s="78">
        <v>3.0200000000000001E-2</v>
      </c>
      <c r="O306" s="77">
        <v>3305.94</v>
      </c>
      <c r="P306" s="77">
        <v>111.42826327761544</v>
      </c>
      <c r="Q306" s="77">
        <v>0</v>
      </c>
      <c r="R306" s="77">
        <v>11.843261159304999</v>
      </c>
      <c r="S306" s="78">
        <v>0</v>
      </c>
      <c r="T306" s="78">
        <v>2.0000000000000001E-4</v>
      </c>
      <c r="U306" s="78">
        <v>1E-4</v>
      </c>
    </row>
    <row r="307" spans="2:21">
      <c r="B307" t="s">
        <v>1083</v>
      </c>
      <c r="C307" t="s">
        <v>1084</v>
      </c>
      <c r="D307" t="s">
        <v>123</v>
      </c>
      <c r="E307" t="s">
        <v>879</v>
      </c>
      <c r="F307" t="s">
        <v>1085</v>
      </c>
      <c r="G307" t="s">
        <v>1086</v>
      </c>
      <c r="H307" t="s">
        <v>210</v>
      </c>
      <c r="I307" t="s">
        <v>211</v>
      </c>
      <c r="J307" t="s">
        <v>232</v>
      </c>
      <c r="K307" s="77">
        <v>8.2100000000000009</v>
      </c>
      <c r="L307" t="s">
        <v>106</v>
      </c>
      <c r="M307" s="78">
        <v>3.8800000000000001E-2</v>
      </c>
      <c r="N307" s="78">
        <v>2.5000000000000001E-2</v>
      </c>
      <c r="O307" s="77">
        <v>43836.800000000003</v>
      </c>
      <c r="P307" s="77">
        <v>114.01297643988612</v>
      </c>
      <c r="Q307" s="77">
        <v>0</v>
      </c>
      <c r="R307" s="77">
        <v>160.68454406603999</v>
      </c>
      <c r="S307" s="78">
        <v>1E-4</v>
      </c>
      <c r="T307" s="78">
        <v>3.0999999999999999E-3</v>
      </c>
      <c r="U307" s="78">
        <v>8.9999999999999998E-4</v>
      </c>
    </row>
    <row r="308" spans="2:21">
      <c r="B308" t="s">
        <v>1087</v>
      </c>
      <c r="C308" t="s">
        <v>1088</v>
      </c>
      <c r="D308" t="s">
        <v>123</v>
      </c>
      <c r="E308" t="s">
        <v>879</v>
      </c>
      <c r="F308" t="s">
        <v>934</v>
      </c>
      <c r="G308" t="s">
        <v>935</v>
      </c>
      <c r="H308" t="s">
        <v>210</v>
      </c>
      <c r="I308" t="s">
        <v>211</v>
      </c>
      <c r="J308" t="s">
        <v>232</v>
      </c>
      <c r="K308" s="77">
        <v>21.47</v>
      </c>
      <c r="L308" t="s">
        <v>106</v>
      </c>
      <c r="M308" s="78">
        <v>3.5000000000000003E-2</v>
      </c>
      <c r="N308" s="78">
        <v>3.44E-2</v>
      </c>
      <c r="O308" s="77">
        <v>16529.72</v>
      </c>
      <c r="P308" s="77">
        <v>99.921444491497738</v>
      </c>
      <c r="Q308" s="77">
        <v>0</v>
      </c>
      <c r="R308" s="77">
        <v>53.101303006995998</v>
      </c>
      <c r="S308" s="78">
        <v>0</v>
      </c>
      <c r="T308" s="78">
        <v>1E-3</v>
      </c>
      <c r="U308" s="78">
        <v>2.9999999999999997E-4</v>
      </c>
    </row>
    <row r="309" spans="2:21">
      <c r="B309" t="s">
        <v>1089</v>
      </c>
      <c r="C309" t="s">
        <v>1090</v>
      </c>
      <c r="D309" t="s">
        <v>123</v>
      </c>
      <c r="E309" t="s">
        <v>879</v>
      </c>
      <c r="F309" t="s">
        <v>1091</v>
      </c>
      <c r="G309" t="s">
        <v>1092</v>
      </c>
      <c r="H309" t="s">
        <v>210</v>
      </c>
      <c r="I309" t="s">
        <v>211</v>
      </c>
      <c r="J309" t="s">
        <v>232</v>
      </c>
      <c r="K309" s="77">
        <v>6.83</v>
      </c>
      <c r="L309" t="s">
        <v>106</v>
      </c>
      <c r="M309" s="78">
        <v>4.7500000000000001E-2</v>
      </c>
      <c r="N309" s="78">
        <v>2.1600000000000001E-2</v>
      </c>
      <c r="O309" s="77">
        <v>16529.72</v>
      </c>
      <c r="P309" s="77">
        <v>119.99258361061167</v>
      </c>
      <c r="Q309" s="77">
        <v>0</v>
      </c>
      <c r="R309" s="77">
        <v>63.767718464494003</v>
      </c>
      <c r="S309" s="78">
        <v>0</v>
      </c>
      <c r="T309" s="78">
        <v>1.1999999999999999E-3</v>
      </c>
      <c r="U309" s="78">
        <v>2.9999999999999997E-4</v>
      </c>
    </row>
    <row r="310" spans="2:21">
      <c r="B310" t="s">
        <v>1093</v>
      </c>
      <c r="C310" t="s">
        <v>1094</v>
      </c>
      <c r="D310" t="s">
        <v>123</v>
      </c>
      <c r="E310" t="s">
        <v>879</v>
      </c>
      <c r="F310" t="s">
        <v>1095</v>
      </c>
      <c r="G310" t="s">
        <v>893</v>
      </c>
      <c r="H310" t="s">
        <v>210</v>
      </c>
      <c r="I310" t="s">
        <v>211</v>
      </c>
      <c r="J310" t="s">
        <v>232</v>
      </c>
      <c r="K310" s="77">
        <v>8.18</v>
      </c>
      <c r="L310" t="s">
        <v>106</v>
      </c>
      <c r="M310" s="78">
        <v>2.8799999999999999E-2</v>
      </c>
      <c r="N310" s="78">
        <v>2.9000000000000001E-2</v>
      </c>
      <c r="O310" s="77">
        <v>22039.62</v>
      </c>
      <c r="P310" s="77">
        <v>100.88112521268515</v>
      </c>
      <c r="Q310" s="77">
        <v>0</v>
      </c>
      <c r="R310" s="77">
        <v>71.481720525249003</v>
      </c>
      <c r="S310" s="78">
        <v>0</v>
      </c>
      <c r="T310" s="78">
        <v>1.4E-3</v>
      </c>
      <c r="U310" s="78">
        <v>4.0000000000000002E-4</v>
      </c>
    </row>
    <row r="311" spans="2:21">
      <c r="B311" t="s">
        <v>1096</v>
      </c>
      <c r="C311" t="s">
        <v>1097</v>
      </c>
      <c r="D311" t="s">
        <v>878</v>
      </c>
      <c r="E311" t="s">
        <v>879</v>
      </c>
      <c r="F311" t="s">
        <v>1098</v>
      </c>
      <c r="G311" t="s">
        <v>881</v>
      </c>
      <c r="H311" t="s">
        <v>210</v>
      </c>
      <c r="I311" t="s">
        <v>211</v>
      </c>
      <c r="J311" t="s">
        <v>232</v>
      </c>
      <c r="K311" s="77">
        <v>6.27</v>
      </c>
      <c r="L311" t="s">
        <v>110</v>
      </c>
      <c r="M311" s="78">
        <v>3.1300000000000001E-2</v>
      </c>
      <c r="N311" s="78">
        <v>2.5700000000000001E-2</v>
      </c>
      <c r="O311" s="77">
        <v>33059.43</v>
      </c>
      <c r="P311" s="77">
        <v>105.16937442448332</v>
      </c>
      <c r="Q311" s="77">
        <v>0</v>
      </c>
      <c r="R311" s="77">
        <v>137.130029556491</v>
      </c>
      <c r="S311" s="78">
        <v>0</v>
      </c>
      <c r="T311" s="78">
        <v>2.5999999999999999E-3</v>
      </c>
      <c r="U311" s="78">
        <v>6.9999999999999999E-4</v>
      </c>
    </row>
    <row r="312" spans="2:21">
      <c r="B312" t="s">
        <v>1099</v>
      </c>
      <c r="C312" t="s">
        <v>1100</v>
      </c>
      <c r="D312" t="s">
        <v>123</v>
      </c>
      <c r="E312" t="s">
        <v>879</v>
      </c>
      <c r="F312" t="s">
        <v>1101</v>
      </c>
      <c r="G312" t="s">
        <v>914</v>
      </c>
      <c r="H312" t="s">
        <v>210</v>
      </c>
      <c r="I312" t="s">
        <v>211</v>
      </c>
      <c r="J312" t="s">
        <v>232</v>
      </c>
      <c r="K312" s="77">
        <v>4.55</v>
      </c>
      <c r="L312" t="s">
        <v>106</v>
      </c>
      <c r="M312" s="78">
        <v>3.6299999999999999E-2</v>
      </c>
      <c r="N312" s="78">
        <v>3.0800000000000001E-2</v>
      </c>
      <c r="O312" s="77">
        <v>38624.43</v>
      </c>
      <c r="P312" s="77">
        <v>103.44965280393822</v>
      </c>
      <c r="Q312" s="77">
        <v>0</v>
      </c>
      <c r="R312" s="77">
        <v>128.46123652498801</v>
      </c>
      <c r="S312" s="78">
        <v>0</v>
      </c>
      <c r="T312" s="78">
        <v>2.5000000000000001E-3</v>
      </c>
      <c r="U312" s="78">
        <v>6.9999999999999999E-4</v>
      </c>
    </row>
    <row r="313" spans="2:21">
      <c r="B313" t="s">
        <v>1102</v>
      </c>
      <c r="C313" t="s">
        <v>1103</v>
      </c>
      <c r="D313" t="s">
        <v>123</v>
      </c>
      <c r="E313" t="s">
        <v>879</v>
      </c>
      <c r="F313" t="s">
        <v>1104</v>
      </c>
      <c r="G313" t="s">
        <v>903</v>
      </c>
      <c r="H313" t="s">
        <v>210</v>
      </c>
      <c r="I313" t="s">
        <v>211</v>
      </c>
      <c r="J313" t="s">
        <v>232</v>
      </c>
      <c r="K313" s="77">
        <v>7.89</v>
      </c>
      <c r="L313" t="s">
        <v>106</v>
      </c>
      <c r="M313" s="78">
        <v>3.8800000000000001E-2</v>
      </c>
      <c r="N313" s="78">
        <v>2.8799999999999999E-2</v>
      </c>
      <c r="O313" s="77">
        <v>44079.24</v>
      </c>
      <c r="P313" s="77">
        <v>109.17523615742921</v>
      </c>
      <c r="Q313" s="77">
        <v>0</v>
      </c>
      <c r="R313" s="77">
        <v>154.71742018797599</v>
      </c>
      <c r="S313" s="78">
        <v>1E-4</v>
      </c>
      <c r="T313" s="78">
        <v>3.0000000000000001E-3</v>
      </c>
      <c r="U313" s="78">
        <v>8.0000000000000004E-4</v>
      </c>
    </row>
    <row r="314" spans="2:21">
      <c r="B314" t="s">
        <v>1105</v>
      </c>
      <c r="C314" t="s">
        <v>1106</v>
      </c>
      <c r="D314" t="s">
        <v>878</v>
      </c>
      <c r="E314" t="s">
        <v>879</v>
      </c>
      <c r="F314" t="s">
        <v>1107</v>
      </c>
      <c r="G314" t="s">
        <v>1076</v>
      </c>
      <c r="H314" t="s">
        <v>210</v>
      </c>
      <c r="I314" t="s">
        <v>211</v>
      </c>
      <c r="J314" t="s">
        <v>232</v>
      </c>
      <c r="K314" s="77">
        <v>18.73</v>
      </c>
      <c r="L314" t="s">
        <v>106</v>
      </c>
      <c r="M314" s="78">
        <v>5.9299999999999999E-2</v>
      </c>
      <c r="N314" s="78">
        <v>4.0500000000000001E-2</v>
      </c>
      <c r="O314" s="77">
        <v>55099.05</v>
      </c>
      <c r="P314" s="77">
        <v>141.72186103934641</v>
      </c>
      <c r="Q314" s="77">
        <v>0</v>
      </c>
      <c r="R314" s="77">
        <v>251.050988026125</v>
      </c>
      <c r="S314" s="78">
        <v>0</v>
      </c>
      <c r="T314" s="78">
        <v>4.7999999999999996E-3</v>
      </c>
      <c r="U314" s="78">
        <v>1.4E-3</v>
      </c>
    </row>
    <row r="315" spans="2:21">
      <c r="B315" t="s">
        <v>1108</v>
      </c>
      <c r="C315" t="s">
        <v>1109</v>
      </c>
      <c r="D315" t="s">
        <v>123</v>
      </c>
      <c r="E315" t="s">
        <v>879</v>
      </c>
      <c r="F315" t="s">
        <v>1110</v>
      </c>
      <c r="G315" t="s">
        <v>889</v>
      </c>
      <c r="H315" t="s">
        <v>210</v>
      </c>
      <c r="I315" t="s">
        <v>211</v>
      </c>
      <c r="J315" t="s">
        <v>232</v>
      </c>
      <c r="K315" s="77">
        <v>7.62</v>
      </c>
      <c r="L315" t="s">
        <v>106</v>
      </c>
      <c r="M315" s="78">
        <v>4.8800000000000003E-2</v>
      </c>
      <c r="N315" s="78">
        <v>3.5400000000000001E-2</v>
      </c>
      <c r="O315" s="77">
        <v>40773.300000000003</v>
      </c>
      <c r="P315" s="77">
        <v>110.98033339464797</v>
      </c>
      <c r="Q315" s="77">
        <v>0</v>
      </c>
      <c r="R315" s="77">
        <v>145.47985684733999</v>
      </c>
      <c r="S315" s="78">
        <v>0</v>
      </c>
      <c r="T315" s="78">
        <v>2.8E-3</v>
      </c>
      <c r="U315" s="78">
        <v>8.0000000000000004E-4</v>
      </c>
    </row>
    <row r="316" spans="2:21">
      <c r="B316" t="s">
        <v>1111</v>
      </c>
      <c r="C316" t="s">
        <v>1112</v>
      </c>
      <c r="D316" t="s">
        <v>872</v>
      </c>
      <c r="E316" t="s">
        <v>879</v>
      </c>
      <c r="F316" t="s">
        <v>1113</v>
      </c>
      <c r="G316" t="s">
        <v>1092</v>
      </c>
      <c r="H316" t="s">
        <v>210</v>
      </c>
      <c r="I316" t="s">
        <v>211</v>
      </c>
      <c r="J316" t="s">
        <v>232</v>
      </c>
      <c r="K316" s="77">
        <v>7.49</v>
      </c>
      <c r="L316" t="s">
        <v>106</v>
      </c>
      <c r="M316" s="78">
        <v>0.05</v>
      </c>
      <c r="N316" s="78">
        <v>2.35E-2</v>
      </c>
      <c r="O316" s="77">
        <v>22039.62</v>
      </c>
      <c r="P316" s="77">
        <v>122.30866678009875</v>
      </c>
      <c r="Q316" s="77">
        <v>0</v>
      </c>
      <c r="R316" s="77">
        <v>86.664714714061006</v>
      </c>
      <c r="S316" s="78">
        <v>0</v>
      </c>
      <c r="T316" s="78">
        <v>1.6999999999999999E-3</v>
      </c>
      <c r="U316" s="78">
        <v>5.0000000000000001E-4</v>
      </c>
    </row>
    <row r="317" spans="2:21">
      <c r="B317" t="s">
        <v>1114</v>
      </c>
      <c r="C317" t="s">
        <v>1115</v>
      </c>
      <c r="D317" t="s">
        <v>123</v>
      </c>
      <c r="E317" t="s">
        <v>879</v>
      </c>
      <c r="F317" t="s">
        <v>1116</v>
      </c>
      <c r="G317" t="s">
        <v>884</v>
      </c>
      <c r="H317" t="s">
        <v>210</v>
      </c>
      <c r="I317" t="s">
        <v>211</v>
      </c>
      <c r="J317" t="s">
        <v>232</v>
      </c>
      <c r="K317" s="77">
        <v>7.52</v>
      </c>
      <c r="L317" t="s">
        <v>106</v>
      </c>
      <c r="M317" s="78">
        <v>3.61E-2</v>
      </c>
      <c r="N317" s="78">
        <v>2.3900000000000001E-2</v>
      </c>
      <c r="O317" s="77">
        <v>33059.43</v>
      </c>
      <c r="P317" s="77">
        <v>110.66099991863139</v>
      </c>
      <c r="Q317" s="77">
        <v>0</v>
      </c>
      <c r="R317" s="77">
        <v>117.617225014361</v>
      </c>
      <c r="S317" s="78">
        <v>0</v>
      </c>
      <c r="T317" s="78">
        <v>2.3E-3</v>
      </c>
      <c r="U317" s="78">
        <v>5.9999999999999995E-4</v>
      </c>
    </row>
    <row r="318" spans="2:21">
      <c r="B318" t="s">
        <v>1117</v>
      </c>
      <c r="C318" t="s">
        <v>1118</v>
      </c>
      <c r="D318" t="s">
        <v>878</v>
      </c>
      <c r="E318" t="s">
        <v>879</v>
      </c>
      <c r="F318" t="s">
        <v>1041</v>
      </c>
      <c r="G318" t="s">
        <v>889</v>
      </c>
      <c r="H318" t="s">
        <v>210</v>
      </c>
      <c r="I318" t="s">
        <v>211</v>
      </c>
      <c r="J318" t="s">
        <v>232</v>
      </c>
      <c r="K318" s="77">
        <v>7.31</v>
      </c>
      <c r="L318" t="s">
        <v>106</v>
      </c>
      <c r="M318" s="78">
        <v>3.6999999999999998E-2</v>
      </c>
      <c r="N318" s="78">
        <v>2.4199999999999999E-2</v>
      </c>
      <c r="O318" s="77">
        <v>17080.71</v>
      </c>
      <c r="P318" s="77">
        <v>111.03150009513656</v>
      </c>
      <c r="Q318" s="77">
        <v>0</v>
      </c>
      <c r="R318" s="77">
        <v>60.9723738557785</v>
      </c>
      <c r="S318" s="78">
        <v>0</v>
      </c>
      <c r="T318" s="78">
        <v>1.1999999999999999E-3</v>
      </c>
      <c r="U318" s="78">
        <v>2.9999999999999997E-4</v>
      </c>
    </row>
    <row r="319" spans="2:21">
      <c r="B319" t="s">
        <v>1119</v>
      </c>
      <c r="C319" t="s">
        <v>1120</v>
      </c>
      <c r="D319" t="s">
        <v>123</v>
      </c>
      <c r="E319" t="s">
        <v>879</v>
      </c>
      <c r="F319" t="s">
        <v>961</v>
      </c>
      <c r="G319" t="s">
        <v>968</v>
      </c>
      <c r="H319" t="s">
        <v>210</v>
      </c>
      <c r="I319" t="s">
        <v>211</v>
      </c>
      <c r="J319" t="s">
        <v>232</v>
      </c>
      <c r="K319" s="77">
        <v>7.32</v>
      </c>
      <c r="L319" t="s">
        <v>106</v>
      </c>
      <c r="M319" s="78">
        <v>6.2E-2</v>
      </c>
      <c r="N319" s="78">
        <v>2.8899999999999999E-2</v>
      </c>
      <c r="O319" s="77">
        <v>13223.77</v>
      </c>
      <c r="P319" s="77">
        <v>132.01266693764336</v>
      </c>
      <c r="Q319" s="77">
        <v>0</v>
      </c>
      <c r="R319" s="77">
        <v>56.124420401140497</v>
      </c>
      <c r="S319" s="78">
        <v>0</v>
      </c>
      <c r="T319" s="78">
        <v>1.1000000000000001E-3</v>
      </c>
      <c r="U319" s="78">
        <v>2.9999999999999997E-4</v>
      </c>
    </row>
    <row r="320" spans="2:21">
      <c r="B320" t="s">
        <v>1121</v>
      </c>
      <c r="C320" t="s">
        <v>1122</v>
      </c>
      <c r="D320" t="s">
        <v>123</v>
      </c>
      <c r="E320" t="s">
        <v>879</v>
      </c>
      <c r="F320" t="s">
        <v>1009</v>
      </c>
      <c r="G320" t="s">
        <v>951</v>
      </c>
      <c r="H320" t="s">
        <v>210</v>
      </c>
      <c r="I320" t="s">
        <v>211</v>
      </c>
      <c r="J320" t="s">
        <v>232</v>
      </c>
      <c r="K320" s="77">
        <v>8.23</v>
      </c>
      <c r="L320" t="s">
        <v>110</v>
      </c>
      <c r="M320" s="78">
        <v>3.3799999999999997E-2</v>
      </c>
      <c r="N320" s="78">
        <v>2.5499999999999998E-2</v>
      </c>
      <c r="O320" s="77">
        <v>11019.81</v>
      </c>
      <c r="P320" s="77">
        <v>109.81537541119128</v>
      </c>
      <c r="Q320" s="77">
        <v>0</v>
      </c>
      <c r="R320" s="77">
        <v>47.729312068590502</v>
      </c>
      <c r="S320" s="78">
        <v>0</v>
      </c>
      <c r="T320" s="78">
        <v>8.9999999999999998E-4</v>
      </c>
      <c r="U320" s="78">
        <v>2.9999999999999997E-4</v>
      </c>
    </row>
    <row r="321" spans="2:21">
      <c r="B321" t="s">
        <v>1123</v>
      </c>
      <c r="C321" t="s">
        <v>1124</v>
      </c>
      <c r="D321" t="s">
        <v>123</v>
      </c>
      <c r="E321" t="s">
        <v>879</v>
      </c>
      <c r="F321" t="s">
        <v>1125</v>
      </c>
      <c r="G321" t="s">
        <v>889</v>
      </c>
      <c r="H321" t="s">
        <v>210</v>
      </c>
      <c r="I321" t="s">
        <v>211</v>
      </c>
      <c r="J321" t="s">
        <v>232</v>
      </c>
      <c r="K321" s="77">
        <v>7.53</v>
      </c>
      <c r="L321" t="s">
        <v>110</v>
      </c>
      <c r="M321" s="78">
        <v>3.3799999999999997E-2</v>
      </c>
      <c r="N321" s="78">
        <v>2.52E-2</v>
      </c>
      <c r="O321" s="77">
        <v>32177.85</v>
      </c>
      <c r="P321" s="77">
        <v>107.92887514081896</v>
      </c>
      <c r="Q321" s="77">
        <v>0</v>
      </c>
      <c r="R321" s="77">
        <v>136.97540439038301</v>
      </c>
      <c r="S321" s="78">
        <v>0</v>
      </c>
      <c r="T321" s="78">
        <v>2.5999999999999999E-3</v>
      </c>
      <c r="U321" s="78">
        <v>6.9999999999999999E-4</v>
      </c>
    </row>
    <row r="322" spans="2:21">
      <c r="B322" t="s">
        <v>1126</v>
      </c>
      <c r="C322" t="s">
        <v>1127</v>
      </c>
      <c r="D322" t="s">
        <v>123</v>
      </c>
      <c r="E322" t="s">
        <v>879</v>
      </c>
      <c r="F322" t="s">
        <v>1128</v>
      </c>
      <c r="G322" t="s">
        <v>1129</v>
      </c>
      <c r="H322" t="s">
        <v>210</v>
      </c>
      <c r="I322" t="s">
        <v>211</v>
      </c>
      <c r="J322" t="s">
        <v>232</v>
      </c>
      <c r="K322" s="77">
        <v>3.66</v>
      </c>
      <c r="L322" t="s">
        <v>106</v>
      </c>
      <c r="M322" s="78">
        <v>6.25E-2</v>
      </c>
      <c r="N322" s="78">
        <v>2.5600000000000001E-2</v>
      </c>
      <c r="O322" s="77">
        <v>33059.43</v>
      </c>
      <c r="P322" s="77">
        <v>116.97130562172474</v>
      </c>
      <c r="Q322" s="77">
        <v>0</v>
      </c>
      <c r="R322" s="77">
        <v>124.32420079025199</v>
      </c>
      <c r="S322" s="78">
        <v>0</v>
      </c>
      <c r="T322" s="78">
        <v>2.3999999999999998E-3</v>
      </c>
      <c r="U322" s="78">
        <v>6.9999999999999999E-4</v>
      </c>
    </row>
    <row r="323" spans="2:21">
      <c r="B323" t="s">
        <v>1130</v>
      </c>
      <c r="C323" t="s">
        <v>1131</v>
      </c>
      <c r="D323" t="s">
        <v>878</v>
      </c>
      <c r="E323" t="s">
        <v>879</v>
      </c>
      <c r="F323" t="s">
        <v>1132</v>
      </c>
      <c r="G323" t="s">
        <v>958</v>
      </c>
      <c r="H323" t="s">
        <v>210</v>
      </c>
      <c r="I323" t="s">
        <v>211</v>
      </c>
      <c r="J323" t="s">
        <v>232</v>
      </c>
      <c r="K323" s="77">
        <v>7.59</v>
      </c>
      <c r="L323" t="s">
        <v>106</v>
      </c>
      <c r="M323" s="78">
        <v>4.8800000000000003E-2</v>
      </c>
      <c r="N323" s="78">
        <v>2.4500000000000001E-2</v>
      </c>
      <c r="O323" s="77">
        <v>33059.43</v>
      </c>
      <c r="P323" s="77">
        <v>120.76600001512428</v>
      </c>
      <c r="Q323" s="77">
        <v>0</v>
      </c>
      <c r="R323" s="77">
        <v>128.35743223274201</v>
      </c>
      <c r="S323" s="78">
        <v>1E-4</v>
      </c>
      <c r="T323" s="78">
        <v>2.5000000000000001E-3</v>
      </c>
      <c r="U323" s="78">
        <v>6.9999999999999999E-4</v>
      </c>
    </row>
    <row r="324" spans="2:21">
      <c r="B324" t="s">
        <v>1133</v>
      </c>
      <c r="C324" t="s">
        <v>1134</v>
      </c>
      <c r="D324" t="s">
        <v>123</v>
      </c>
      <c r="E324" t="s">
        <v>879</v>
      </c>
      <c r="F324" t="s">
        <v>1135</v>
      </c>
      <c r="G324" t="s">
        <v>1076</v>
      </c>
      <c r="H324" t="s">
        <v>210</v>
      </c>
      <c r="I324" t="s">
        <v>211</v>
      </c>
      <c r="J324" t="s">
        <v>232</v>
      </c>
      <c r="K324" s="77">
        <v>8.14</v>
      </c>
      <c r="L324" t="s">
        <v>106</v>
      </c>
      <c r="M324" s="78">
        <v>3.5000000000000003E-2</v>
      </c>
      <c r="N324" s="78">
        <v>2.93E-2</v>
      </c>
      <c r="O324" s="77">
        <v>27549.53</v>
      </c>
      <c r="P324" s="77">
        <v>107.49649990471707</v>
      </c>
      <c r="Q324" s="77">
        <v>0</v>
      </c>
      <c r="R324" s="77">
        <v>95.211519275992998</v>
      </c>
      <c r="S324" s="78">
        <v>1E-4</v>
      </c>
      <c r="T324" s="78">
        <v>1.8E-3</v>
      </c>
      <c r="U324" s="78">
        <v>5.0000000000000001E-4</v>
      </c>
    </row>
    <row r="325" spans="2:21">
      <c r="B325" t="s">
        <v>1136</v>
      </c>
      <c r="C325" t="s">
        <v>1137</v>
      </c>
      <c r="D325" t="s">
        <v>123</v>
      </c>
      <c r="E325" t="s">
        <v>879</v>
      </c>
      <c r="F325" t="s">
        <v>1138</v>
      </c>
      <c r="G325" t="s">
        <v>988</v>
      </c>
      <c r="H325" t="s">
        <v>210</v>
      </c>
      <c r="I325" t="s">
        <v>211</v>
      </c>
      <c r="J325" t="s">
        <v>232</v>
      </c>
      <c r="K325" s="77">
        <v>6.64</v>
      </c>
      <c r="L325" t="s">
        <v>106</v>
      </c>
      <c r="M325" s="78">
        <v>9.6299999999999997E-2</v>
      </c>
      <c r="N325" s="78">
        <v>4.2900000000000001E-2</v>
      </c>
      <c r="O325" s="77">
        <v>31406.46</v>
      </c>
      <c r="P325" s="77">
        <v>142.85505558474276</v>
      </c>
      <c r="Q325" s="77">
        <v>0</v>
      </c>
      <c r="R325" s="77">
        <v>144.24327658699301</v>
      </c>
      <c r="S325" s="78">
        <v>0</v>
      </c>
      <c r="T325" s="78">
        <v>2.8E-3</v>
      </c>
      <c r="U325" s="78">
        <v>8.0000000000000004E-4</v>
      </c>
    </row>
    <row r="326" spans="2:21">
      <c r="B326" t="s">
        <v>1139</v>
      </c>
      <c r="C326" t="s">
        <v>1140</v>
      </c>
      <c r="D326" t="s">
        <v>123</v>
      </c>
      <c r="E326" t="s">
        <v>879</v>
      </c>
      <c r="F326" t="s">
        <v>1049</v>
      </c>
      <c r="G326" t="s">
        <v>914</v>
      </c>
      <c r="H326" t="s">
        <v>210</v>
      </c>
      <c r="I326" t="s">
        <v>211</v>
      </c>
      <c r="J326" t="s">
        <v>232</v>
      </c>
      <c r="K326" s="77">
        <v>4.6500000000000004</v>
      </c>
      <c r="L326" t="s">
        <v>106</v>
      </c>
      <c r="M326" s="78">
        <v>3.4000000000000002E-2</v>
      </c>
      <c r="N326" s="78">
        <v>3.6299999999999999E-2</v>
      </c>
      <c r="O326" s="77">
        <v>19835.66</v>
      </c>
      <c r="P326" s="77">
        <v>99.268889101749068</v>
      </c>
      <c r="Q326" s="77">
        <v>0</v>
      </c>
      <c r="R326" s="77">
        <v>63.305405439520001</v>
      </c>
      <c r="S326" s="78">
        <v>0</v>
      </c>
      <c r="T326" s="78">
        <v>1.1999999999999999E-3</v>
      </c>
      <c r="U326" s="78">
        <v>2.9999999999999997E-4</v>
      </c>
    </row>
    <row r="327" spans="2:21">
      <c r="B327" t="s">
        <v>1141</v>
      </c>
      <c r="C327" t="s">
        <v>1142</v>
      </c>
      <c r="D327" t="s">
        <v>878</v>
      </c>
      <c r="E327" t="s">
        <v>879</v>
      </c>
      <c r="F327" t="s">
        <v>1049</v>
      </c>
      <c r="G327" t="s">
        <v>914</v>
      </c>
      <c r="H327" t="s">
        <v>210</v>
      </c>
      <c r="I327" t="s">
        <v>211</v>
      </c>
      <c r="J327" t="s">
        <v>232</v>
      </c>
      <c r="K327" s="77">
        <v>3.66</v>
      </c>
      <c r="L327" t="s">
        <v>106</v>
      </c>
      <c r="M327" s="78">
        <v>4.1300000000000003E-2</v>
      </c>
      <c r="N327" s="78">
        <v>3.5200000000000002E-2</v>
      </c>
      <c r="O327" s="77">
        <v>16529.72</v>
      </c>
      <c r="P327" s="77">
        <v>105.67811492269682</v>
      </c>
      <c r="Q327" s="77">
        <v>0</v>
      </c>
      <c r="R327" s="77">
        <v>56.160573241069997</v>
      </c>
      <c r="S327" s="78">
        <v>0</v>
      </c>
      <c r="T327" s="78">
        <v>1.1000000000000001E-3</v>
      </c>
      <c r="U327" s="78">
        <v>2.9999999999999997E-4</v>
      </c>
    </row>
    <row r="328" spans="2:21">
      <c r="B328" t="s">
        <v>1143</v>
      </c>
      <c r="C328" t="s">
        <v>1144</v>
      </c>
      <c r="D328" t="s">
        <v>878</v>
      </c>
      <c r="E328" t="s">
        <v>879</v>
      </c>
      <c r="F328" t="s">
        <v>1145</v>
      </c>
      <c r="G328" t="s">
        <v>893</v>
      </c>
      <c r="H328" t="s">
        <v>210</v>
      </c>
      <c r="I328" t="s">
        <v>211</v>
      </c>
      <c r="J328" t="s">
        <v>232</v>
      </c>
      <c r="K328" s="77">
        <v>5.49</v>
      </c>
      <c r="L328" t="s">
        <v>106</v>
      </c>
      <c r="M328" s="78">
        <v>6.8000000000000005E-2</v>
      </c>
      <c r="N328" s="78">
        <v>2.1399999999999999E-2</v>
      </c>
      <c r="O328" s="77">
        <v>31406.46</v>
      </c>
      <c r="P328" s="77">
        <v>130.0741111471971</v>
      </c>
      <c r="Q328" s="77">
        <v>0</v>
      </c>
      <c r="R328" s="77">
        <v>131.338130906277</v>
      </c>
      <c r="S328" s="78">
        <v>0</v>
      </c>
      <c r="T328" s="78">
        <v>2.5000000000000001E-3</v>
      </c>
      <c r="U328" s="78">
        <v>6.9999999999999999E-4</v>
      </c>
    </row>
    <row r="329" spans="2:21">
      <c r="B329" t="s">
        <v>1146</v>
      </c>
      <c r="C329" t="s">
        <v>1147</v>
      </c>
      <c r="D329" t="s">
        <v>878</v>
      </c>
      <c r="E329" t="s">
        <v>879</v>
      </c>
      <c r="F329" t="s">
        <v>1148</v>
      </c>
      <c r="G329" t="s">
        <v>1149</v>
      </c>
      <c r="H329" t="s">
        <v>210</v>
      </c>
      <c r="I329" t="s">
        <v>211</v>
      </c>
      <c r="J329" t="s">
        <v>232</v>
      </c>
      <c r="K329" s="77">
        <v>8.19</v>
      </c>
      <c r="L329" t="s">
        <v>106</v>
      </c>
      <c r="M329" s="78">
        <v>4.2500000000000003E-2</v>
      </c>
      <c r="N329" s="78">
        <v>2.9000000000000001E-2</v>
      </c>
      <c r="O329" s="77">
        <v>33610.42</v>
      </c>
      <c r="P329" s="77">
        <v>112.60486105201899</v>
      </c>
      <c r="Q329" s="77">
        <v>0</v>
      </c>
      <c r="R329" s="77">
        <v>121.6779980691</v>
      </c>
      <c r="S329" s="78">
        <v>0</v>
      </c>
      <c r="T329" s="78">
        <v>2.3E-3</v>
      </c>
      <c r="U329" s="78">
        <v>6.9999999999999999E-4</v>
      </c>
    </row>
    <row r="330" spans="2:21">
      <c r="B330" t="s">
        <v>1150</v>
      </c>
      <c r="C330" t="s">
        <v>1151</v>
      </c>
      <c r="D330" t="s">
        <v>123</v>
      </c>
      <c r="E330" t="s">
        <v>879</v>
      </c>
      <c r="F330" t="s">
        <v>1152</v>
      </c>
      <c r="G330" t="s">
        <v>968</v>
      </c>
      <c r="H330" t="s">
        <v>210</v>
      </c>
      <c r="I330" t="s">
        <v>211</v>
      </c>
      <c r="J330" t="s">
        <v>232</v>
      </c>
      <c r="K330" s="77">
        <v>8.0399999999999991</v>
      </c>
      <c r="L330" t="s">
        <v>106</v>
      </c>
      <c r="M330" s="78">
        <v>3.4000000000000002E-2</v>
      </c>
      <c r="N330" s="78">
        <v>2.1999999999999999E-2</v>
      </c>
      <c r="O330" s="77">
        <v>29753.49</v>
      </c>
      <c r="P330" s="77">
        <v>110.76377786572317</v>
      </c>
      <c r="Q330" s="77">
        <v>0</v>
      </c>
      <c r="R330" s="77">
        <v>105.953827970444</v>
      </c>
      <c r="S330" s="78">
        <v>0</v>
      </c>
      <c r="T330" s="78">
        <v>2E-3</v>
      </c>
      <c r="U330" s="78">
        <v>5.9999999999999995E-4</v>
      </c>
    </row>
    <row r="331" spans="2:21">
      <c r="B331" t="s">
        <v>1153</v>
      </c>
      <c r="C331" t="s">
        <v>1154</v>
      </c>
      <c r="D331" t="s">
        <v>123</v>
      </c>
      <c r="E331" t="s">
        <v>879</v>
      </c>
      <c r="F331" t="s">
        <v>1155</v>
      </c>
      <c r="G331" t="s">
        <v>968</v>
      </c>
      <c r="H331" t="s">
        <v>210</v>
      </c>
      <c r="I331" t="s">
        <v>211</v>
      </c>
      <c r="J331" t="s">
        <v>232</v>
      </c>
      <c r="K331" s="77">
        <v>8.48</v>
      </c>
      <c r="L331" t="s">
        <v>106</v>
      </c>
      <c r="M331" s="78">
        <v>0.03</v>
      </c>
      <c r="N331" s="78">
        <v>2.4400000000000002E-2</v>
      </c>
      <c r="O331" s="77">
        <v>30855.47</v>
      </c>
      <c r="P331" s="77">
        <v>107.37066669637457</v>
      </c>
      <c r="Q331" s="77">
        <v>0</v>
      </c>
      <c r="R331" s="77">
        <v>106.512062181929</v>
      </c>
      <c r="S331" s="78">
        <v>1E-4</v>
      </c>
      <c r="T331" s="78">
        <v>2.0999999999999999E-3</v>
      </c>
      <c r="U331" s="78">
        <v>5.9999999999999995E-4</v>
      </c>
    </row>
    <row r="332" spans="2:21">
      <c r="B332" t="s">
        <v>1156</v>
      </c>
      <c r="C332" t="s">
        <v>1157</v>
      </c>
      <c r="D332" t="s">
        <v>878</v>
      </c>
      <c r="E332" t="s">
        <v>879</v>
      </c>
      <c r="F332" t="s">
        <v>1158</v>
      </c>
      <c r="G332" t="s">
        <v>884</v>
      </c>
      <c r="H332" t="s">
        <v>210</v>
      </c>
      <c r="I332" t="s">
        <v>211</v>
      </c>
      <c r="J332" t="s">
        <v>232</v>
      </c>
      <c r="K332" s="77">
        <v>8.11</v>
      </c>
      <c r="L332" t="s">
        <v>106</v>
      </c>
      <c r="M332" s="78">
        <v>3.6200000000000003E-2</v>
      </c>
      <c r="N332" s="78">
        <v>2.6499999999999999E-2</v>
      </c>
      <c r="O332" s="77">
        <v>32508.44</v>
      </c>
      <c r="P332" s="77">
        <v>109.07579987720112</v>
      </c>
      <c r="Q332" s="77">
        <v>0</v>
      </c>
      <c r="R332" s="77">
        <v>114.00017367868401</v>
      </c>
      <c r="S332" s="78">
        <v>0</v>
      </c>
      <c r="T332" s="78">
        <v>2.2000000000000001E-3</v>
      </c>
      <c r="U332" s="78">
        <v>5.9999999999999995E-4</v>
      </c>
    </row>
    <row r="333" spans="2:21">
      <c r="B333" t="s">
        <v>1159</v>
      </c>
      <c r="C333" t="s">
        <v>1160</v>
      </c>
      <c r="D333" t="s">
        <v>123</v>
      </c>
      <c r="E333" t="s">
        <v>879</v>
      </c>
      <c r="F333" t="s">
        <v>1161</v>
      </c>
      <c r="G333" t="s">
        <v>1020</v>
      </c>
      <c r="H333" t="s">
        <v>210</v>
      </c>
      <c r="I333" t="s">
        <v>211</v>
      </c>
      <c r="J333" t="s">
        <v>232</v>
      </c>
      <c r="K333" s="77">
        <v>9.57</v>
      </c>
      <c r="L333" t="s">
        <v>106</v>
      </c>
      <c r="M333" s="78">
        <v>3.5000000000000003E-2</v>
      </c>
      <c r="N333" s="78">
        <v>2.5999999999999999E-2</v>
      </c>
      <c r="O333" s="77">
        <v>26447.54</v>
      </c>
      <c r="P333" s="77">
        <v>110.50122240707454</v>
      </c>
      <c r="Q333" s="77">
        <v>0</v>
      </c>
      <c r="R333" s="77">
        <v>93.957908814069</v>
      </c>
      <c r="S333" s="78">
        <v>0</v>
      </c>
      <c r="T333" s="78">
        <v>1.8E-3</v>
      </c>
      <c r="U333" s="78">
        <v>5.0000000000000001E-4</v>
      </c>
    </row>
    <row r="334" spans="2:21">
      <c r="B334" t="s">
        <v>1162</v>
      </c>
      <c r="C334" t="s">
        <v>1163</v>
      </c>
      <c r="D334" t="s">
        <v>123</v>
      </c>
      <c r="E334" t="s">
        <v>879</v>
      </c>
      <c r="F334" t="s">
        <v>1164</v>
      </c>
      <c r="G334" t="s">
        <v>1129</v>
      </c>
      <c r="H334" t="s">
        <v>210</v>
      </c>
      <c r="I334" t="s">
        <v>211</v>
      </c>
      <c r="J334" t="s">
        <v>232</v>
      </c>
      <c r="K334" s="77">
        <v>8.35</v>
      </c>
      <c r="L334" t="s">
        <v>106</v>
      </c>
      <c r="M334" s="78">
        <v>3.0499999999999999E-2</v>
      </c>
      <c r="N334" s="78">
        <v>2.6100000000000002E-2</v>
      </c>
      <c r="O334" s="77">
        <v>27549.53</v>
      </c>
      <c r="P334" s="77">
        <v>104.66327792670147</v>
      </c>
      <c r="Q334" s="77">
        <v>0</v>
      </c>
      <c r="R334" s="77">
        <v>92.702085301750998</v>
      </c>
      <c r="S334" s="78">
        <v>0</v>
      </c>
      <c r="T334" s="78">
        <v>1.8E-3</v>
      </c>
      <c r="U334" s="78">
        <v>5.0000000000000001E-4</v>
      </c>
    </row>
    <row r="335" spans="2:21">
      <c r="B335" t="s">
        <v>1165</v>
      </c>
      <c r="C335" t="s">
        <v>1166</v>
      </c>
      <c r="D335" t="s">
        <v>123</v>
      </c>
      <c r="E335" t="s">
        <v>879</v>
      </c>
      <c r="F335" t="s">
        <v>1167</v>
      </c>
      <c r="G335" t="s">
        <v>884</v>
      </c>
      <c r="H335" t="s">
        <v>210</v>
      </c>
      <c r="I335" t="s">
        <v>211</v>
      </c>
      <c r="J335" t="s">
        <v>232</v>
      </c>
      <c r="K335" s="77">
        <v>7.34</v>
      </c>
      <c r="L335" t="s">
        <v>106</v>
      </c>
      <c r="M335" s="78">
        <v>3.9300000000000002E-2</v>
      </c>
      <c r="N335" s="78">
        <v>2.3900000000000001E-2</v>
      </c>
      <c r="O335" s="77">
        <v>28816.799999999999</v>
      </c>
      <c r="P335" s="77">
        <v>113.59289986396824</v>
      </c>
      <c r="Q335" s="77">
        <v>0</v>
      </c>
      <c r="R335" s="77">
        <v>105.23929163912</v>
      </c>
      <c r="S335" s="78">
        <v>0</v>
      </c>
      <c r="T335" s="78">
        <v>2E-3</v>
      </c>
      <c r="U335" s="78">
        <v>5.9999999999999995E-4</v>
      </c>
    </row>
    <row r="336" spans="2:21">
      <c r="B336" t="s">
        <v>1168</v>
      </c>
      <c r="C336" t="s">
        <v>1169</v>
      </c>
      <c r="D336" t="s">
        <v>123</v>
      </c>
      <c r="E336" t="s">
        <v>879</v>
      </c>
      <c r="F336" t="s">
        <v>1170</v>
      </c>
      <c r="G336" t="s">
        <v>1171</v>
      </c>
      <c r="H336" t="s">
        <v>210</v>
      </c>
      <c r="I336" t="s">
        <v>211</v>
      </c>
      <c r="J336" t="s">
        <v>232</v>
      </c>
      <c r="K336" s="77">
        <v>4</v>
      </c>
      <c r="L336" t="s">
        <v>106</v>
      </c>
      <c r="M336" s="78">
        <v>4.6300000000000001E-2</v>
      </c>
      <c r="N336" s="78">
        <v>2.4500000000000001E-2</v>
      </c>
      <c r="O336" s="77">
        <v>52004.69</v>
      </c>
      <c r="P336" s="77">
        <v>115.6840278251827</v>
      </c>
      <c r="Q336" s="77">
        <v>0</v>
      </c>
      <c r="R336" s="77">
        <v>193.41800096074999</v>
      </c>
      <c r="S336" s="78">
        <v>1E-4</v>
      </c>
      <c r="T336" s="78">
        <v>3.7000000000000002E-3</v>
      </c>
      <c r="U336" s="78">
        <v>1.1000000000000001E-3</v>
      </c>
    </row>
    <row r="337" spans="2:21">
      <c r="B337" t="s">
        <v>1172</v>
      </c>
      <c r="C337" t="s">
        <v>1173</v>
      </c>
      <c r="D337" t="s">
        <v>123</v>
      </c>
      <c r="E337" t="s">
        <v>879</v>
      </c>
      <c r="F337" t="s">
        <v>1135</v>
      </c>
      <c r="G337" t="s">
        <v>1076</v>
      </c>
      <c r="H337" t="s">
        <v>210</v>
      </c>
      <c r="I337" t="s">
        <v>211</v>
      </c>
      <c r="J337" t="s">
        <v>232</v>
      </c>
      <c r="K337" s="77">
        <v>7.22</v>
      </c>
      <c r="L337" t="s">
        <v>106</v>
      </c>
      <c r="M337" s="78">
        <v>3.3799999999999997E-2</v>
      </c>
      <c r="N337" s="78">
        <v>3.1E-2</v>
      </c>
      <c r="O337" s="77">
        <v>27549.53</v>
      </c>
      <c r="P337" s="77">
        <v>104.15512489904546</v>
      </c>
      <c r="Q337" s="77">
        <v>0</v>
      </c>
      <c r="R337" s="77">
        <v>92.252005328628996</v>
      </c>
      <c r="S337" s="78">
        <v>0</v>
      </c>
      <c r="T337" s="78">
        <v>1.8E-3</v>
      </c>
      <c r="U337" s="78">
        <v>5.0000000000000001E-4</v>
      </c>
    </row>
    <row r="338" spans="2:21">
      <c r="B338" t="s">
        <v>1174</v>
      </c>
      <c r="C338" t="s">
        <v>1175</v>
      </c>
      <c r="D338" t="s">
        <v>123</v>
      </c>
      <c r="E338" t="s">
        <v>879</v>
      </c>
      <c r="F338" t="s">
        <v>1176</v>
      </c>
      <c r="G338" t="s">
        <v>1171</v>
      </c>
      <c r="H338" t="s">
        <v>210</v>
      </c>
      <c r="I338" t="s">
        <v>211</v>
      </c>
      <c r="J338" t="s">
        <v>232</v>
      </c>
      <c r="K338" s="77">
        <v>8.16</v>
      </c>
      <c r="L338" t="s">
        <v>106</v>
      </c>
      <c r="M338" s="78">
        <v>2.9499999999999998E-2</v>
      </c>
      <c r="N338" s="78">
        <v>2.1999999999999999E-2</v>
      </c>
      <c r="O338" s="77">
        <v>21488.63</v>
      </c>
      <c r="P338" s="77">
        <v>108.22591663079498</v>
      </c>
      <c r="Q338" s="77">
        <v>0</v>
      </c>
      <c r="R338" s="77">
        <v>74.768897726313497</v>
      </c>
      <c r="S338" s="78">
        <v>0</v>
      </c>
      <c r="T338" s="78">
        <v>1.4E-3</v>
      </c>
      <c r="U338" s="78">
        <v>4.0000000000000002E-4</v>
      </c>
    </row>
    <row r="339" spans="2:21">
      <c r="B339" t="s">
        <v>1177</v>
      </c>
      <c r="C339" t="s">
        <v>1178</v>
      </c>
      <c r="D339" t="s">
        <v>123</v>
      </c>
      <c r="E339" t="s">
        <v>879</v>
      </c>
      <c r="F339" t="s">
        <v>1179</v>
      </c>
      <c r="G339" t="s">
        <v>881</v>
      </c>
      <c r="H339" t="s">
        <v>210</v>
      </c>
      <c r="I339" t="s">
        <v>211</v>
      </c>
      <c r="J339" t="s">
        <v>232</v>
      </c>
      <c r="K339" s="77">
        <v>18.54</v>
      </c>
      <c r="L339" t="s">
        <v>106</v>
      </c>
      <c r="M339" s="78">
        <v>3.5499999999999997E-2</v>
      </c>
      <c r="N339" s="78">
        <v>3.3599999999999998E-2</v>
      </c>
      <c r="O339" s="77">
        <v>44079.24</v>
      </c>
      <c r="P339" s="77">
        <v>106.57261103322108</v>
      </c>
      <c r="Q339" s="77">
        <v>0</v>
      </c>
      <c r="R339" s="77">
        <v>151.02911632799399</v>
      </c>
      <c r="S339" s="78">
        <v>0</v>
      </c>
      <c r="T339" s="78">
        <v>2.8999999999999998E-3</v>
      </c>
      <c r="U339" s="78">
        <v>8.0000000000000004E-4</v>
      </c>
    </row>
    <row r="340" spans="2:21">
      <c r="B340" t="s">
        <v>1180</v>
      </c>
      <c r="C340" t="s">
        <v>1181</v>
      </c>
      <c r="D340" t="s">
        <v>878</v>
      </c>
      <c r="E340" t="s">
        <v>879</v>
      </c>
      <c r="F340" t="s">
        <v>1182</v>
      </c>
      <c r="G340" t="s">
        <v>889</v>
      </c>
      <c r="H340" t="s">
        <v>210</v>
      </c>
      <c r="I340" t="s">
        <v>211</v>
      </c>
      <c r="J340" t="s">
        <v>232</v>
      </c>
      <c r="K340" s="77">
        <v>7.51</v>
      </c>
      <c r="L340" t="s">
        <v>106</v>
      </c>
      <c r="M340" s="78">
        <v>4.4999999999999998E-2</v>
      </c>
      <c r="N340" s="78">
        <v>2.3699999999999999E-2</v>
      </c>
      <c r="O340" s="77">
        <v>28541.31</v>
      </c>
      <c r="P340" s="77">
        <v>118.87950010948987</v>
      </c>
      <c r="Q340" s="77">
        <v>0</v>
      </c>
      <c r="R340" s="77">
        <v>109.08419978843</v>
      </c>
      <c r="S340" s="78">
        <v>0</v>
      </c>
      <c r="T340" s="78">
        <v>2.0999999999999999E-3</v>
      </c>
      <c r="U340" s="78">
        <v>5.9999999999999995E-4</v>
      </c>
    </row>
    <row r="341" spans="2:21">
      <c r="B341" t="s">
        <v>1183</v>
      </c>
      <c r="C341" t="s">
        <v>1184</v>
      </c>
      <c r="D341" t="s">
        <v>123</v>
      </c>
      <c r="E341" t="s">
        <v>879</v>
      </c>
      <c r="F341" t="s">
        <v>999</v>
      </c>
      <c r="G341" t="s">
        <v>968</v>
      </c>
      <c r="H341" t="s">
        <v>210</v>
      </c>
      <c r="I341" t="s">
        <v>211</v>
      </c>
      <c r="J341" t="s">
        <v>232</v>
      </c>
      <c r="K341" s="77">
        <v>7.04</v>
      </c>
      <c r="L341" t="s">
        <v>106</v>
      </c>
      <c r="M341" s="78">
        <v>4.0899999999999999E-2</v>
      </c>
      <c r="N341" s="78">
        <v>2.5999999999999999E-2</v>
      </c>
      <c r="O341" s="77">
        <v>20485.830000000002</v>
      </c>
      <c r="P341" s="77">
        <v>106.59855267128547</v>
      </c>
      <c r="Q341" s="77">
        <v>0</v>
      </c>
      <c r="R341" s="77">
        <v>70.207878478880502</v>
      </c>
      <c r="S341" s="78">
        <v>0</v>
      </c>
      <c r="T341" s="78">
        <v>1.4E-3</v>
      </c>
      <c r="U341" s="78">
        <v>4.0000000000000002E-4</v>
      </c>
    </row>
    <row r="342" spans="2:21">
      <c r="B342" t="s">
        <v>1185</v>
      </c>
      <c r="C342" t="s">
        <v>1186</v>
      </c>
      <c r="D342" t="s">
        <v>123</v>
      </c>
      <c r="E342" t="s">
        <v>879</v>
      </c>
      <c r="F342" t="s">
        <v>999</v>
      </c>
      <c r="G342" t="s">
        <v>968</v>
      </c>
      <c r="H342" t="s">
        <v>210</v>
      </c>
      <c r="I342" t="s">
        <v>211</v>
      </c>
      <c r="J342" t="s">
        <v>232</v>
      </c>
      <c r="K342" s="77">
        <v>8.0299999999999994</v>
      </c>
      <c r="L342" t="s">
        <v>106</v>
      </c>
      <c r="M342" s="78">
        <v>4.1300000000000003E-2</v>
      </c>
      <c r="N342" s="78">
        <v>2.64E-2</v>
      </c>
      <c r="O342" s="77">
        <v>10193.32</v>
      </c>
      <c r="P342" s="77">
        <v>108.71739312804857</v>
      </c>
      <c r="Q342" s="77">
        <v>0</v>
      </c>
      <c r="R342" s="77">
        <v>35.628346363698</v>
      </c>
      <c r="S342" s="78">
        <v>0</v>
      </c>
      <c r="T342" s="78">
        <v>6.9999999999999999E-4</v>
      </c>
      <c r="U342" s="78">
        <v>2.0000000000000001E-4</v>
      </c>
    </row>
    <row r="343" spans="2:21">
      <c r="B343" t="s">
        <v>1187</v>
      </c>
      <c r="C343" t="s">
        <v>1188</v>
      </c>
      <c r="D343" t="s">
        <v>123</v>
      </c>
      <c r="E343" t="s">
        <v>879</v>
      </c>
      <c r="F343" t="s">
        <v>1189</v>
      </c>
      <c r="G343" t="s">
        <v>935</v>
      </c>
      <c r="H343" t="s">
        <v>210</v>
      </c>
      <c r="I343" t="s">
        <v>211</v>
      </c>
      <c r="J343" t="s">
        <v>232</v>
      </c>
      <c r="K343" s="77">
        <v>21.75</v>
      </c>
      <c r="L343" t="s">
        <v>106</v>
      </c>
      <c r="M343" s="78">
        <v>3.5999999999999997E-2</v>
      </c>
      <c r="N343" s="78">
        <v>3.2500000000000001E-2</v>
      </c>
      <c r="O343" s="77">
        <v>38569.339999999997</v>
      </c>
      <c r="P343" s="77">
        <v>106.39799997925813</v>
      </c>
      <c r="Q343" s="77">
        <v>0</v>
      </c>
      <c r="R343" s="77">
        <v>131.93397546411799</v>
      </c>
      <c r="S343" s="78">
        <v>0</v>
      </c>
      <c r="T343" s="78">
        <v>2.5000000000000001E-3</v>
      </c>
      <c r="U343" s="78">
        <v>6.9999999999999999E-4</v>
      </c>
    </row>
    <row r="344" spans="2:21">
      <c r="B344" t="s">
        <v>1190</v>
      </c>
      <c r="C344" t="s">
        <v>1191</v>
      </c>
      <c r="D344" t="s">
        <v>123</v>
      </c>
      <c r="E344" t="s">
        <v>879</v>
      </c>
      <c r="F344" t="s">
        <v>1192</v>
      </c>
      <c r="G344" t="s">
        <v>935</v>
      </c>
      <c r="H344" t="s">
        <v>210</v>
      </c>
      <c r="I344" t="s">
        <v>211</v>
      </c>
      <c r="J344" t="s">
        <v>232</v>
      </c>
      <c r="K344" s="77">
        <v>2.72</v>
      </c>
      <c r="L344" t="s">
        <v>106</v>
      </c>
      <c r="M344" s="78">
        <v>5.8799999999999998E-2</v>
      </c>
      <c r="N344" s="78">
        <v>4.0500000000000001E-2</v>
      </c>
      <c r="O344" s="77">
        <v>27549.53</v>
      </c>
      <c r="P344" s="77">
        <v>109.01180564604914</v>
      </c>
      <c r="Q344" s="77">
        <v>0</v>
      </c>
      <c r="R344" s="77">
        <v>96.553651921500006</v>
      </c>
      <c r="S344" s="78">
        <v>0</v>
      </c>
      <c r="T344" s="78">
        <v>1.9E-3</v>
      </c>
      <c r="U344" s="78">
        <v>5.0000000000000001E-4</v>
      </c>
    </row>
    <row r="345" spans="2:21">
      <c r="B345" t="s">
        <v>1193</v>
      </c>
      <c r="C345" t="s">
        <v>1194</v>
      </c>
      <c r="D345" t="s">
        <v>123</v>
      </c>
      <c r="E345" t="s">
        <v>879</v>
      </c>
      <c r="F345" t="s">
        <v>1062</v>
      </c>
      <c r="G345" t="s">
        <v>1076</v>
      </c>
      <c r="H345" t="s">
        <v>210</v>
      </c>
      <c r="I345" t="s">
        <v>211</v>
      </c>
      <c r="J345" t="s">
        <v>232</v>
      </c>
      <c r="K345" s="77">
        <v>4.22</v>
      </c>
      <c r="L345" t="s">
        <v>106</v>
      </c>
      <c r="M345" s="78">
        <v>3.8800000000000001E-2</v>
      </c>
      <c r="N345" s="78">
        <v>3.1300000000000001E-2</v>
      </c>
      <c r="O345" s="77">
        <v>11019.81</v>
      </c>
      <c r="P345" s="77">
        <v>105.44294431210702</v>
      </c>
      <c r="Q345" s="77">
        <v>0</v>
      </c>
      <c r="R345" s="77">
        <v>37.357052970943997</v>
      </c>
      <c r="S345" s="78">
        <v>0</v>
      </c>
      <c r="T345" s="78">
        <v>6.9999999999999999E-4</v>
      </c>
      <c r="U345" s="78">
        <v>2.0000000000000001E-4</v>
      </c>
    </row>
    <row r="346" spans="2:21">
      <c r="B346" t="s">
        <v>1195</v>
      </c>
      <c r="C346" t="s">
        <v>1196</v>
      </c>
      <c r="D346" t="s">
        <v>123</v>
      </c>
      <c r="E346" t="s">
        <v>879</v>
      </c>
      <c r="F346" t="s">
        <v>1197</v>
      </c>
      <c r="G346" t="s">
        <v>931</v>
      </c>
      <c r="H346" t="s">
        <v>210</v>
      </c>
      <c r="I346" t="s">
        <v>211</v>
      </c>
      <c r="J346" t="s">
        <v>232</v>
      </c>
      <c r="K346" s="77">
        <v>17.36</v>
      </c>
      <c r="L346" t="s">
        <v>106</v>
      </c>
      <c r="M346" s="78">
        <v>4.1000000000000002E-2</v>
      </c>
      <c r="N346" s="78">
        <v>3.6299999999999999E-2</v>
      </c>
      <c r="O346" s="77">
        <v>27549.53</v>
      </c>
      <c r="P346" s="77">
        <v>106.19216665910453</v>
      </c>
      <c r="Q346" s="77">
        <v>0</v>
      </c>
      <c r="R346" s="77">
        <v>94.056248638650999</v>
      </c>
      <c r="S346" s="78">
        <v>0</v>
      </c>
      <c r="T346" s="78">
        <v>1.8E-3</v>
      </c>
      <c r="U346" s="78">
        <v>5.0000000000000001E-4</v>
      </c>
    </row>
    <row r="347" spans="2:21">
      <c r="B347" t="s">
        <v>1198</v>
      </c>
      <c r="C347" t="s">
        <v>1199</v>
      </c>
      <c r="D347" t="s">
        <v>878</v>
      </c>
      <c r="E347" t="s">
        <v>879</v>
      </c>
      <c r="F347" t="s">
        <v>1200</v>
      </c>
      <c r="G347" t="s">
        <v>1171</v>
      </c>
      <c r="H347" t="s">
        <v>210</v>
      </c>
      <c r="I347" t="s">
        <v>211</v>
      </c>
      <c r="J347" t="s">
        <v>232</v>
      </c>
      <c r="K347" s="77">
        <v>17.79</v>
      </c>
      <c r="L347" t="s">
        <v>106</v>
      </c>
      <c r="M347" s="78">
        <v>4.5999999999999999E-2</v>
      </c>
      <c r="N347" s="78">
        <v>2.9100000000000001E-2</v>
      </c>
      <c r="O347" s="77">
        <v>11019.81</v>
      </c>
      <c r="P347" s="77">
        <v>130.12499993194075</v>
      </c>
      <c r="Q347" s="77">
        <v>0</v>
      </c>
      <c r="R347" s="77">
        <v>46.101581732325002</v>
      </c>
      <c r="S347" s="78">
        <v>0</v>
      </c>
      <c r="T347" s="78">
        <v>8.9999999999999998E-4</v>
      </c>
      <c r="U347" s="78">
        <v>2.9999999999999997E-4</v>
      </c>
    </row>
    <row r="348" spans="2:21">
      <c r="B348" t="s">
        <v>226</v>
      </c>
      <c r="C348" s="16"/>
      <c r="D348" s="16"/>
      <c r="E348" s="16"/>
      <c r="F348" s="16"/>
    </row>
    <row r="349" spans="2:21">
      <c r="B349" t="s">
        <v>300</v>
      </c>
      <c r="C349" s="16"/>
      <c r="D349" s="16"/>
      <c r="E349" s="16"/>
      <c r="F349" s="16"/>
    </row>
    <row r="350" spans="2:21">
      <c r="B350" t="s">
        <v>301</v>
      </c>
      <c r="C350" s="16"/>
      <c r="D350" s="16"/>
      <c r="E350" s="16"/>
      <c r="F350" s="16"/>
    </row>
    <row r="351" spans="2:21">
      <c r="B351" t="s">
        <v>302</v>
      </c>
      <c r="C351" s="16"/>
      <c r="D351" s="16"/>
      <c r="E351" s="16"/>
      <c r="F351" s="16"/>
    </row>
    <row r="352" spans="2:21">
      <c r="B352" t="s">
        <v>303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44196</v>
      </c>
    </row>
    <row r="2" spans="2:62" s="1" customFormat="1">
      <c r="B2" s="2" t="s">
        <v>1</v>
      </c>
      <c r="C2" s="12" t="s">
        <v>3142</v>
      </c>
    </row>
    <row r="3" spans="2:62" s="1" customFormat="1">
      <c r="B3" s="2" t="s">
        <v>2</v>
      </c>
      <c r="C3" s="83" t="s">
        <v>3143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1563567.76</v>
      </c>
      <c r="J11" s="7"/>
      <c r="K11" s="75">
        <v>41.915579999999999</v>
      </c>
      <c r="L11" s="75">
        <v>35381.780333956704</v>
      </c>
      <c r="M11" s="7"/>
      <c r="N11" s="76">
        <v>1</v>
      </c>
      <c r="O11" s="76">
        <v>0.1925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1427689.92</v>
      </c>
      <c r="K12" s="81">
        <v>37.886229999999998</v>
      </c>
      <c r="L12" s="81">
        <v>19569.899862559749</v>
      </c>
      <c r="N12" s="80">
        <v>0.55310000000000004</v>
      </c>
      <c r="O12" s="80">
        <v>0.1065</v>
      </c>
    </row>
    <row r="13" spans="2:62">
      <c r="B13" s="79" t="s">
        <v>1201</v>
      </c>
      <c r="E13" s="16"/>
      <c r="F13" s="16"/>
      <c r="G13" s="16"/>
      <c r="I13" s="81">
        <v>482265.7</v>
      </c>
      <c r="K13" s="81">
        <v>4.4012099999999998</v>
      </c>
      <c r="L13" s="81">
        <v>12312.65342706</v>
      </c>
      <c r="N13" s="80">
        <v>0.34799999999999998</v>
      </c>
      <c r="O13" s="80">
        <v>6.7000000000000004E-2</v>
      </c>
    </row>
    <row r="14" spans="2:62">
      <c r="B14" t="s">
        <v>1202</v>
      </c>
      <c r="C14" t="s">
        <v>1203</v>
      </c>
      <c r="D14" t="s">
        <v>100</v>
      </c>
      <c r="E14" t="s">
        <v>123</v>
      </c>
      <c r="F14" t="s">
        <v>1204</v>
      </c>
      <c r="G14" t="s">
        <v>1205</v>
      </c>
      <c r="H14" t="s">
        <v>102</v>
      </c>
      <c r="I14" s="77">
        <v>7683.2</v>
      </c>
      <c r="J14" s="77">
        <v>4828</v>
      </c>
      <c r="K14" s="77">
        <v>0</v>
      </c>
      <c r="L14" s="77">
        <v>370.94489600000003</v>
      </c>
      <c r="M14" s="78">
        <v>1E-4</v>
      </c>
      <c r="N14" s="78">
        <v>1.0500000000000001E-2</v>
      </c>
      <c r="O14" s="78">
        <v>2E-3</v>
      </c>
    </row>
    <row r="15" spans="2:62">
      <c r="B15" t="s">
        <v>1206</v>
      </c>
      <c r="C15" t="s">
        <v>1207</v>
      </c>
      <c r="D15" t="s">
        <v>100</v>
      </c>
      <c r="E15" t="s">
        <v>123</v>
      </c>
      <c r="F15" t="s">
        <v>523</v>
      </c>
      <c r="G15" t="s">
        <v>442</v>
      </c>
      <c r="H15" t="s">
        <v>102</v>
      </c>
      <c r="I15" s="77">
        <v>8546.48</v>
      </c>
      <c r="J15" s="77">
        <v>2442</v>
      </c>
      <c r="K15" s="77">
        <v>0</v>
      </c>
      <c r="L15" s="77">
        <v>208.70504159999999</v>
      </c>
      <c r="M15" s="78">
        <v>0</v>
      </c>
      <c r="N15" s="78">
        <v>5.8999999999999999E-3</v>
      </c>
      <c r="O15" s="78">
        <v>1.1000000000000001E-3</v>
      </c>
    </row>
    <row r="16" spans="2:62">
      <c r="B16" t="s">
        <v>1208</v>
      </c>
      <c r="C16" t="s">
        <v>1209</v>
      </c>
      <c r="D16" t="s">
        <v>100</v>
      </c>
      <c r="E16" t="s">
        <v>123</v>
      </c>
      <c r="F16" t="s">
        <v>1210</v>
      </c>
      <c r="G16" t="s">
        <v>442</v>
      </c>
      <c r="H16" t="s">
        <v>102</v>
      </c>
      <c r="I16" s="77">
        <v>6443.28</v>
      </c>
      <c r="J16" s="77">
        <v>2960</v>
      </c>
      <c r="K16" s="77">
        <v>0</v>
      </c>
      <c r="L16" s="77">
        <v>190.72108800000001</v>
      </c>
      <c r="M16" s="78">
        <v>0</v>
      </c>
      <c r="N16" s="78">
        <v>5.4000000000000003E-3</v>
      </c>
      <c r="O16" s="78">
        <v>1E-3</v>
      </c>
    </row>
    <row r="17" spans="2:15">
      <c r="B17" t="s">
        <v>1211</v>
      </c>
      <c r="C17" t="s">
        <v>1212</v>
      </c>
      <c r="D17" t="s">
        <v>100</v>
      </c>
      <c r="E17" t="s">
        <v>123</v>
      </c>
      <c r="F17" t="s">
        <v>1213</v>
      </c>
      <c r="G17" t="s">
        <v>700</v>
      </c>
      <c r="H17" t="s">
        <v>102</v>
      </c>
      <c r="I17" s="77">
        <v>1280.26</v>
      </c>
      <c r="J17" s="77">
        <v>42310</v>
      </c>
      <c r="K17" s="77">
        <v>1.80599</v>
      </c>
      <c r="L17" s="77">
        <v>543.48399600000005</v>
      </c>
      <c r="M17" s="78">
        <v>0</v>
      </c>
      <c r="N17" s="78">
        <v>1.54E-2</v>
      </c>
      <c r="O17" s="78">
        <v>3.0000000000000001E-3</v>
      </c>
    </row>
    <row r="18" spans="2:15">
      <c r="B18" t="s">
        <v>1214</v>
      </c>
      <c r="C18" t="s">
        <v>1215</v>
      </c>
      <c r="D18" t="s">
        <v>100</v>
      </c>
      <c r="E18" t="s">
        <v>123</v>
      </c>
      <c r="F18" t="s">
        <v>1216</v>
      </c>
      <c r="G18" t="s">
        <v>751</v>
      </c>
      <c r="H18" t="s">
        <v>102</v>
      </c>
      <c r="I18" s="77">
        <v>12419.51</v>
      </c>
      <c r="J18" s="77">
        <v>1873</v>
      </c>
      <c r="K18" s="77">
        <v>0</v>
      </c>
      <c r="L18" s="77">
        <v>232.61742229999999</v>
      </c>
      <c r="M18" s="78">
        <v>0</v>
      </c>
      <c r="N18" s="78">
        <v>6.6E-3</v>
      </c>
      <c r="O18" s="78">
        <v>1.2999999999999999E-3</v>
      </c>
    </row>
    <row r="19" spans="2:15">
      <c r="B19" t="s">
        <v>1217</v>
      </c>
      <c r="C19" t="s">
        <v>1218</v>
      </c>
      <c r="D19" t="s">
        <v>100</v>
      </c>
      <c r="E19" t="s">
        <v>123</v>
      </c>
      <c r="F19" t="s">
        <v>351</v>
      </c>
      <c r="G19" t="s">
        <v>311</v>
      </c>
      <c r="H19" t="s">
        <v>102</v>
      </c>
      <c r="I19" s="77">
        <v>39838.97</v>
      </c>
      <c r="J19" s="77">
        <v>1236</v>
      </c>
      <c r="K19" s="77">
        <v>0</v>
      </c>
      <c r="L19" s="77">
        <v>492.4096692</v>
      </c>
      <c r="M19" s="78">
        <v>0</v>
      </c>
      <c r="N19" s="78">
        <v>1.3899999999999999E-2</v>
      </c>
      <c r="O19" s="78">
        <v>2.7000000000000001E-3</v>
      </c>
    </row>
    <row r="20" spans="2:15">
      <c r="B20" t="s">
        <v>1219</v>
      </c>
      <c r="C20" t="s">
        <v>1220</v>
      </c>
      <c r="D20" t="s">
        <v>100</v>
      </c>
      <c r="E20" t="s">
        <v>123</v>
      </c>
      <c r="F20" t="s">
        <v>579</v>
      </c>
      <c r="G20" t="s">
        <v>311</v>
      </c>
      <c r="H20" t="s">
        <v>102</v>
      </c>
      <c r="I20" s="77">
        <v>48445.8</v>
      </c>
      <c r="J20" s="77">
        <v>2199</v>
      </c>
      <c r="K20" s="77">
        <v>0</v>
      </c>
      <c r="L20" s="77">
        <v>1065.323142</v>
      </c>
      <c r="M20" s="78">
        <v>0</v>
      </c>
      <c r="N20" s="78">
        <v>3.0099999999999998E-2</v>
      </c>
      <c r="O20" s="78">
        <v>5.7999999999999996E-3</v>
      </c>
    </row>
    <row r="21" spans="2:15">
      <c r="B21" t="s">
        <v>1221</v>
      </c>
      <c r="C21" t="s">
        <v>1222</v>
      </c>
      <c r="D21" t="s">
        <v>100</v>
      </c>
      <c r="E21" t="s">
        <v>123</v>
      </c>
      <c r="F21" t="s">
        <v>317</v>
      </c>
      <c r="G21" t="s">
        <v>311</v>
      </c>
      <c r="H21" t="s">
        <v>102</v>
      </c>
      <c r="I21" s="77">
        <v>52172.39</v>
      </c>
      <c r="J21" s="77">
        <v>1890</v>
      </c>
      <c r="K21" s="77">
        <v>0</v>
      </c>
      <c r="L21" s="77">
        <v>986.05817100000002</v>
      </c>
      <c r="M21" s="78">
        <v>0</v>
      </c>
      <c r="N21" s="78">
        <v>2.7900000000000001E-2</v>
      </c>
      <c r="O21" s="78">
        <v>5.4000000000000003E-3</v>
      </c>
    </row>
    <row r="22" spans="2:15">
      <c r="B22" t="s">
        <v>1223</v>
      </c>
      <c r="C22" t="s">
        <v>1224</v>
      </c>
      <c r="D22" t="s">
        <v>100</v>
      </c>
      <c r="E22" t="s">
        <v>123</v>
      </c>
      <c r="F22" t="s">
        <v>560</v>
      </c>
      <c r="G22" t="s">
        <v>311</v>
      </c>
      <c r="H22" t="s">
        <v>102</v>
      </c>
      <c r="I22" s="77">
        <v>8550.39</v>
      </c>
      <c r="J22" s="77">
        <v>7425</v>
      </c>
      <c r="K22" s="77">
        <v>0</v>
      </c>
      <c r="L22" s="77">
        <v>634.86645750000002</v>
      </c>
      <c r="M22" s="78">
        <v>0</v>
      </c>
      <c r="N22" s="78">
        <v>1.7899999999999999E-2</v>
      </c>
      <c r="O22" s="78">
        <v>3.5000000000000001E-3</v>
      </c>
    </row>
    <row r="23" spans="2:15">
      <c r="B23" t="s">
        <v>1225</v>
      </c>
      <c r="C23" t="s">
        <v>1226</v>
      </c>
      <c r="D23" t="s">
        <v>100</v>
      </c>
      <c r="E23" t="s">
        <v>123</v>
      </c>
      <c r="F23" t="s">
        <v>1227</v>
      </c>
      <c r="G23" t="s">
        <v>311</v>
      </c>
      <c r="H23" t="s">
        <v>102</v>
      </c>
      <c r="I23" s="77">
        <v>2438.5300000000002</v>
      </c>
      <c r="J23" s="77">
        <v>8514</v>
      </c>
      <c r="K23" s="77">
        <v>0</v>
      </c>
      <c r="L23" s="77">
        <v>207.61644419999999</v>
      </c>
      <c r="M23" s="78">
        <v>0</v>
      </c>
      <c r="N23" s="78">
        <v>5.8999999999999999E-3</v>
      </c>
      <c r="O23" s="78">
        <v>1.1000000000000001E-3</v>
      </c>
    </row>
    <row r="24" spans="2:15">
      <c r="B24" t="s">
        <v>1228</v>
      </c>
      <c r="C24" t="s">
        <v>1229</v>
      </c>
      <c r="D24" t="s">
        <v>100</v>
      </c>
      <c r="E24" t="s">
        <v>123</v>
      </c>
      <c r="F24" t="s">
        <v>745</v>
      </c>
      <c r="G24" t="s">
        <v>649</v>
      </c>
      <c r="H24" t="s">
        <v>102</v>
      </c>
      <c r="I24" s="77">
        <v>314.3</v>
      </c>
      <c r="J24" s="77">
        <v>175600</v>
      </c>
      <c r="K24" s="77">
        <v>0</v>
      </c>
      <c r="L24" s="77">
        <v>551.91079999999999</v>
      </c>
      <c r="M24" s="78">
        <v>1E-4</v>
      </c>
      <c r="N24" s="78">
        <v>1.5599999999999999E-2</v>
      </c>
      <c r="O24" s="78">
        <v>3.0000000000000001E-3</v>
      </c>
    </row>
    <row r="25" spans="2:15">
      <c r="B25" t="s">
        <v>1230</v>
      </c>
      <c r="C25" t="s">
        <v>1231</v>
      </c>
      <c r="D25" t="s">
        <v>100</v>
      </c>
      <c r="E25" t="s">
        <v>123</v>
      </c>
      <c r="F25" t="s">
        <v>1232</v>
      </c>
      <c r="G25" t="s">
        <v>670</v>
      </c>
      <c r="H25" t="s">
        <v>102</v>
      </c>
      <c r="I25" s="77">
        <v>956.35</v>
      </c>
      <c r="J25" s="77">
        <v>3400</v>
      </c>
      <c r="K25" s="77">
        <v>0</v>
      </c>
      <c r="L25" s="77">
        <v>32.515900000000002</v>
      </c>
      <c r="M25" s="78">
        <v>0</v>
      </c>
      <c r="N25" s="78">
        <v>8.9999999999999998E-4</v>
      </c>
      <c r="O25" s="78">
        <v>2.0000000000000001E-4</v>
      </c>
    </row>
    <row r="26" spans="2:15">
      <c r="B26" t="s">
        <v>1233</v>
      </c>
      <c r="C26" t="s">
        <v>1234</v>
      </c>
      <c r="D26" t="s">
        <v>100</v>
      </c>
      <c r="E26" t="s">
        <v>123</v>
      </c>
      <c r="F26" t="s">
        <v>664</v>
      </c>
      <c r="G26" t="s">
        <v>489</v>
      </c>
      <c r="H26" t="s">
        <v>102</v>
      </c>
      <c r="I26" s="77">
        <v>57447.08</v>
      </c>
      <c r="J26" s="77">
        <v>1636</v>
      </c>
      <c r="K26" s="77">
        <v>0</v>
      </c>
      <c r="L26" s="77">
        <v>939.83422880000001</v>
      </c>
      <c r="M26" s="78">
        <v>0</v>
      </c>
      <c r="N26" s="78">
        <v>2.6599999999999999E-2</v>
      </c>
      <c r="O26" s="78">
        <v>5.1000000000000004E-3</v>
      </c>
    </row>
    <row r="27" spans="2:15">
      <c r="B27" t="s">
        <v>1235</v>
      </c>
      <c r="C27" t="s">
        <v>1236</v>
      </c>
      <c r="D27" t="s">
        <v>100</v>
      </c>
      <c r="E27" t="s">
        <v>123</v>
      </c>
      <c r="F27" t="s">
        <v>1237</v>
      </c>
      <c r="G27" t="s">
        <v>1238</v>
      </c>
      <c r="H27" t="s">
        <v>102</v>
      </c>
      <c r="I27" s="77">
        <v>2100.61</v>
      </c>
      <c r="J27" s="77">
        <v>8337</v>
      </c>
      <c r="K27" s="77">
        <v>0</v>
      </c>
      <c r="L27" s="77">
        <v>175.1278557</v>
      </c>
      <c r="M27" s="78">
        <v>0</v>
      </c>
      <c r="N27" s="78">
        <v>4.8999999999999998E-3</v>
      </c>
      <c r="O27" s="78">
        <v>1E-3</v>
      </c>
    </row>
    <row r="28" spans="2:15">
      <c r="B28" t="s">
        <v>1239</v>
      </c>
      <c r="C28" t="s">
        <v>1240</v>
      </c>
      <c r="D28" t="s">
        <v>100</v>
      </c>
      <c r="E28" t="s">
        <v>123</v>
      </c>
      <c r="F28" t="s">
        <v>1241</v>
      </c>
      <c r="G28" t="s">
        <v>1238</v>
      </c>
      <c r="H28" t="s">
        <v>102</v>
      </c>
      <c r="I28" s="77">
        <v>448.91</v>
      </c>
      <c r="J28" s="77">
        <v>22670</v>
      </c>
      <c r="K28" s="77">
        <v>0</v>
      </c>
      <c r="L28" s="77">
        <v>101.767897</v>
      </c>
      <c r="M28" s="78">
        <v>0</v>
      </c>
      <c r="N28" s="78">
        <v>2.8999999999999998E-3</v>
      </c>
      <c r="O28" s="78">
        <v>5.9999999999999995E-4</v>
      </c>
    </row>
    <row r="29" spans="2:15">
      <c r="B29" t="s">
        <v>1242</v>
      </c>
      <c r="C29" t="s">
        <v>1243</v>
      </c>
      <c r="D29" t="s">
        <v>100</v>
      </c>
      <c r="E29" t="s">
        <v>123</v>
      </c>
      <c r="F29" t="s">
        <v>658</v>
      </c>
      <c r="G29" t="s">
        <v>659</v>
      </c>
      <c r="H29" t="s">
        <v>102</v>
      </c>
      <c r="I29" s="77">
        <v>4304.79</v>
      </c>
      <c r="J29" s="77">
        <v>9638</v>
      </c>
      <c r="K29" s="77">
        <v>2.5952199999999999</v>
      </c>
      <c r="L29" s="77">
        <v>417.49088019999999</v>
      </c>
      <c r="M29" s="78">
        <v>0</v>
      </c>
      <c r="N29" s="78">
        <v>1.18E-2</v>
      </c>
      <c r="O29" s="78">
        <v>2.3E-3</v>
      </c>
    </row>
    <row r="30" spans="2:15">
      <c r="B30" t="s">
        <v>1244</v>
      </c>
      <c r="C30" t="s">
        <v>1245</v>
      </c>
      <c r="D30" t="s">
        <v>100</v>
      </c>
      <c r="E30" t="s">
        <v>123</v>
      </c>
      <c r="F30" t="s">
        <v>410</v>
      </c>
      <c r="G30" t="s">
        <v>411</v>
      </c>
      <c r="H30" t="s">
        <v>102</v>
      </c>
      <c r="I30" s="77">
        <v>19422.32</v>
      </c>
      <c r="J30" s="77">
        <v>2480</v>
      </c>
      <c r="K30" s="77">
        <v>0</v>
      </c>
      <c r="L30" s="77">
        <v>481.67353600000001</v>
      </c>
      <c r="M30" s="78">
        <v>1E-4</v>
      </c>
      <c r="N30" s="78">
        <v>1.3599999999999999E-2</v>
      </c>
      <c r="O30" s="78">
        <v>2.5999999999999999E-3</v>
      </c>
    </row>
    <row r="31" spans="2:15">
      <c r="B31" t="s">
        <v>1246</v>
      </c>
      <c r="C31" t="s">
        <v>1247</v>
      </c>
      <c r="D31" t="s">
        <v>100</v>
      </c>
      <c r="E31" t="s">
        <v>123</v>
      </c>
      <c r="F31" t="s">
        <v>756</v>
      </c>
      <c r="G31" t="s">
        <v>757</v>
      </c>
      <c r="H31" t="s">
        <v>102</v>
      </c>
      <c r="I31" s="77">
        <v>17744.32</v>
      </c>
      <c r="J31" s="77">
        <v>2439</v>
      </c>
      <c r="K31" s="77">
        <v>0</v>
      </c>
      <c r="L31" s="77">
        <v>432.78396479999998</v>
      </c>
      <c r="M31" s="78">
        <v>0</v>
      </c>
      <c r="N31" s="78">
        <v>1.2200000000000001E-2</v>
      </c>
      <c r="O31" s="78">
        <v>2.3999999999999998E-3</v>
      </c>
    </row>
    <row r="32" spans="2:15">
      <c r="B32" t="s">
        <v>1248</v>
      </c>
      <c r="C32" t="s">
        <v>1249</v>
      </c>
      <c r="D32" t="s">
        <v>100</v>
      </c>
      <c r="E32" t="s">
        <v>123</v>
      </c>
      <c r="F32" t="s">
        <v>414</v>
      </c>
      <c r="G32" t="s">
        <v>356</v>
      </c>
      <c r="H32" t="s">
        <v>102</v>
      </c>
      <c r="I32" s="77">
        <v>4055.75</v>
      </c>
      <c r="J32" s="77">
        <v>4870</v>
      </c>
      <c r="K32" s="77">
        <v>0</v>
      </c>
      <c r="L32" s="77">
        <v>197.51502500000001</v>
      </c>
      <c r="M32" s="78">
        <v>0</v>
      </c>
      <c r="N32" s="78">
        <v>5.5999999999999999E-3</v>
      </c>
      <c r="O32" s="78">
        <v>1.1000000000000001E-3</v>
      </c>
    </row>
    <row r="33" spans="2:15">
      <c r="B33" t="s">
        <v>1250</v>
      </c>
      <c r="C33" t="s">
        <v>1251</v>
      </c>
      <c r="D33" t="s">
        <v>100</v>
      </c>
      <c r="E33" t="s">
        <v>123</v>
      </c>
      <c r="F33" t="s">
        <v>417</v>
      </c>
      <c r="G33" t="s">
        <v>356</v>
      </c>
      <c r="H33" t="s">
        <v>102</v>
      </c>
      <c r="I33" s="77">
        <v>10576.55</v>
      </c>
      <c r="J33" s="77">
        <v>1799</v>
      </c>
      <c r="K33" s="77">
        <v>0</v>
      </c>
      <c r="L33" s="77">
        <v>190.27213449999999</v>
      </c>
      <c r="M33" s="78">
        <v>0</v>
      </c>
      <c r="N33" s="78">
        <v>5.4000000000000003E-3</v>
      </c>
      <c r="O33" s="78">
        <v>1E-3</v>
      </c>
    </row>
    <row r="34" spans="2:15">
      <c r="B34" t="s">
        <v>1252</v>
      </c>
      <c r="C34" t="s">
        <v>1253</v>
      </c>
      <c r="D34" t="s">
        <v>100</v>
      </c>
      <c r="E34" t="s">
        <v>123</v>
      </c>
      <c r="F34" t="s">
        <v>469</v>
      </c>
      <c r="G34" t="s">
        <v>356</v>
      </c>
      <c r="H34" t="s">
        <v>102</v>
      </c>
      <c r="I34" s="77">
        <v>24978.93</v>
      </c>
      <c r="J34" s="77">
        <v>828</v>
      </c>
      <c r="K34" s="77">
        <v>0</v>
      </c>
      <c r="L34" s="77">
        <v>206.82554039999999</v>
      </c>
      <c r="M34" s="78">
        <v>0</v>
      </c>
      <c r="N34" s="78">
        <v>5.7999999999999996E-3</v>
      </c>
      <c r="O34" s="78">
        <v>1.1000000000000001E-3</v>
      </c>
    </row>
    <row r="35" spans="2:15">
      <c r="B35" t="s">
        <v>1254</v>
      </c>
      <c r="C35" t="s">
        <v>1255</v>
      </c>
      <c r="D35" t="s">
        <v>100</v>
      </c>
      <c r="E35" t="s">
        <v>123</v>
      </c>
      <c r="F35" t="s">
        <v>392</v>
      </c>
      <c r="G35" t="s">
        <v>356</v>
      </c>
      <c r="H35" t="s">
        <v>102</v>
      </c>
      <c r="I35" s="77">
        <v>2196.2600000000002</v>
      </c>
      <c r="J35" s="77">
        <v>17450</v>
      </c>
      <c r="K35" s="77">
        <v>0</v>
      </c>
      <c r="L35" s="77">
        <v>383.24736999999999</v>
      </c>
      <c r="M35" s="78">
        <v>0</v>
      </c>
      <c r="N35" s="78">
        <v>1.0800000000000001E-2</v>
      </c>
      <c r="O35" s="78">
        <v>2.0999999999999999E-3</v>
      </c>
    </row>
    <row r="36" spans="2:15">
      <c r="B36" t="s">
        <v>1256</v>
      </c>
      <c r="C36" t="s">
        <v>1257</v>
      </c>
      <c r="D36" t="s">
        <v>100</v>
      </c>
      <c r="E36" t="s">
        <v>123</v>
      </c>
      <c r="F36" t="s">
        <v>367</v>
      </c>
      <c r="G36" t="s">
        <v>356</v>
      </c>
      <c r="H36" t="s">
        <v>102</v>
      </c>
      <c r="I36" s="77">
        <v>4641.6099999999997</v>
      </c>
      <c r="J36" s="77">
        <v>20410</v>
      </c>
      <c r="K36" s="77">
        <v>0</v>
      </c>
      <c r="L36" s="77">
        <v>947.35260100000005</v>
      </c>
      <c r="M36" s="78">
        <v>0</v>
      </c>
      <c r="N36" s="78">
        <v>2.6800000000000001E-2</v>
      </c>
      <c r="O36" s="78">
        <v>5.1999999999999998E-3</v>
      </c>
    </row>
    <row r="37" spans="2:15">
      <c r="B37" t="s">
        <v>1258</v>
      </c>
      <c r="C37" t="s">
        <v>1259</v>
      </c>
      <c r="D37" t="s">
        <v>100</v>
      </c>
      <c r="E37" t="s">
        <v>123</v>
      </c>
      <c r="F37" t="s">
        <v>880</v>
      </c>
      <c r="G37" t="s">
        <v>1260</v>
      </c>
      <c r="H37" t="s">
        <v>102</v>
      </c>
      <c r="I37" s="77">
        <v>3698.25</v>
      </c>
      <c r="J37" s="77">
        <v>3055</v>
      </c>
      <c r="K37" s="77">
        <v>0</v>
      </c>
      <c r="L37" s="77">
        <v>112.9815375</v>
      </c>
      <c r="M37" s="78">
        <v>0</v>
      </c>
      <c r="N37" s="78">
        <v>3.2000000000000002E-3</v>
      </c>
      <c r="O37" s="78">
        <v>5.9999999999999995E-4</v>
      </c>
    </row>
    <row r="38" spans="2:15">
      <c r="B38" t="s">
        <v>1261</v>
      </c>
      <c r="C38" t="s">
        <v>1262</v>
      </c>
      <c r="D38" t="s">
        <v>100</v>
      </c>
      <c r="E38" t="s">
        <v>123</v>
      </c>
      <c r="F38" t="s">
        <v>1263</v>
      </c>
      <c r="G38" t="s">
        <v>1260</v>
      </c>
      <c r="H38" t="s">
        <v>102</v>
      </c>
      <c r="I38" s="77">
        <v>1285.23</v>
      </c>
      <c r="J38" s="77">
        <v>14360</v>
      </c>
      <c r="K38" s="77">
        <v>0</v>
      </c>
      <c r="L38" s="77">
        <v>184.55902800000001</v>
      </c>
      <c r="M38" s="78">
        <v>0</v>
      </c>
      <c r="N38" s="78">
        <v>5.1999999999999998E-3</v>
      </c>
      <c r="O38" s="78">
        <v>1E-3</v>
      </c>
    </row>
    <row r="39" spans="2:15">
      <c r="B39" t="s">
        <v>1264</v>
      </c>
      <c r="C39" t="s">
        <v>1265</v>
      </c>
      <c r="D39" t="s">
        <v>100</v>
      </c>
      <c r="E39" t="s">
        <v>123</v>
      </c>
      <c r="F39" t="s">
        <v>1266</v>
      </c>
      <c r="G39" t="s">
        <v>125</v>
      </c>
      <c r="H39" t="s">
        <v>102</v>
      </c>
      <c r="I39" s="77">
        <v>1873.66</v>
      </c>
      <c r="J39" s="77">
        <v>29350</v>
      </c>
      <c r="K39" s="77">
        <v>0</v>
      </c>
      <c r="L39" s="77">
        <v>549.91921000000002</v>
      </c>
      <c r="M39" s="78">
        <v>0</v>
      </c>
      <c r="N39" s="78">
        <v>1.55E-2</v>
      </c>
      <c r="O39" s="78">
        <v>3.0000000000000001E-3</v>
      </c>
    </row>
    <row r="40" spans="2:15">
      <c r="B40" t="s">
        <v>1267</v>
      </c>
      <c r="C40" t="s">
        <v>1268</v>
      </c>
      <c r="D40" t="s">
        <v>100</v>
      </c>
      <c r="E40" t="s">
        <v>123</v>
      </c>
      <c r="F40" t="s">
        <v>790</v>
      </c>
      <c r="G40" t="s">
        <v>125</v>
      </c>
      <c r="H40" t="s">
        <v>102</v>
      </c>
      <c r="I40" s="77">
        <v>34283.18</v>
      </c>
      <c r="J40" s="77">
        <v>1466</v>
      </c>
      <c r="K40" s="77">
        <v>0</v>
      </c>
      <c r="L40" s="77">
        <v>502.59141879999999</v>
      </c>
      <c r="M40" s="78">
        <v>1E-4</v>
      </c>
      <c r="N40" s="78">
        <v>1.4200000000000001E-2</v>
      </c>
      <c r="O40" s="78">
        <v>2.7000000000000001E-3</v>
      </c>
    </row>
    <row r="41" spans="2:15">
      <c r="B41" t="s">
        <v>1269</v>
      </c>
      <c r="C41" t="s">
        <v>1270</v>
      </c>
      <c r="D41" t="s">
        <v>100</v>
      </c>
      <c r="E41" t="s">
        <v>123</v>
      </c>
      <c r="F41" t="s">
        <v>1271</v>
      </c>
      <c r="G41" t="s">
        <v>1272</v>
      </c>
      <c r="H41" t="s">
        <v>102</v>
      </c>
      <c r="I41" s="77">
        <v>4515.08</v>
      </c>
      <c r="J41" s="77">
        <v>7269</v>
      </c>
      <c r="K41" s="77">
        <v>0</v>
      </c>
      <c r="L41" s="77">
        <v>328.20116519999999</v>
      </c>
      <c r="M41" s="78">
        <v>1E-4</v>
      </c>
      <c r="N41" s="78">
        <v>9.2999999999999992E-3</v>
      </c>
      <c r="O41" s="78">
        <v>1.8E-3</v>
      </c>
    </row>
    <row r="42" spans="2:15">
      <c r="B42" t="s">
        <v>1273</v>
      </c>
      <c r="C42" t="s">
        <v>1274</v>
      </c>
      <c r="D42" t="s">
        <v>100</v>
      </c>
      <c r="E42" t="s">
        <v>123</v>
      </c>
      <c r="F42" t="s">
        <v>898</v>
      </c>
      <c r="G42" t="s">
        <v>129</v>
      </c>
      <c r="H42" t="s">
        <v>102</v>
      </c>
      <c r="I42" s="77">
        <v>362.07</v>
      </c>
      <c r="J42" s="77">
        <v>90000</v>
      </c>
      <c r="K42" s="77">
        <v>0</v>
      </c>
      <c r="L42" s="77">
        <v>325.863</v>
      </c>
      <c r="M42" s="78">
        <v>0</v>
      </c>
      <c r="N42" s="78">
        <v>9.1999999999999998E-3</v>
      </c>
      <c r="O42" s="78">
        <v>1.8E-3</v>
      </c>
    </row>
    <row r="43" spans="2:15">
      <c r="B43" t="s">
        <v>1275</v>
      </c>
      <c r="C43" t="s">
        <v>1276</v>
      </c>
      <c r="D43" t="s">
        <v>100</v>
      </c>
      <c r="E43" t="s">
        <v>123</v>
      </c>
      <c r="F43" t="s">
        <v>492</v>
      </c>
      <c r="G43" t="s">
        <v>132</v>
      </c>
      <c r="H43" t="s">
        <v>102</v>
      </c>
      <c r="I43" s="77">
        <v>99241.64</v>
      </c>
      <c r="J43" s="77">
        <v>319.89999999999998</v>
      </c>
      <c r="K43" s="77">
        <v>0</v>
      </c>
      <c r="L43" s="77">
        <v>317.47400635999998</v>
      </c>
      <c r="M43" s="78">
        <v>0</v>
      </c>
      <c r="N43" s="78">
        <v>8.9999999999999993E-3</v>
      </c>
      <c r="O43" s="78">
        <v>1.6999999999999999E-3</v>
      </c>
    </row>
    <row r="44" spans="2:15">
      <c r="B44" s="79" t="s">
        <v>1277</v>
      </c>
      <c r="E44" s="16"/>
      <c r="F44" s="16"/>
      <c r="G44" s="16"/>
      <c r="I44" s="81">
        <v>721083.95</v>
      </c>
      <c r="K44" s="81">
        <v>33.485019999999999</v>
      </c>
      <c r="L44" s="81">
        <v>5981.5875807499997</v>
      </c>
      <c r="N44" s="80">
        <v>0.1691</v>
      </c>
      <c r="O44" s="80">
        <v>3.2500000000000001E-2</v>
      </c>
    </row>
    <row r="45" spans="2:15">
      <c r="B45" t="s">
        <v>1278</v>
      </c>
      <c r="C45" t="s">
        <v>1279</v>
      </c>
      <c r="D45" t="s">
        <v>100</v>
      </c>
      <c r="E45" t="s">
        <v>123</v>
      </c>
      <c r="F45" t="s">
        <v>1280</v>
      </c>
      <c r="G45" t="s">
        <v>101</v>
      </c>
      <c r="H45" t="s">
        <v>102</v>
      </c>
      <c r="I45" s="77">
        <v>185.17</v>
      </c>
      <c r="J45" s="77">
        <v>32240</v>
      </c>
      <c r="K45" s="77">
        <v>0</v>
      </c>
      <c r="L45" s="77">
        <v>59.698808</v>
      </c>
      <c r="M45" s="78">
        <v>0</v>
      </c>
      <c r="N45" s="78">
        <v>1.6999999999999999E-3</v>
      </c>
      <c r="O45" s="78">
        <v>2.9999999999999997E-4</v>
      </c>
    </row>
    <row r="46" spans="2:15">
      <c r="B46" t="s">
        <v>1281</v>
      </c>
      <c r="C46" t="s">
        <v>1282</v>
      </c>
      <c r="D46" t="s">
        <v>100</v>
      </c>
      <c r="E46" t="s">
        <v>123</v>
      </c>
      <c r="F46" t="s">
        <v>1283</v>
      </c>
      <c r="G46" t="s">
        <v>1205</v>
      </c>
      <c r="H46" t="s">
        <v>102</v>
      </c>
      <c r="I46" s="77">
        <v>1757.01</v>
      </c>
      <c r="J46" s="77">
        <v>4911</v>
      </c>
      <c r="K46" s="77">
        <v>0</v>
      </c>
      <c r="L46" s="77">
        <v>86.286761100000007</v>
      </c>
      <c r="M46" s="78">
        <v>1E-4</v>
      </c>
      <c r="N46" s="78">
        <v>2.3999999999999998E-3</v>
      </c>
      <c r="O46" s="78">
        <v>5.0000000000000001E-4</v>
      </c>
    </row>
    <row r="47" spans="2:15">
      <c r="B47" t="s">
        <v>1284</v>
      </c>
      <c r="C47" t="s">
        <v>1285</v>
      </c>
      <c r="D47" t="s">
        <v>100</v>
      </c>
      <c r="E47" t="s">
        <v>123</v>
      </c>
      <c r="F47" t="s">
        <v>628</v>
      </c>
      <c r="G47" t="s">
        <v>446</v>
      </c>
      <c r="H47" t="s">
        <v>102</v>
      </c>
      <c r="I47" s="77">
        <v>14008.2</v>
      </c>
      <c r="J47" s="77">
        <v>3344</v>
      </c>
      <c r="K47" s="77">
        <v>0</v>
      </c>
      <c r="L47" s="77">
        <v>468.43420800000001</v>
      </c>
      <c r="M47" s="78">
        <v>1E-4</v>
      </c>
      <c r="N47" s="78">
        <v>1.32E-2</v>
      </c>
      <c r="O47" s="78">
        <v>2.5000000000000001E-3</v>
      </c>
    </row>
    <row r="48" spans="2:15">
      <c r="B48" t="s">
        <v>1286</v>
      </c>
      <c r="C48" t="s">
        <v>1287</v>
      </c>
      <c r="D48" t="s">
        <v>100</v>
      </c>
      <c r="E48" t="s">
        <v>123</v>
      </c>
      <c r="F48" t="s">
        <v>827</v>
      </c>
      <c r="G48" t="s">
        <v>446</v>
      </c>
      <c r="H48" t="s">
        <v>102</v>
      </c>
      <c r="I48" s="77">
        <v>43896.480000000003</v>
      </c>
      <c r="J48" s="77">
        <v>72.8</v>
      </c>
      <c r="K48" s="77">
        <v>0</v>
      </c>
      <c r="L48" s="77">
        <v>31.956637440000002</v>
      </c>
      <c r="M48" s="78">
        <v>0</v>
      </c>
      <c r="N48" s="78">
        <v>8.9999999999999998E-4</v>
      </c>
      <c r="O48" s="78">
        <v>2.0000000000000001E-4</v>
      </c>
    </row>
    <row r="49" spans="2:15">
      <c r="B49" t="s">
        <v>1288</v>
      </c>
      <c r="C49" t="s">
        <v>1289</v>
      </c>
      <c r="D49" t="s">
        <v>100</v>
      </c>
      <c r="E49" t="s">
        <v>123</v>
      </c>
      <c r="F49" t="s">
        <v>1290</v>
      </c>
      <c r="G49" t="s">
        <v>446</v>
      </c>
      <c r="H49" t="s">
        <v>102</v>
      </c>
      <c r="I49" s="77">
        <v>656.2</v>
      </c>
      <c r="J49" s="77">
        <v>7776</v>
      </c>
      <c r="K49" s="77">
        <v>0</v>
      </c>
      <c r="L49" s="77">
        <v>51.026111999999998</v>
      </c>
      <c r="M49" s="78">
        <v>0</v>
      </c>
      <c r="N49" s="78">
        <v>1.4E-3</v>
      </c>
      <c r="O49" s="78">
        <v>2.9999999999999997E-4</v>
      </c>
    </row>
    <row r="50" spans="2:15">
      <c r="B50" t="s">
        <v>1291</v>
      </c>
      <c r="C50" t="s">
        <v>1292</v>
      </c>
      <c r="D50" t="s">
        <v>100</v>
      </c>
      <c r="E50" t="s">
        <v>123</v>
      </c>
      <c r="F50" t="s">
        <v>483</v>
      </c>
      <c r="G50" t="s">
        <v>446</v>
      </c>
      <c r="H50" t="s">
        <v>102</v>
      </c>
      <c r="I50" s="77">
        <v>678.3</v>
      </c>
      <c r="J50" s="77">
        <v>34450</v>
      </c>
      <c r="K50" s="77">
        <v>0</v>
      </c>
      <c r="L50" s="77">
        <v>233.67435</v>
      </c>
      <c r="M50" s="78">
        <v>1E-4</v>
      </c>
      <c r="N50" s="78">
        <v>6.6E-3</v>
      </c>
      <c r="O50" s="78">
        <v>1.2999999999999999E-3</v>
      </c>
    </row>
    <row r="51" spans="2:15">
      <c r="B51" t="s">
        <v>1293</v>
      </c>
      <c r="C51" t="s">
        <v>1294</v>
      </c>
      <c r="D51" t="s">
        <v>100</v>
      </c>
      <c r="E51" t="s">
        <v>123</v>
      </c>
      <c r="F51" t="s">
        <v>1295</v>
      </c>
      <c r="G51" t="s">
        <v>1296</v>
      </c>
      <c r="H51" t="s">
        <v>102</v>
      </c>
      <c r="I51" s="77">
        <v>529.9</v>
      </c>
      <c r="J51" s="77">
        <v>2067</v>
      </c>
      <c r="K51" s="77">
        <v>0</v>
      </c>
      <c r="L51" s="77">
        <v>10.953033</v>
      </c>
      <c r="M51" s="78">
        <v>0</v>
      </c>
      <c r="N51" s="78">
        <v>2.9999999999999997E-4</v>
      </c>
      <c r="O51" s="78">
        <v>1E-4</v>
      </c>
    </row>
    <row r="52" spans="2:15">
      <c r="B52" t="s">
        <v>1297</v>
      </c>
      <c r="C52" t="s">
        <v>1298</v>
      </c>
      <c r="D52" t="s">
        <v>100</v>
      </c>
      <c r="E52" t="s">
        <v>123</v>
      </c>
      <c r="F52" t="s">
        <v>1299</v>
      </c>
      <c r="G52" t="s">
        <v>442</v>
      </c>
      <c r="H52" t="s">
        <v>102</v>
      </c>
      <c r="I52" s="77">
        <v>504.16</v>
      </c>
      <c r="J52" s="77">
        <v>9735</v>
      </c>
      <c r="K52" s="77">
        <v>0</v>
      </c>
      <c r="L52" s="77">
        <v>49.079976000000002</v>
      </c>
      <c r="M52" s="78">
        <v>0</v>
      </c>
      <c r="N52" s="78">
        <v>1.4E-3</v>
      </c>
      <c r="O52" s="78">
        <v>2.9999999999999997E-4</v>
      </c>
    </row>
    <row r="53" spans="2:15">
      <c r="B53" t="s">
        <v>1300</v>
      </c>
      <c r="C53" t="s">
        <v>1301</v>
      </c>
      <c r="D53" t="s">
        <v>100</v>
      </c>
      <c r="E53" t="s">
        <v>123</v>
      </c>
      <c r="F53" t="s">
        <v>1302</v>
      </c>
      <c r="G53" t="s">
        <v>442</v>
      </c>
      <c r="H53" t="s">
        <v>102</v>
      </c>
      <c r="I53" s="77">
        <v>2159.7600000000002</v>
      </c>
      <c r="J53" s="77">
        <v>5018</v>
      </c>
      <c r="K53" s="77">
        <v>0</v>
      </c>
      <c r="L53" s="77">
        <v>108.3767568</v>
      </c>
      <c r="M53" s="78">
        <v>0</v>
      </c>
      <c r="N53" s="78">
        <v>3.0999999999999999E-3</v>
      </c>
      <c r="O53" s="78">
        <v>5.9999999999999995E-4</v>
      </c>
    </row>
    <row r="54" spans="2:15">
      <c r="B54" t="s">
        <v>1303</v>
      </c>
      <c r="C54" t="s">
        <v>1304</v>
      </c>
      <c r="D54" t="s">
        <v>100</v>
      </c>
      <c r="E54" t="s">
        <v>123</v>
      </c>
      <c r="F54" t="s">
        <v>1305</v>
      </c>
      <c r="G54" t="s">
        <v>442</v>
      </c>
      <c r="H54" t="s">
        <v>102</v>
      </c>
      <c r="I54" s="77">
        <v>1792.05</v>
      </c>
      <c r="J54" s="77">
        <v>6015</v>
      </c>
      <c r="K54" s="77">
        <v>0</v>
      </c>
      <c r="L54" s="77">
        <v>107.7918075</v>
      </c>
      <c r="M54" s="78">
        <v>0</v>
      </c>
      <c r="N54" s="78">
        <v>3.0000000000000001E-3</v>
      </c>
      <c r="O54" s="78">
        <v>5.9999999999999995E-4</v>
      </c>
    </row>
    <row r="55" spans="2:15">
      <c r="B55" t="s">
        <v>1306</v>
      </c>
      <c r="C55" t="s">
        <v>1307</v>
      </c>
      <c r="D55" t="s">
        <v>100</v>
      </c>
      <c r="E55" t="s">
        <v>123</v>
      </c>
      <c r="F55" t="s">
        <v>785</v>
      </c>
      <c r="G55" t="s">
        <v>751</v>
      </c>
      <c r="H55" t="s">
        <v>102</v>
      </c>
      <c r="I55" s="77">
        <v>8298.93</v>
      </c>
      <c r="J55" s="77">
        <v>1105</v>
      </c>
      <c r="K55" s="77">
        <v>0</v>
      </c>
      <c r="L55" s="77">
        <v>91.703176499999998</v>
      </c>
      <c r="M55" s="78">
        <v>0</v>
      </c>
      <c r="N55" s="78">
        <v>2.5999999999999999E-3</v>
      </c>
      <c r="O55" s="78">
        <v>5.0000000000000001E-4</v>
      </c>
    </row>
    <row r="56" spans="2:15">
      <c r="B56" t="s">
        <v>1308</v>
      </c>
      <c r="C56" t="s">
        <v>1309</v>
      </c>
      <c r="D56" t="s">
        <v>100</v>
      </c>
      <c r="E56" t="s">
        <v>123</v>
      </c>
      <c r="F56" t="s">
        <v>793</v>
      </c>
      <c r="G56" t="s">
        <v>751</v>
      </c>
      <c r="H56" t="s">
        <v>102</v>
      </c>
      <c r="I56" s="77">
        <v>720.39</v>
      </c>
      <c r="J56" s="77">
        <v>13070</v>
      </c>
      <c r="K56" s="77">
        <v>0</v>
      </c>
      <c r="L56" s="77">
        <v>94.154972999999998</v>
      </c>
      <c r="M56" s="78">
        <v>1E-4</v>
      </c>
      <c r="N56" s="78">
        <v>2.7000000000000001E-3</v>
      </c>
      <c r="O56" s="78">
        <v>5.0000000000000001E-4</v>
      </c>
    </row>
    <row r="57" spans="2:15">
      <c r="B57" t="s">
        <v>1310</v>
      </c>
      <c r="C57" t="s">
        <v>1311</v>
      </c>
      <c r="D57" t="s">
        <v>100</v>
      </c>
      <c r="E57" t="s">
        <v>123</v>
      </c>
      <c r="F57" t="s">
        <v>750</v>
      </c>
      <c r="G57" t="s">
        <v>751</v>
      </c>
      <c r="H57" t="s">
        <v>102</v>
      </c>
      <c r="I57" s="77">
        <v>784.85</v>
      </c>
      <c r="J57" s="77">
        <v>14960</v>
      </c>
      <c r="K57" s="77">
        <v>0</v>
      </c>
      <c r="L57" s="77">
        <v>117.41356</v>
      </c>
      <c r="M57" s="78">
        <v>0</v>
      </c>
      <c r="N57" s="78">
        <v>3.3E-3</v>
      </c>
      <c r="O57" s="78">
        <v>5.9999999999999995E-4</v>
      </c>
    </row>
    <row r="58" spans="2:15">
      <c r="B58" t="s">
        <v>1312</v>
      </c>
      <c r="C58" t="s">
        <v>1313</v>
      </c>
      <c r="D58" t="s">
        <v>100</v>
      </c>
      <c r="E58" t="s">
        <v>123</v>
      </c>
      <c r="F58" t="s">
        <v>1314</v>
      </c>
      <c r="G58" t="s">
        <v>649</v>
      </c>
      <c r="H58" t="s">
        <v>102</v>
      </c>
      <c r="I58" s="77">
        <v>505.51</v>
      </c>
      <c r="J58" s="77">
        <v>8387</v>
      </c>
      <c r="K58" s="77">
        <v>0</v>
      </c>
      <c r="L58" s="77">
        <v>42.397123700000002</v>
      </c>
      <c r="M58" s="78">
        <v>0</v>
      </c>
      <c r="N58" s="78">
        <v>1.1999999999999999E-3</v>
      </c>
      <c r="O58" s="78">
        <v>2.0000000000000001E-4</v>
      </c>
    </row>
    <row r="59" spans="2:15">
      <c r="B59" t="s">
        <v>1315</v>
      </c>
      <c r="C59" t="s">
        <v>1316</v>
      </c>
      <c r="D59" t="s">
        <v>100</v>
      </c>
      <c r="E59" t="s">
        <v>123</v>
      </c>
      <c r="F59" t="s">
        <v>1317</v>
      </c>
      <c r="G59" t="s">
        <v>649</v>
      </c>
      <c r="H59" t="s">
        <v>102</v>
      </c>
      <c r="I59" s="77">
        <v>294.22000000000003</v>
      </c>
      <c r="J59" s="77">
        <v>34500</v>
      </c>
      <c r="K59" s="77">
        <v>0</v>
      </c>
      <c r="L59" s="77">
        <v>101.5059</v>
      </c>
      <c r="M59" s="78">
        <v>0</v>
      </c>
      <c r="N59" s="78">
        <v>2.8999999999999998E-3</v>
      </c>
      <c r="O59" s="78">
        <v>5.9999999999999995E-4</v>
      </c>
    </row>
    <row r="60" spans="2:15">
      <c r="B60" t="s">
        <v>1318</v>
      </c>
      <c r="C60" t="s">
        <v>1319</v>
      </c>
      <c r="D60" t="s">
        <v>100</v>
      </c>
      <c r="E60" t="s">
        <v>123</v>
      </c>
      <c r="F60" t="s">
        <v>1320</v>
      </c>
      <c r="G60" t="s">
        <v>649</v>
      </c>
      <c r="H60" t="s">
        <v>102</v>
      </c>
      <c r="I60" s="77">
        <v>1064.56</v>
      </c>
      <c r="J60" s="77">
        <v>6142</v>
      </c>
      <c r="K60" s="77">
        <v>0</v>
      </c>
      <c r="L60" s="77">
        <v>65.385275199999995</v>
      </c>
      <c r="M60" s="78">
        <v>0</v>
      </c>
      <c r="N60" s="78">
        <v>1.8E-3</v>
      </c>
      <c r="O60" s="78">
        <v>4.0000000000000002E-4</v>
      </c>
    </row>
    <row r="61" spans="2:15">
      <c r="B61" t="s">
        <v>1321</v>
      </c>
      <c r="C61" t="s">
        <v>1322</v>
      </c>
      <c r="D61" t="s">
        <v>100</v>
      </c>
      <c r="E61" t="s">
        <v>123</v>
      </c>
      <c r="F61" t="s">
        <v>864</v>
      </c>
      <c r="G61" t="s">
        <v>670</v>
      </c>
      <c r="H61" t="s">
        <v>102</v>
      </c>
      <c r="I61" s="77">
        <v>43188.959999999999</v>
      </c>
      <c r="J61" s="77">
        <v>388</v>
      </c>
      <c r="K61" s="77">
        <v>4.3666200000000002</v>
      </c>
      <c r="L61" s="77">
        <v>171.93978480000001</v>
      </c>
      <c r="M61" s="78">
        <v>0</v>
      </c>
      <c r="N61" s="78">
        <v>4.8999999999999998E-3</v>
      </c>
      <c r="O61" s="78">
        <v>8.9999999999999998E-4</v>
      </c>
    </row>
    <row r="62" spans="2:15">
      <c r="B62" t="s">
        <v>1323</v>
      </c>
      <c r="C62" t="s">
        <v>1324</v>
      </c>
      <c r="D62" t="s">
        <v>100</v>
      </c>
      <c r="E62" t="s">
        <v>123</v>
      </c>
      <c r="F62" t="s">
        <v>669</v>
      </c>
      <c r="G62" t="s">
        <v>670</v>
      </c>
      <c r="H62" t="s">
        <v>102</v>
      </c>
      <c r="I62" s="77">
        <v>331000.02</v>
      </c>
      <c r="J62" s="77">
        <v>62.9</v>
      </c>
      <c r="K62" s="77">
        <v>29.118400000000001</v>
      </c>
      <c r="L62" s="77">
        <v>237.31741258</v>
      </c>
      <c r="M62" s="78">
        <v>1E-4</v>
      </c>
      <c r="N62" s="78">
        <v>6.7000000000000002E-3</v>
      </c>
      <c r="O62" s="78">
        <v>1.2999999999999999E-3</v>
      </c>
    </row>
    <row r="63" spans="2:15">
      <c r="B63" t="s">
        <v>1325</v>
      </c>
      <c r="C63" t="s">
        <v>1326</v>
      </c>
      <c r="D63" t="s">
        <v>100</v>
      </c>
      <c r="E63" t="s">
        <v>123</v>
      </c>
      <c r="F63" t="s">
        <v>1327</v>
      </c>
      <c r="G63" t="s">
        <v>670</v>
      </c>
      <c r="H63" t="s">
        <v>102</v>
      </c>
      <c r="I63" s="77">
        <v>5214.96</v>
      </c>
      <c r="J63" s="77">
        <v>1540</v>
      </c>
      <c r="K63" s="77">
        <v>0</v>
      </c>
      <c r="L63" s="77">
        <v>80.310383999999999</v>
      </c>
      <c r="M63" s="78">
        <v>1E-4</v>
      </c>
      <c r="N63" s="78">
        <v>2.3E-3</v>
      </c>
      <c r="O63" s="78">
        <v>4.0000000000000002E-4</v>
      </c>
    </row>
    <row r="64" spans="2:15">
      <c r="B64" t="s">
        <v>1328</v>
      </c>
      <c r="C64" t="s">
        <v>1329</v>
      </c>
      <c r="D64" t="s">
        <v>100</v>
      </c>
      <c r="E64" t="s">
        <v>123</v>
      </c>
      <c r="F64" t="s">
        <v>1330</v>
      </c>
      <c r="G64" t="s">
        <v>670</v>
      </c>
      <c r="H64" t="s">
        <v>102</v>
      </c>
      <c r="I64" s="77">
        <v>32130.880000000001</v>
      </c>
      <c r="J64" s="77">
        <v>122</v>
      </c>
      <c r="K64" s="77">
        <v>0</v>
      </c>
      <c r="L64" s="77">
        <v>39.199673599999997</v>
      </c>
      <c r="M64" s="78">
        <v>0</v>
      </c>
      <c r="N64" s="78">
        <v>1.1000000000000001E-3</v>
      </c>
      <c r="O64" s="78">
        <v>2.0000000000000001E-4</v>
      </c>
    </row>
    <row r="65" spans="2:15">
      <c r="B65" t="s">
        <v>1331</v>
      </c>
      <c r="C65" t="s">
        <v>1332</v>
      </c>
      <c r="D65" t="s">
        <v>100</v>
      </c>
      <c r="E65" t="s">
        <v>123</v>
      </c>
      <c r="F65" t="s">
        <v>1333</v>
      </c>
      <c r="G65" t="s">
        <v>489</v>
      </c>
      <c r="H65" t="s">
        <v>102</v>
      </c>
      <c r="I65" s="77">
        <v>427.21</v>
      </c>
      <c r="J65" s="77">
        <v>15580</v>
      </c>
      <c r="K65" s="77">
        <v>0</v>
      </c>
      <c r="L65" s="77">
        <v>66.559318000000005</v>
      </c>
      <c r="M65" s="78">
        <v>0</v>
      </c>
      <c r="N65" s="78">
        <v>1.9E-3</v>
      </c>
      <c r="O65" s="78">
        <v>4.0000000000000002E-4</v>
      </c>
    </row>
    <row r="66" spans="2:15">
      <c r="B66" t="s">
        <v>1334</v>
      </c>
      <c r="C66" t="s">
        <v>1335</v>
      </c>
      <c r="D66" t="s">
        <v>100</v>
      </c>
      <c r="E66" t="s">
        <v>123</v>
      </c>
      <c r="F66" t="s">
        <v>1336</v>
      </c>
      <c r="G66" t="s">
        <v>1238</v>
      </c>
      <c r="H66" t="s">
        <v>102</v>
      </c>
      <c r="I66" s="77">
        <v>983.52</v>
      </c>
      <c r="J66" s="77">
        <v>7132</v>
      </c>
      <c r="K66" s="77">
        <v>0</v>
      </c>
      <c r="L66" s="77">
        <v>70.144646399999999</v>
      </c>
      <c r="M66" s="78">
        <v>0</v>
      </c>
      <c r="N66" s="78">
        <v>2E-3</v>
      </c>
      <c r="O66" s="78">
        <v>4.0000000000000002E-4</v>
      </c>
    </row>
    <row r="67" spans="2:15">
      <c r="B67" t="s">
        <v>1337</v>
      </c>
      <c r="C67" t="s">
        <v>1338</v>
      </c>
      <c r="D67" t="s">
        <v>100</v>
      </c>
      <c r="E67" t="s">
        <v>123</v>
      </c>
      <c r="F67" t="s">
        <v>1339</v>
      </c>
      <c r="G67" t="s">
        <v>659</v>
      </c>
      <c r="H67" t="s">
        <v>102</v>
      </c>
      <c r="I67" s="77">
        <v>691.46</v>
      </c>
      <c r="J67" s="77">
        <v>9586</v>
      </c>
      <c r="K67" s="77">
        <v>0</v>
      </c>
      <c r="L67" s="77">
        <v>66.283355599999993</v>
      </c>
      <c r="M67" s="78">
        <v>1E-4</v>
      </c>
      <c r="N67" s="78">
        <v>1.9E-3</v>
      </c>
      <c r="O67" s="78">
        <v>4.0000000000000002E-4</v>
      </c>
    </row>
    <row r="68" spans="2:15">
      <c r="B68" t="s">
        <v>1340</v>
      </c>
      <c r="C68" t="s">
        <v>1341</v>
      </c>
      <c r="D68" t="s">
        <v>100</v>
      </c>
      <c r="E68" t="s">
        <v>123</v>
      </c>
      <c r="F68" t="s">
        <v>1342</v>
      </c>
      <c r="G68" t="s">
        <v>1343</v>
      </c>
      <c r="H68" t="s">
        <v>102</v>
      </c>
      <c r="I68" s="77">
        <v>16364.48</v>
      </c>
      <c r="J68" s="77">
        <v>213.6</v>
      </c>
      <c r="K68" s="77">
        <v>0</v>
      </c>
      <c r="L68" s="77">
        <v>34.954529280000003</v>
      </c>
      <c r="M68" s="78">
        <v>0</v>
      </c>
      <c r="N68" s="78">
        <v>1E-3</v>
      </c>
      <c r="O68" s="78">
        <v>2.0000000000000001E-4</v>
      </c>
    </row>
    <row r="69" spans="2:15">
      <c r="B69" t="s">
        <v>1344</v>
      </c>
      <c r="C69" t="s">
        <v>1345</v>
      </c>
      <c r="D69" t="s">
        <v>100</v>
      </c>
      <c r="E69" t="s">
        <v>123</v>
      </c>
      <c r="F69" t="s">
        <v>838</v>
      </c>
      <c r="G69" t="s">
        <v>839</v>
      </c>
      <c r="H69" t="s">
        <v>102</v>
      </c>
      <c r="I69" s="77">
        <v>344.45</v>
      </c>
      <c r="J69" s="77">
        <v>34570</v>
      </c>
      <c r="K69" s="77">
        <v>0</v>
      </c>
      <c r="L69" s="77">
        <v>119.076365</v>
      </c>
      <c r="M69" s="78">
        <v>0</v>
      </c>
      <c r="N69" s="78">
        <v>3.3999999999999998E-3</v>
      </c>
      <c r="O69" s="78">
        <v>5.9999999999999995E-4</v>
      </c>
    </row>
    <row r="70" spans="2:15">
      <c r="B70" t="s">
        <v>1346</v>
      </c>
      <c r="C70" t="s">
        <v>1347</v>
      </c>
      <c r="D70" t="s">
        <v>100</v>
      </c>
      <c r="E70" t="s">
        <v>123</v>
      </c>
      <c r="F70" t="s">
        <v>1348</v>
      </c>
      <c r="G70" t="s">
        <v>411</v>
      </c>
      <c r="H70" t="s">
        <v>102</v>
      </c>
      <c r="I70" s="77">
        <v>304.79000000000002</v>
      </c>
      <c r="J70" s="77">
        <v>12300</v>
      </c>
      <c r="K70" s="77">
        <v>0</v>
      </c>
      <c r="L70" s="77">
        <v>37.489170000000001</v>
      </c>
      <c r="M70" s="78">
        <v>0</v>
      </c>
      <c r="N70" s="78">
        <v>1.1000000000000001E-3</v>
      </c>
      <c r="O70" s="78">
        <v>2.0000000000000001E-4</v>
      </c>
    </row>
    <row r="71" spans="2:15">
      <c r="B71" t="s">
        <v>1349</v>
      </c>
      <c r="C71" t="s">
        <v>1350</v>
      </c>
      <c r="D71" t="s">
        <v>100</v>
      </c>
      <c r="E71" t="s">
        <v>123</v>
      </c>
      <c r="F71" t="s">
        <v>1351</v>
      </c>
      <c r="G71" t="s">
        <v>411</v>
      </c>
      <c r="H71" t="s">
        <v>102</v>
      </c>
      <c r="I71" s="77">
        <v>408.8</v>
      </c>
      <c r="J71" s="77">
        <v>11140</v>
      </c>
      <c r="K71" s="77">
        <v>0</v>
      </c>
      <c r="L71" s="77">
        <v>45.540320000000001</v>
      </c>
      <c r="M71" s="78">
        <v>0</v>
      </c>
      <c r="N71" s="78">
        <v>1.2999999999999999E-3</v>
      </c>
      <c r="O71" s="78">
        <v>2.0000000000000001E-4</v>
      </c>
    </row>
    <row r="72" spans="2:15">
      <c r="B72" t="s">
        <v>1352</v>
      </c>
      <c r="C72" t="s">
        <v>1353</v>
      </c>
      <c r="D72" t="s">
        <v>100</v>
      </c>
      <c r="E72" t="s">
        <v>123</v>
      </c>
      <c r="F72" t="s">
        <v>1354</v>
      </c>
      <c r="G72" t="s">
        <v>411</v>
      </c>
      <c r="H72" t="s">
        <v>102</v>
      </c>
      <c r="I72" s="77">
        <v>281.5</v>
      </c>
      <c r="J72" s="77">
        <v>15310</v>
      </c>
      <c r="K72" s="77">
        <v>0</v>
      </c>
      <c r="L72" s="77">
        <v>43.097650000000002</v>
      </c>
      <c r="M72" s="78">
        <v>0</v>
      </c>
      <c r="N72" s="78">
        <v>1.1999999999999999E-3</v>
      </c>
      <c r="O72" s="78">
        <v>2.0000000000000001E-4</v>
      </c>
    </row>
    <row r="73" spans="2:15">
      <c r="B73" t="s">
        <v>1355</v>
      </c>
      <c r="C73" t="s">
        <v>1356</v>
      </c>
      <c r="D73" t="s">
        <v>100</v>
      </c>
      <c r="E73" t="s">
        <v>123</v>
      </c>
      <c r="F73" t="s">
        <v>1357</v>
      </c>
      <c r="G73" t="s">
        <v>411</v>
      </c>
      <c r="H73" t="s">
        <v>102</v>
      </c>
      <c r="I73" s="77">
        <v>1756.56</v>
      </c>
      <c r="J73" s="77">
        <v>1425</v>
      </c>
      <c r="K73" s="77">
        <v>0</v>
      </c>
      <c r="L73" s="77">
        <v>25.03098</v>
      </c>
      <c r="M73" s="78">
        <v>0</v>
      </c>
      <c r="N73" s="78">
        <v>6.9999999999999999E-4</v>
      </c>
      <c r="O73" s="78">
        <v>1E-4</v>
      </c>
    </row>
    <row r="74" spans="2:15">
      <c r="B74" t="s">
        <v>1358</v>
      </c>
      <c r="C74" t="s">
        <v>1359</v>
      </c>
      <c r="D74" t="s">
        <v>100</v>
      </c>
      <c r="E74" t="s">
        <v>123</v>
      </c>
      <c r="F74" t="s">
        <v>1360</v>
      </c>
      <c r="G74" t="s">
        <v>411</v>
      </c>
      <c r="H74" t="s">
        <v>102</v>
      </c>
      <c r="I74" s="77">
        <v>382.34</v>
      </c>
      <c r="J74" s="77">
        <v>22500</v>
      </c>
      <c r="K74" s="77">
        <v>0</v>
      </c>
      <c r="L74" s="77">
        <v>86.026499999999999</v>
      </c>
      <c r="M74" s="78">
        <v>0</v>
      </c>
      <c r="N74" s="78">
        <v>2.3999999999999998E-3</v>
      </c>
      <c r="O74" s="78">
        <v>5.0000000000000001E-4</v>
      </c>
    </row>
    <row r="75" spans="2:15">
      <c r="B75" t="s">
        <v>1361</v>
      </c>
      <c r="C75" t="s">
        <v>1362</v>
      </c>
      <c r="D75" t="s">
        <v>100</v>
      </c>
      <c r="E75" t="s">
        <v>123</v>
      </c>
      <c r="F75" t="s">
        <v>1363</v>
      </c>
      <c r="G75" t="s">
        <v>411</v>
      </c>
      <c r="H75" t="s">
        <v>102</v>
      </c>
      <c r="I75" s="77">
        <v>254.53</v>
      </c>
      <c r="J75" s="77">
        <v>23710</v>
      </c>
      <c r="K75" s="77">
        <v>0</v>
      </c>
      <c r="L75" s="77">
        <v>60.349063000000001</v>
      </c>
      <c r="M75" s="78">
        <v>0</v>
      </c>
      <c r="N75" s="78">
        <v>1.6999999999999999E-3</v>
      </c>
      <c r="O75" s="78">
        <v>2.9999999999999997E-4</v>
      </c>
    </row>
    <row r="76" spans="2:15">
      <c r="B76" t="s">
        <v>1364</v>
      </c>
      <c r="C76" t="s">
        <v>1365</v>
      </c>
      <c r="D76" t="s">
        <v>100</v>
      </c>
      <c r="E76" t="s">
        <v>123</v>
      </c>
      <c r="F76" t="s">
        <v>1366</v>
      </c>
      <c r="G76" t="s">
        <v>757</v>
      </c>
      <c r="H76" t="s">
        <v>102</v>
      </c>
      <c r="I76" s="77">
        <v>11306.33</v>
      </c>
      <c r="J76" s="77">
        <v>1565</v>
      </c>
      <c r="K76" s="77">
        <v>0</v>
      </c>
      <c r="L76" s="77">
        <v>176.9440645</v>
      </c>
      <c r="M76" s="78">
        <v>1E-4</v>
      </c>
      <c r="N76" s="78">
        <v>5.0000000000000001E-3</v>
      </c>
      <c r="O76" s="78">
        <v>1E-3</v>
      </c>
    </row>
    <row r="77" spans="2:15">
      <c r="B77" t="s">
        <v>1367</v>
      </c>
      <c r="C77" t="s">
        <v>1368</v>
      </c>
      <c r="D77" t="s">
        <v>100</v>
      </c>
      <c r="E77" t="s">
        <v>123</v>
      </c>
      <c r="F77" t="s">
        <v>1369</v>
      </c>
      <c r="G77" t="s">
        <v>757</v>
      </c>
      <c r="H77" t="s">
        <v>102</v>
      </c>
      <c r="I77" s="77">
        <v>1189.9000000000001</v>
      </c>
      <c r="J77" s="77">
        <v>6061</v>
      </c>
      <c r="K77" s="77">
        <v>0</v>
      </c>
      <c r="L77" s="77">
        <v>72.119838999999999</v>
      </c>
      <c r="M77" s="78">
        <v>1E-4</v>
      </c>
      <c r="N77" s="78">
        <v>2E-3</v>
      </c>
      <c r="O77" s="78">
        <v>4.0000000000000002E-4</v>
      </c>
    </row>
    <row r="78" spans="2:15">
      <c r="B78" t="s">
        <v>1370</v>
      </c>
      <c r="C78" t="s">
        <v>1371</v>
      </c>
      <c r="D78" t="s">
        <v>100</v>
      </c>
      <c r="E78" t="s">
        <v>123</v>
      </c>
      <c r="F78" t="s">
        <v>386</v>
      </c>
      <c r="G78" t="s">
        <v>356</v>
      </c>
      <c r="H78" t="s">
        <v>102</v>
      </c>
      <c r="I78" s="77">
        <v>12881.58</v>
      </c>
      <c r="J78" s="77">
        <v>2618</v>
      </c>
      <c r="K78" s="77">
        <v>0</v>
      </c>
      <c r="L78" s="77">
        <v>337.23976440000001</v>
      </c>
      <c r="M78" s="78">
        <v>1E-4</v>
      </c>
      <c r="N78" s="78">
        <v>9.4999999999999998E-3</v>
      </c>
      <c r="O78" s="78">
        <v>1.8E-3</v>
      </c>
    </row>
    <row r="79" spans="2:15">
      <c r="B79" t="s">
        <v>1372</v>
      </c>
      <c r="C79" t="s">
        <v>1373</v>
      </c>
      <c r="D79" t="s">
        <v>100</v>
      </c>
      <c r="E79" t="s">
        <v>123</v>
      </c>
      <c r="F79" t="s">
        <v>453</v>
      </c>
      <c r="G79" t="s">
        <v>356</v>
      </c>
      <c r="H79" t="s">
        <v>102</v>
      </c>
      <c r="I79" s="77">
        <v>171.95</v>
      </c>
      <c r="J79" s="77">
        <v>67280</v>
      </c>
      <c r="K79" s="77">
        <v>0</v>
      </c>
      <c r="L79" s="77">
        <v>115.68796</v>
      </c>
      <c r="M79" s="78">
        <v>0</v>
      </c>
      <c r="N79" s="78">
        <v>3.3E-3</v>
      </c>
      <c r="O79" s="78">
        <v>5.9999999999999995E-4</v>
      </c>
    </row>
    <row r="80" spans="2:15">
      <c r="B80" t="s">
        <v>1374</v>
      </c>
      <c r="C80" t="s">
        <v>1375</v>
      </c>
      <c r="D80" t="s">
        <v>100</v>
      </c>
      <c r="E80" t="s">
        <v>123</v>
      </c>
      <c r="F80" t="s">
        <v>549</v>
      </c>
      <c r="G80" t="s">
        <v>356</v>
      </c>
      <c r="H80" t="s">
        <v>102</v>
      </c>
      <c r="I80" s="77">
        <v>1078.25</v>
      </c>
      <c r="J80" s="77">
        <v>9780</v>
      </c>
      <c r="K80" s="77">
        <v>0</v>
      </c>
      <c r="L80" s="77">
        <v>105.45285</v>
      </c>
      <c r="M80" s="78">
        <v>0</v>
      </c>
      <c r="N80" s="78">
        <v>3.0000000000000001E-3</v>
      </c>
      <c r="O80" s="78">
        <v>5.9999999999999995E-4</v>
      </c>
    </row>
    <row r="81" spans="2:15">
      <c r="B81" t="s">
        <v>1376</v>
      </c>
      <c r="C81" t="s">
        <v>1377</v>
      </c>
      <c r="D81" t="s">
        <v>100</v>
      </c>
      <c r="E81" t="s">
        <v>123</v>
      </c>
      <c r="F81" t="s">
        <v>585</v>
      </c>
      <c r="G81" t="s">
        <v>356</v>
      </c>
      <c r="H81" t="s">
        <v>102</v>
      </c>
      <c r="I81" s="77">
        <v>149.96</v>
      </c>
      <c r="J81" s="77">
        <v>20690</v>
      </c>
      <c r="K81" s="77">
        <v>0</v>
      </c>
      <c r="L81" s="77">
        <v>31.026724000000002</v>
      </c>
      <c r="M81" s="78">
        <v>0</v>
      </c>
      <c r="N81" s="78">
        <v>8.9999999999999998E-4</v>
      </c>
      <c r="O81" s="78">
        <v>2.0000000000000001E-4</v>
      </c>
    </row>
    <row r="82" spans="2:15">
      <c r="B82" t="s">
        <v>1378</v>
      </c>
      <c r="C82" t="s">
        <v>1379</v>
      </c>
      <c r="D82" t="s">
        <v>100</v>
      </c>
      <c r="E82" t="s">
        <v>123</v>
      </c>
      <c r="F82" t="s">
        <v>403</v>
      </c>
      <c r="G82" t="s">
        <v>356</v>
      </c>
      <c r="H82" t="s">
        <v>102</v>
      </c>
      <c r="I82" s="77">
        <v>10159.19</v>
      </c>
      <c r="J82" s="77">
        <v>1609</v>
      </c>
      <c r="K82" s="77">
        <v>0</v>
      </c>
      <c r="L82" s="77">
        <v>163.46136709999999</v>
      </c>
      <c r="M82" s="78">
        <v>1E-4</v>
      </c>
      <c r="N82" s="78">
        <v>4.5999999999999999E-3</v>
      </c>
      <c r="O82" s="78">
        <v>8.9999999999999998E-4</v>
      </c>
    </row>
    <row r="83" spans="2:15">
      <c r="B83" t="s">
        <v>1380</v>
      </c>
      <c r="C83" t="s">
        <v>1381</v>
      </c>
      <c r="D83" t="s">
        <v>100</v>
      </c>
      <c r="E83" t="s">
        <v>123</v>
      </c>
      <c r="F83" t="s">
        <v>1382</v>
      </c>
      <c r="G83" t="s">
        <v>1383</v>
      </c>
      <c r="H83" t="s">
        <v>102</v>
      </c>
      <c r="I83" s="77">
        <v>19313.55</v>
      </c>
      <c r="J83" s="77">
        <v>321.5</v>
      </c>
      <c r="K83" s="77">
        <v>0</v>
      </c>
      <c r="L83" s="77">
        <v>62.09306325</v>
      </c>
      <c r="M83" s="78">
        <v>1E-4</v>
      </c>
      <c r="N83" s="78">
        <v>1.8E-3</v>
      </c>
      <c r="O83" s="78">
        <v>2.9999999999999997E-4</v>
      </c>
    </row>
    <row r="84" spans="2:15">
      <c r="B84" t="s">
        <v>1384</v>
      </c>
      <c r="C84" t="s">
        <v>1385</v>
      </c>
      <c r="D84" t="s">
        <v>100</v>
      </c>
      <c r="E84" t="s">
        <v>123</v>
      </c>
      <c r="F84" t="s">
        <v>1386</v>
      </c>
      <c r="G84" t="s">
        <v>125</v>
      </c>
      <c r="H84" t="s">
        <v>102</v>
      </c>
      <c r="I84" s="77">
        <v>203.6</v>
      </c>
      <c r="J84" s="77">
        <v>26800</v>
      </c>
      <c r="K84" s="77">
        <v>0</v>
      </c>
      <c r="L84" s="77">
        <v>54.564799999999998</v>
      </c>
      <c r="M84" s="78">
        <v>0</v>
      </c>
      <c r="N84" s="78">
        <v>1.5E-3</v>
      </c>
      <c r="O84" s="78">
        <v>2.9999999999999997E-4</v>
      </c>
    </row>
    <row r="85" spans="2:15">
      <c r="B85" t="s">
        <v>1387</v>
      </c>
      <c r="C85" t="s">
        <v>1388</v>
      </c>
      <c r="D85" t="s">
        <v>100</v>
      </c>
      <c r="E85" t="s">
        <v>123</v>
      </c>
      <c r="F85" t="s">
        <v>823</v>
      </c>
      <c r="G85" t="s">
        <v>125</v>
      </c>
      <c r="H85" t="s">
        <v>102</v>
      </c>
      <c r="I85" s="77">
        <v>75448.850000000006</v>
      </c>
      <c r="J85" s="77">
        <v>670</v>
      </c>
      <c r="K85" s="77">
        <v>0</v>
      </c>
      <c r="L85" s="77">
        <v>505.507295</v>
      </c>
      <c r="M85" s="78">
        <v>1E-4</v>
      </c>
      <c r="N85" s="78">
        <v>1.43E-2</v>
      </c>
      <c r="O85" s="78">
        <v>2.8E-3</v>
      </c>
    </row>
    <row r="86" spans="2:15">
      <c r="B86" t="s">
        <v>1389</v>
      </c>
      <c r="C86" t="s">
        <v>1390</v>
      </c>
      <c r="D86" t="s">
        <v>100</v>
      </c>
      <c r="E86" t="s">
        <v>123</v>
      </c>
      <c r="F86" t="s">
        <v>1391</v>
      </c>
      <c r="G86" t="s">
        <v>125</v>
      </c>
      <c r="H86" t="s">
        <v>102</v>
      </c>
      <c r="I86" s="77">
        <v>3672.81</v>
      </c>
      <c r="J86" s="77">
        <v>1521</v>
      </c>
      <c r="K86" s="77">
        <v>0</v>
      </c>
      <c r="L86" s="77">
        <v>55.863440099999998</v>
      </c>
      <c r="M86" s="78">
        <v>0</v>
      </c>
      <c r="N86" s="78">
        <v>1.6000000000000001E-3</v>
      </c>
      <c r="O86" s="78">
        <v>2.9999999999999997E-4</v>
      </c>
    </row>
    <row r="87" spans="2:15">
      <c r="B87" t="s">
        <v>1392</v>
      </c>
      <c r="C87" t="s">
        <v>1393</v>
      </c>
      <c r="D87" t="s">
        <v>100</v>
      </c>
      <c r="E87" t="s">
        <v>123</v>
      </c>
      <c r="F87" t="s">
        <v>1394</v>
      </c>
      <c r="G87" t="s">
        <v>1272</v>
      </c>
      <c r="H87" t="s">
        <v>102</v>
      </c>
      <c r="I87" s="77">
        <v>702.68</v>
      </c>
      <c r="J87" s="77">
        <v>42490</v>
      </c>
      <c r="K87" s="77">
        <v>0</v>
      </c>
      <c r="L87" s="77">
        <v>298.56873200000001</v>
      </c>
      <c r="M87" s="78">
        <v>1E-4</v>
      </c>
      <c r="N87" s="78">
        <v>8.3999999999999995E-3</v>
      </c>
      <c r="O87" s="78">
        <v>1.6000000000000001E-3</v>
      </c>
    </row>
    <row r="88" spans="2:15">
      <c r="B88" t="s">
        <v>1395</v>
      </c>
      <c r="C88" t="s">
        <v>1396</v>
      </c>
      <c r="D88" t="s">
        <v>100</v>
      </c>
      <c r="E88" t="s">
        <v>123</v>
      </c>
      <c r="F88" t="s">
        <v>1397</v>
      </c>
      <c r="G88" t="s">
        <v>1272</v>
      </c>
      <c r="H88" t="s">
        <v>102</v>
      </c>
      <c r="I88" s="77">
        <v>1784.42</v>
      </c>
      <c r="J88" s="77">
        <v>15240</v>
      </c>
      <c r="K88" s="77">
        <v>0</v>
      </c>
      <c r="L88" s="77">
        <v>271.94560799999999</v>
      </c>
      <c r="M88" s="78">
        <v>1E-4</v>
      </c>
      <c r="N88" s="78">
        <v>7.7000000000000002E-3</v>
      </c>
      <c r="O88" s="78">
        <v>1.5E-3</v>
      </c>
    </row>
    <row r="89" spans="2:15">
      <c r="B89" t="s">
        <v>1398</v>
      </c>
      <c r="C89" t="s">
        <v>1399</v>
      </c>
      <c r="D89" t="s">
        <v>100</v>
      </c>
      <c r="E89" t="s">
        <v>123</v>
      </c>
      <c r="F89" t="s">
        <v>1400</v>
      </c>
      <c r="G89" t="s">
        <v>127</v>
      </c>
      <c r="H89" t="s">
        <v>102</v>
      </c>
      <c r="I89" s="77">
        <v>633.35</v>
      </c>
      <c r="J89" s="77">
        <v>52940</v>
      </c>
      <c r="K89" s="77">
        <v>0</v>
      </c>
      <c r="L89" s="77">
        <v>335.29548999999997</v>
      </c>
      <c r="M89" s="78">
        <v>1E-4</v>
      </c>
      <c r="N89" s="78">
        <v>9.4999999999999998E-3</v>
      </c>
      <c r="O89" s="78">
        <v>1.8E-3</v>
      </c>
    </row>
    <row r="90" spans="2:15">
      <c r="B90" t="s">
        <v>1401</v>
      </c>
      <c r="C90" t="s">
        <v>1402</v>
      </c>
      <c r="D90" t="s">
        <v>100</v>
      </c>
      <c r="E90" t="s">
        <v>123</v>
      </c>
      <c r="F90" t="s">
        <v>1403</v>
      </c>
      <c r="G90" t="s">
        <v>127</v>
      </c>
      <c r="H90" t="s">
        <v>102</v>
      </c>
      <c r="I90" s="77">
        <v>47810.2</v>
      </c>
      <c r="J90" s="77">
        <v>307</v>
      </c>
      <c r="K90" s="77">
        <v>0</v>
      </c>
      <c r="L90" s="77">
        <v>146.77731399999999</v>
      </c>
      <c r="M90" s="78">
        <v>1E-4</v>
      </c>
      <c r="N90" s="78">
        <v>4.1000000000000003E-3</v>
      </c>
      <c r="O90" s="78">
        <v>8.0000000000000004E-4</v>
      </c>
    </row>
    <row r="91" spans="2:15">
      <c r="B91" t="s">
        <v>1404</v>
      </c>
      <c r="C91" t="s">
        <v>1405</v>
      </c>
      <c r="D91" t="s">
        <v>100</v>
      </c>
      <c r="E91" t="s">
        <v>123</v>
      </c>
      <c r="F91" t="s">
        <v>1406</v>
      </c>
      <c r="G91" t="s">
        <v>128</v>
      </c>
      <c r="H91" t="s">
        <v>102</v>
      </c>
      <c r="I91" s="77">
        <v>6337.76</v>
      </c>
      <c r="J91" s="77">
        <v>1085</v>
      </c>
      <c r="K91" s="77">
        <v>0</v>
      </c>
      <c r="L91" s="77">
        <v>68.764696000000001</v>
      </c>
      <c r="M91" s="78">
        <v>0</v>
      </c>
      <c r="N91" s="78">
        <v>1.9E-3</v>
      </c>
      <c r="O91" s="78">
        <v>4.0000000000000002E-4</v>
      </c>
    </row>
    <row r="92" spans="2:15">
      <c r="B92" t="s">
        <v>1407</v>
      </c>
      <c r="C92" t="s">
        <v>1408</v>
      </c>
      <c r="D92" t="s">
        <v>100</v>
      </c>
      <c r="E92" t="s">
        <v>123</v>
      </c>
      <c r="F92" t="s">
        <v>1409</v>
      </c>
      <c r="G92" t="s">
        <v>129</v>
      </c>
      <c r="H92" t="s">
        <v>102</v>
      </c>
      <c r="I92" s="77">
        <v>113.11</v>
      </c>
      <c r="J92" s="77">
        <v>3391</v>
      </c>
      <c r="K92" s="77">
        <v>0</v>
      </c>
      <c r="L92" s="77">
        <v>3.8355600999999999</v>
      </c>
      <c r="M92" s="78">
        <v>0</v>
      </c>
      <c r="N92" s="78">
        <v>1E-4</v>
      </c>
      <c r="O92" s="78">
        <v>0</v>
      </c>
    </row>
    <row r="93" spans="2:15">
      <c r="B93" t="s">
        <v>1410</v>
      </c>
      <c r="C93" t="s">
        <v>1411</v>
      </c>
      <c r="D93" t="s">
        <v>100</v>
      </c>
      <c r="E93" t="s">
        <v>123</v>
      </c>
      <c r="F93" t="s">
        <v>773</v>
      </c>
      <c r="G93" t="s">
        <v>132</v>
      </c>
      <c r="H93" t="s">
        <v>102</v>
      </c>
      <c r="I93" s="77">
        <v>5866.73</v>
      </c>
      <c r="J93" s="77">
        <v>1772</v>
      </c>
      <c r="K93" s="77">
        <v>0</v>
      </c>
      <c r="L93" s="77">
        <v>103.95845559999999</v>
      </c>
      <c r="M93" s="78">
        <v>0</v>
      </c>
      <c r="N93" s="78">
        <v>2.8999999999999998E-3</v>
      </c>
      <c r="O93" s="78">
        <v>5.9999999999999995E-4</v>
      </c>
    </row>
    <row r="94" spans="2:15">
      <c r="B94" t="s">
        <v>1412</v>
      </c>
      <c r="C94" t="s">
        <v>1413</v>
      </c>
      <c r="D94" t="s">
        <v>100</v>
      </c>
      <c r="E94" t="s">
        <v>123</v>
      </c>
      <c r="F94" t="s">
        <v>602</v>
      </c>
      <c r="G94" t="s">
        <v>132</v>
      </c>
      <c r="H94" t="s">
        <v>102</v>
      </c>
      <c r="I94" s="77">
        <v>10689.58</v>
      </c>
      <c r="J94" s="77">
        <v>1584</v>
      </c>
      <c r="K94" s="77">
        <v>0</v>
      </c>
      <c r="L94" s="77">
        <v>169.32294719999999</v>
      </c>
      <c r="M94" s="78">
        <v>1E-4</v>
      </c>
      <c r="N94" s="78">
        <v>4.7999999999999996E-3</v>
      </c>
      <c r="O94" s="78">
        <v>8.9999999999999998E-4</v>
      </c>
    </row>
    <row r="95" spans="2:15">
      <c r="B95" s="79" t="s">
        <v>1414</v>
      </c>
      <c r="E95" s="16"/>
      <c r="F95" s="16"/>
      <c r="G95" s="16"/>
      <c r="I95" s="81">
        <v>224340.27</v>
      </c>
      <c r="K95" s="81">
        <v>0</v>
      </c>
      <c r="L95" s="81">
        <v>1275.6588547497479</v>
      </c>
      <c r="N95" s="80">
        <v>3.61E-2</v>
      </c>
      <c r="O95" s="80">
        <v>6.8999999999999999E-3</v>
      </c>
    </row>
    <row r="96" spans="2:15">
      <c r="B96" t="s">
        <v>1415</v>
      </c>
      <c r="C96" t="s">
        <v>1416</v>
      </c>
      <c r="D96" t="s">
        <v>100</v>
      </c>
      <c r="E96" t="s">
        <v>123</v>
      </c>
      <c r="F96" t="s">
        <v>1417</v>
      </c>
      <c r="G96" t="s">
        <v>101</v>
      </c>
      <c r="H96" t="s">
        <v>102</v>
      </c>
      <c r="I96" s="77">
        <v>675.6</v>
      </c>
      <c r="J96" s="77">
        <v>594.1</v>
      </c>
      <c r="K96" s="77">
        <v>0</v>
      </c>
      <c r="L96" s="77">
        <v>4.0137396000000001</v>
      </c>
      <c r="M96" s="78">
        <v>1E-4</v>
      </c>
      <c r="N96" s="78">
        <v>1E-4</v>
      </c>
      <c r="O96" s="78">
        <v>0</v>
      </c>
    </row>
    <row r="97" spans="2:15">
      <c r="B97" t="s">
        <v>1418</v>
      </c>
      <c r="C97" t="s">
        <v>1419</v>
      </c>
      <c r="D97" t="s">
        <v>100</v>
      </c>
      <c r="E97" t="s">
        <v>123</v>
      </c>
      <c r="F97" t="s">
        <v>1420</v>
      </c>
      <c r="G97" t="s">
        <v>1205</v>
      </c>
      <c r="H97" t="s">
        <v>102</v>
      </c>
      <c r="I97" s="77">
        <v>746.62</v>
      </c>
      <c r="J97" s="77">
        <v>4147</v>
      </c>
      <c r="K97" s="77">
        <v>0</v>
      </c>
      <c r="L97" s="77">
        <v>30.9623314</v>
      </c>
      <c r="M97" s="78">
        <v>0</v>
      </c>
      <c r="N97" s="78">
        <v>8.9999999999999998E-4</v>
      </c>
      <c r="O97" s="78">
        <v>2.0000000000000001E-4</v>
      </c>
    </row>
    <row r="98" spans="2:15">
      <c r="B98" t="s">
        <v>1421</v>
      </c>
      <c r="C98" t="s">
        <v>1422</v>
      </c>
      <c r="D98" t="s">
        <v>100</v>
      </c>
      <c r="E98" t="s">
        <v>123</v>
      </c>
      <c r="F98" t="s">
        <v>1423</v>
      </c>
      <c r="G98" t="s">
        <v>1205</v>
      </c>
      <c r="H98" t="s">
        <v>102</v>
      </c>
      <c r="I98" s="77">
        <v>1789.58</v>
      </c>
      <c r="J98" s="77">
        <v>1348</v>
      </c>
      <c r="K98" s="77">
        <v>0</v>
      </c>
      <c r="L98" s="77">
        <v>24.123538400000001</v>
      </c>
      <c r="M98" s="78">
        <v>0</v>
      </c>
      <c r="N98" s="78">
        <v>6.9999999999999999E-4</v>
      </c>
      <c r="O98" s="78">
        <v>1E-4</v>
      </c>
    </row>
    <row r="99" spans="2:15">
      <c r="B99" t="s">
        <v>1424</v>
      </c>
      <c r="C99" t="s">
        <v>1425</v>
      </c>
      <c r="D99" t="s">
        <v>100</v>
      </c>
      <c r="E99" t="s">
        <v>123</v>
      </c>
      <c r="F99" t="s">
        <v>1426</v>
      </c>
      <c r="G99" t="s">
        <v>1205</v>
      </c>
      <c r="H99" t="s">
        <v>102</v>
      </c>
      <c r="I99" s="77">
        <v>1865.87</v>
      </c>
      <c r="J99" s="77">
        <v>748.4</v>
      </c>
      <c r="K99" s="77">
        <v>0</v>
      </c>
      <c r="L99" s="77">
        <v>13.96417108</v>
      </c>
      <c r="M99" s="78">
        <v>0</v>
      </c>
      <c r="N99" s="78">
        <v>4.0000000000000002E-4</v>
      </c>
      <c r="O99" s="78">
        <v>1E-4</v>
      </c>
    </row>
    <row r="100" spans="2:15">
      <c r="B100" t="s">
        <v>1427</v>
      </c>
      <c r="C100" t="s">
        <v>1428</v>
      </c>
      <c r="D100" t="s">
        <v>100</v>
      </c>
      <c r="E100" t="s">
        <v>123</v>
      </c>
      <c r="F100" t="s">
        <v>1429</v>
      </c>
      <c r="G100" t="s">
        <v>446</v>
      </c>
      <c r="H100" t="s">
        <v>102</v>
      </c>
      <c r="I100" s="77">
        <v>109153.27</v>
      </c>
      <c r="J100" s="77">
        <v>96.2</v>
      </c>
      <c r="K100" s="77">
        <v>0</v>
      </c>
      <c r="L100" s="77">
        <v>105.00544574</v>
      </c>
      <c r="M100" s="78">
        <v>1E-4</v>
      </c>
      <c r="N100" s="78">
        <v>3.0000000000000001E-3</v>
      </c>
      <c r="O100" s="78">
        <v>5.9999999999999995E-4</v>
      </c>
    </row>
    <row r="101" spans="2:15">
      <c r="B101" t="s">
        <v>1430</v>
      </c>
      <c r="C101" t="s">
        <v>1431</v>
      </c>
      <c r="D101" t="s">
        <v>100</v>
      </c>
      <c r="E101" t="s">
        <v>123</v>
      </c>
      <c r="F101" t="s">
        <v>1432</v>
      </c>
      <c r="G101" t="s">
        <v>751</v>
      </c>
      <c r="H101" t="s">
        <v>102</v>
      </c>
      <c r="I101" s="77">
        <v>392.93</v>
      </c>
      <c r="J101" s="77">
        <v>22160</v>
      </c>
      <c r="K101" s="77">
        <v>0</v>
      </c>
      <c r="L101" s="77">
        <v>87.073288000000005</v>
      </c>
      <c r="M101" s="78">
        <v>1E-4</v>
      </c>
      <c r="N101" s="78">
        <v>2.5000000000000001E-3</v>
      </c>
      <c r="O101" s="78">
        <v>5.0000000000000001E-4</v>
      </c>
    </row>
    <row r="102" spans="2:15">
      <c r="B102" t="s">
        <v>1433</v>
      </c>
      <c r="C102" t="s">
        <v>1434</v>
      </c>
      <c r="D102" t="s">
        <v>100</v>
      </c>
      <c r="E102" t="s">
        <v>123</v>
      </c>
      <c r="F102" t="s">
        <v>1435</v>
      </c>
      <c r="G102" t="s">
        <v>751</v>
      </c>
      <c r="H102" t="s">
        <v>102</v>
      </c>
      <c r="I102" s="77">
        <v>12.21</v>
      </c>
      <c r="J102" s="77">
        <v>81.900000000000006</v>
      </c>
      <c r="K102" s="77">
        <v>0</v>
      </c>
      <c r="L102" s="77">
        <v>9.9999900000000003E-3</v>
      </c>
      <c r="M102" s="78">
        <v>0</v>
      </c>
      <c r="N102" s="78">
        <v>0</v>
      </c>
      <c r="O102" s="78">
        <v>0</v>
      </c>
    </row>
    <row r="103" spans="2:15">
      <c r="B103" t="s">
        <v>1436</v>
      </c>
      <c r="C103" t="s">
        <v>1437</v>
      </c>
      <c r="D103" t="s">
        <v>100</v>
      </c>
      <c r="E103" t="s">
        <v>123</v>
      </c>
      <c r="F103" t="s">
        <v>1438</v>
      </c>
      <c r="G103" t="s">
        <v>649</v>
      </c>
      <c r="H103" t="s">
        <v>102</v>
      </c>
      <c r="I103" s="77">
        <v>1098.7</v>
      </c>
      <c r="J103" s="77">
        <v>1932</v>
      </c>
      <c r="K103" s="77">
        <v>0</v>
      </c>
      <c r="L103" s="77">
        <v>21.226883999999998</v>
      </c>
      <c r="M103" s="78">
        <v>0</v>
      </c>
      <c r="N103" s="78">
        <v>5.9999999999999995E-4</v>
      </c>
      <c r="O103" s="78">
        <v>1E-4</v>
      </c>
    </row>
    <row r="104" spans="2:15">
      <c r="B104" t="s">
        <v>1439</v>
      </c>
      <c r="C104" t="s">
        <v>1440</v>
      </c>
      <c r="D104" t="s">
        <v>100</v>
      </c>
      <c r="E104" t="s">
        <v>123</v>
      </c>
      <c r="F104" t="s">
        <v>1441</v>
      </c>
      <c r="G104" t="s">
        <v>1442</v>
      </c>
      <c r="H104" t="s">
        <v>102</v>
      </c>
      <c r="I104" s="77">
        <v>266.64</v>
      </c>
      <c r="J104" s="77">
        <v>2634</v>
      </c>
      <c r="K104" s="77">
        <v>0</v>
      </c>
      <c r="L104" s="77">
        <v>7.0232976000000003</v>
      </c>
      <c r="M104" s="78">
        <v>1E-4</v>
      </c>
      <c r="N104" s="78">
        <v>2.0000000000000001E-4</v>
      </c>
      <c r="O104" s="78">
        <v>0</v>
      </c>
    </row>
    <row r="105" spans="2:15">
      <c r="B105" t="s">
        <v>1443</v>
      </c>
      <c r="C105" t="s">
        <v>1444</v>
      </c>
      <c r="D105" t="s">
        <v>100</v>
      </c>
      <c r="E105" t="s">
        <v>123</v>
      </c>
      <c r="F105" t="s">
        <v>1445</v>
      </c>
      <c r="G105" t="s">
        <v>1446</v>
      </c>
      <c r="H105" t="s">
        <v>102</v>
      </c>
      <c r="I105" s="77">
        <v>1048.08</v>
      </c>
      <c r="J105" s="77">
        <v>1066</v>
      </c>
      <c r="K105" s="77">
        <v>0</v>
      </c>
      <c r="L105" s="77">
        <v>11.172532800000001</v>
      </c>
      <c r="M105" s="78">
        <v>0</v>
      </c>
      <c r="N105" s="78">
        <v>2.9999999999999997E-4</v>
      </c>
      <c r="O105" s="78">
        <v>1E-4</v>
      </c>
    </row>
    <row r="106" spans="2:15">
      <c r="B106" t="s">
        <v>1447</v>
      </c>
      <c r="C106" t="s">
        <v>1448</v>
      </c>
      <c r="D106" t="s">
        <v>100</v>
      </c>
      <c r="E106" t="s">
        <v>123</v>
      </c>
      <c r="F106" t="s">
        <v>1449</v>
      </c>
      <c r="G106" t="s">
        <v>670</v>
      </c>
      <c r="H106" t="s">
        <v>102</v>
      </c>
      <c r="I106" s="77">
        <v>1269.9100000000001</v>
      </c>
      <c r="J106" s="77">
        <v>615.70000000000005</v>
      </c>
      <c r="K106" s="77">
        <v>0</v>
      </c>
      <c r="L106" s="77">
        <v>7.81883587</v>
      </c>
      <c r="M106" s="78">
        <v>1E-4</v>
      </c>
      <c r="N106" s="78">
        <v>2.0000000000000001E-4</v>
      </c>
      <c r="O106" s="78">
        <v>0</v>
      </c>
    </row>
    <row r="107" spans="2:15">
      <c r="B107" t="s">
        <v>1450</v>
      </c>
      <c r="C107" t="s">
        <v>1451</v>
      </c>
      <c r="D107" t="s">
        <v>100</v>
      </c>
      <c r="E107" t="s">
        <v>123</v>
      </c>
      <c r="F107" t="s">
        <v>859</v>
      </c>
      <c r="G107" t="s">
        <v>670</v>
      </c>
      <c r="H107" t="s">
        <v>102</v>
      </c>
      <c r="I107" s="77">
        <v>5302.05</v>
      </c>
      <c r="J107" s="77">
        <v>273.8</v>
      </c>
      <c r="K107" s="77">
        <v>0</v>
      </c>
      <c r="L107" s="77">
        <v>14.517012899999999</v>
      </c>
      <c r="M107" s="78">
        <v>1E-4</v>
      </c>
      <c r="N107" s="78">
        <v>4.0000000000000002E-4</v>
      </c>
      <c r="O107" s="78">
        <v>1E-4</v>
      </c>
    </row>
    <row r="108" spans="2:15">
      <c r="B108" t="s">
        <v>1452</v>
      </c>
      <c r="C108" t="s">
        <v>1453</v>
      </c>
      <c r="D108" t="s">
        <v>100</v>
      </c>
      <c r="E108" t="s">
        <v>123</v>
      </c>
      <c r="F108" t="s">
        <v>1454</v>
      </c>
      <c r="G108" t="s">
        <v>1455</v>
      </c>
      <c r="H108" t="s">
        <v>102</v>
      </c>
      <c r="I108" s="77">
        <v>1746.22</v>
      </c>
      <c r="J108" s="77">
        <v>550.20000000000005</v>
      </c>
      <c r="K108" s="77">
        <v>0</v>
      </c>
      <c r="L108" s="77">
        <v>9.6077024400000006</v>
      </c>
      <c r="M108" s="78">
        <v>1E-4</v>
      </c>
      <c r="N108" s="78">
        <v>2.9999999999999997E-4</v>
      </c>
      <c r="O108" s="78">
        <v>1E-4</v>
      </c>
    </row>
    <row r="109" spans="2:15">
      <c r="B109" t="s">
        <v>1456</v>
      </c>
      <c r="C109" t="s">
        <v>1457</v>
      </c>
      <c r="D109" t="s">
        <v>100</v>
      </c>
      <c r="E109" t="s">
        <v>123</v>
      </c>
      <c r="F109" t="s">
        <v>1458</v>
      </c>
      <c r="G109" t="s">
        <v>1455</v>
      </c>
      <c r="H109" t="s">
        <v>102</v>
      </c>
      <c r="I109" s="77">
        <v>255.71</v>
      </c>
      <c r="J109" s="77">
        <v>12480</v>
      </c>
      <c r="K109" s="77">
        <v>0</v>
      </c>
      <c r="L109" s="77">
        <v>31.912607999999999</v>
      </c>
      <c r="M109" s="78">
        <v>1E-4</v>
      </c>
      <c r="N109" s="78">
        <v>8.9999999999999998E-4</v>
      </c>
      <c r="O109" s="78">
        <v>2.0000000000000001E-4</v>
      </c>
    </row>
    <row r="110" spans="2:15">
      <c r="B110" t="s">
        <v>1459</v>
      </c>
      <c r="C110" t="s">
        <v>1460</v>
      </c>
      <c r="D110" t="s">
        <v>100</v>
      </c>
      <c r="E110" t="s">
        <v>123</v>
      </c>
      <c r="F110" t="s">
        <v>1461</v>
      </c>
      <c r="G110" t="s">
        <v>489</v>
      </c>
      <c r="H110" t="s">
        <v>102</v>
      </c>
      <c r="I110" s="77">
        <v>2161.12</v>
      </c>
      <c r="J110" s="77">
        <v>814.7</v>
      </c>
      <c r="K110" s="77">
        <v>0</v>
      </c>
      <c r="L110" s="77">
        <v>17.606644639999999</v>
      </c>
      <c r="M110" s="78">
        <v>1E-4</v>
      </c>
      <c r="N110" s="78">
        <v>5.0000000000000001E-4</v>
      </c>
      <c r="O110" s="78">
        <v>1E-4</v>
      </c>
    </row>
    <row r="111" spans="2:15">
      <c r="B111" t="s">
        <v>1462</v>
      </c>
      <c r="C111" t="s">
        <v>1463</v>
      </c>
      <c r="D111" t="s">
        <v>100</v>
      </c>
      <c r="E111" t="s">
        <v>123</v>
      </c>
      <c r="F111" t="s">
        <v>1464</v>
      </c>
      <c r="G111" t="s">
        <v>489</v>
      </c>
      <c r="H111" t="s">
        <v>102</v>
      </c>
      <c r="I111" s="77">
        <v>1349.24</v>
      </c>
      <c r="J111" s="77">
        <v>1586</v>
      </c>
      <c r="K111" s="77">
        <v>0</v>
      </c>
      <c r="L111" s="77">
        <v>21.3989464</v>
      </c>
      <c r="M111" s="78">
        <v>1E-4</v>
      </c>
      <c r="N111" s="78">
        <v>5.9999999999999995E-4</v>
      </c>
      <c r="O111" s="78">
        <v>1E-4</v>
      </c>
    </row>
    <row r="112" spans="2:15">
      <c r="B112" t="s">
        <v>1465</v>
      </c>
      <c r="C112" t="s">
        <v>1466</v>
      </c>
      <c r="D112" t="s">
        <v>100</v>
      </c>
      <c r="E112" t="s">
        <v>123</v>
      </c>
      <c r="F112" t="s">
        <v>1467</v>
      </c>
      <c r="G112" t="s">
        <v>489</v>
      </c>
      <c r="H112" t="s">
        <v>102</v>
      </c>
      <c r="I112" s="77">
        <v>589.49</v>
      </c>
      <c r="J112" s="77">
        <v>710.3</v>
      </c>
      <c r="K112" s="77">
        <v>0</v>
      </c>
      <c r="L112" s="77">
        <v>4.1871474700000002</v>
      </c>
      <c r="M112" s="78">
        <v>0</v>
      </c>
      <c r="N112" s="78">
        <v>1E-4</v>
      </c>
      <c r="O112" s="78">
        <v>0</v>
      </c>
    </row>
    <row r="113" spans="2:15">
      <c r="B113" t="s">
        <v>1468</v>
      </c>
      <c r="C113" t="s">
        <v>1469</v>
      </c>
      <c r="D113" t="s">
        <v>100</v>
      </c>
      <c r="E113" t="s">
        <v>123</v>
      </c>
      <c r="F113" t="s">
        <v>1470</v>
      </c>
      <c r="G113" t="s">
        <v>489</v>
      </c>
      <c r="H113" t="s">
        <v>102</v>
      </c>
      <c r="I113" s="77">
        <v>6387.5</v>
      </c>
      <c r="J113" s="77">
        <v>1027</v>
      </c>
      <c r="K113" s="77">
        <v>0</v>
      </c>
      <c r="L113" s="77">
        <v>65.599625000000003</v>
      </c>
      <c r="M113" s="78">
        <v>1E-4</v>
      </c>
      <c r="N113" s="78">
        <v>1.9E-3</v>
      </c>
      <c r="O113" s="78">
        <v>4.0000000000000002E-4</v>
      </c>
    </row>
    <row r="114" spans="2:15">
      <c r="B114" t="s">
        <v>1471</v>
      </c>
      <c r="C114" t="s">
        <v>1472</v>
      </c>
      <c r="D114" t="s">
        <v>100</v>
      </c>
      <c r="E114" t="s">
        <v>123</v>
      </c>
      <c r="F114" t="s">
        <v>1473</v>
      </c>
      <c r="G114" t="s">
        <v>489</v>
      </c>
      <c r="H114" t="s">
        <v>102</v>
      </c>
      <c r="I114" s="77">
        <v>1293.32</v>
      </c>
      <c r="J114" s="77">
        <v>2944</v>
      </c>
      <c r="K114" s="77">
        <v>0</v>
      </c>
      <c r="L114" s="77">
        <v>38.075340799999999</v>
      </c>
      <c r="M114" s="78">
        <v>1E-4</v>
      </c>
      <c r="N114" s="78">
        <v>1.1000000000000001E-3</v>
      </c>
      <c r="O114" s="78">
        <v>2.0000000000000001E-4</v>
      </c>
    </row>
    <row r="115" spans="2:15">
      <c r="B115" t="s">
        <v>1474</v>
      </c>
      <c r="C115" t="s">
        <v>1475</v>
      </c>
      <c r="D115" t="s">
        <v>100</v>
      </c>
      <c r="E115" t="s">
        <v>123</v>
      </c>
      <c r="F115" t="s">
        <v>1476</v>
      </c>
      <c r="G115" t="s">
        <v>489</v>
      </c>
      <c r="H115" t="s">
        <v>102</v>
      </c>
      <c r="I115" s="77">
        <v>6610.85</v>
      </c>
      <c r="J115" s="77">
        <v>870</v>
      </c>
      <c r="K115" s="77">
        <v>0</v>
      </c>
      <c r="L115" s="77">
        <v>57.514395</v>
      </c>
      <c r="M115" s="78">
        <v>1E-4</v>
      </c>
      <c r="N115" s="78">
        <v>1.6000000000000001E-3</v>
      </c>
      <c r="O115" s="78">
        <v>2.9999999999999997E-4</v>
      </c>
    </row>
    <row r="116" spans="2:15">
      <c r="B116" t="s">
        <v>1477</v>
      </c>
      <c r="C116" t="s">
        <v>1478</v>
      </c>
      <c r="D116" t="s">
        <v>100</v>
      </c>
      <c r="E116" t="s">
        <v>123</v>
      </c>
      <c r="F116" t="s">
        <v>1479</v>
      </c>
      <c r="G116" t="s">
        <v>489</v>
      </c>
      <c r="H116" t="s">
        <v>102</v>
      </c>
      <c r="I116" s="77">
        <v>1565.41</v>
      </c>
      <c r="J116" s="77">
        <v>1525</v>
      </c>
      <c r="K116" s="77">
        <v>0</v>
      </c>
      <c r="L116" s="77">
        <v>23.8725025</v>
      </c>
      <c r="M116" s="78">
        <v>1E-4</v>
      </c>
      <c r="N116" s="78">
        <v>6.9999999999999999E-4</v>
      </c>
      <c r="O116" s="78">
        <v>1E-4</v>
      </c>
    </row>
    <row r="117" spans="2:15">
      <c r="B117" t="s">
        <v>1480</v>
      </c>
      <c r="C117" t="s">
        <v>1481</v>
      </c>
      <c r="D117" t="s">
        <v>100</v>
      </c>
      <c r="E117" t="s">
        <v>123</v>
      </c>
      <c r="F117" t="s">
        <v>1482</v>
      </c>
      <c r="G117" t="s">
        <v>659</v>
      </c>
      <c r="H117" t="s">
        <v>102</v>
      </c>
      <c r="I117" s="77">
        <v>935.96</v>
      </c>
      <c r="J117" s="77">
        <v>1825</v>
      </c>
      <c r="K117" s="77">
        <v>0</v>
      </c>
      <c r="L117" s="77">
        <v>17.08127</v>
      </c>
      <c r="M117" s="78">
        <v>1E-4</v>
      </c>
      <c r="N117" s="78">
        <v>5.0000000000000001E-4</v>
      </c>
      <c r="O117" s="78">
        <v>1E-4</v>
      </c>
    </row>
    <row r="118" spans="2:15">
      <c r="B118" t="s">
        <v>1483</v>
      </c>
      <c r="C118" t="s">
        <v>1484</v>
      </c>
      <c r="D118" t="s">
        <v>100</v>
      </c>
      <c r="E118" t="s">
        <v>123</v>
      </c>
      <c r="F118" t="s">
        <v>1485</v>
      </c>
      <c r="G118" t="s">
        <v>659</v>
      </c>
      <c r="H118" t="s">
        <v>102</v>
      </c>
      <c r="I118" s="77">
        <v>39.47</v>
      </c>
      <c r="J118" s="77">
        <v>13700</v>
      </c>
      <c r="K118" s="77">
        <v>0</v>
      </c>
      <c r="L118" s="77">
        <v>5.4073900000000004</v>
      </c>
      <c r="M118" s="78">
        <v>0</v>
      </c>
      <c r="N118" s="78">
        <v>2.0000000000000001E-4</v>
      </c>
      <c r="O118" s="78">
        <v>0</v>
      </c>
    </row>
    <row r="119" spans="2:15">
      <c r="B119" t="s">
        <v>1486</v>
      </c>
      <c r="C119" t="s">
        <v>1487</v>
      </c>
      <c r="D119" t="s">
        <v>100</v>
      </c>
      <c r="E119" t="s">
        <v>123</v>
      </c>
      <c r="F119" t="s">
        <v>1488</v>
      </c>
      <c r="G119" t="s">
        <v>411</v>
      </c>
      <c r="H119" t="s">
        <v>102</v>
      </c>
      <c r="I119" s="77">
        <v>2538.44</v>
      </c>
      <c r="J119" s="77">
        <v>971.2</v>
      </c>
      <c r="K119" s="77">
        <v>0</v>
      </c>
      <c r="L119" s="77">
        <v>24.653329280000001</v>
      </c>
      <c r="M119" s="78">
        <v>1E-4</v>
      </c>
      <c r="N119" s="78">
        <v>6.9999999999999999E-4</v>
      </c>
      <c r="O119" s="78">
        <v>1E-4</v>
      </c>
    </row>
    <row r="120" spans="2:15">
      <c r="B120" t="s">
        <v>1489</v>
      </c>
      <c r="C120" t="s">
        <v>1490</v>
      </c>
      <c r="D120" t="s">
        <v>100</v>
      </c>
      <c r="E120" t="s">
        <v>123</v>
      </c>
      <c r="F120" t="s">
        <v>1491</v>
      </c>
      <c r="G120" t="s">
        <v>411</v>
      </c>
      <c r="H120" t="s">
        <v>102</v>
      </c>
      <c r="I120" s="77">
        <v>4152.4799999999996</v>
      </c>
      <c r="J120" s="77">
        <v>37.9</v>
      </c>
      <c r="K120" s="77">
        <v>0</v>
      </c>
      <c r="L120" s="77">
        <v>1.5737899200000001</v>
      </c>
      <c r="M120" s="78">
        <v>0</v>
      </c>
      <c r="N120" s="78">
        <v>0</v>
      </c>
      <c r="O120" s="78">
        <v>0</v>
      </c>
    </row>
    <row r="121" spans="2:15">
      <c r="B121" t="s">
        <v>1492</v>
      </c>
      <c r="C121" t="s">
        <v>1493</v>
      </c>
      <c r="D121" t="s">
        <v>100</v>
      </c>
      <c r="E121" t="s">
        <v>123</v>
      </c>
      <c r="F121" t="s">
        <v>1494</v>
      </c>
      <c r="G121" t="s">
        <v>411</v>
      </c>
      <c r="H121" t="s">
        <v>102</v>
      </c>
      <c r="I121" s="77">
        <v>705.55</v>
      </c>
      <c r="J121" s="77">
        <v>6502</v>
      </c>
      <c r="K121" s="77">
        <v>0</v>
      </c>
      <c r="L121" s="77">
        <v>45.874861000000003</v>
      </c>
      <c r="M121" s="78">
        <v>1E-4</v>
      </c>
      <c r="N121" s="78">
        <v>1.2999999999999999E-3</v>
      </c>
      <c r="O121" s="78">
        <v>2.0000000000000001E-4</v>
      </c>
    </row>
    <row r="122" spans="2:15">
      <c r="B122" t="s">
        <v>1495</v>
      </c>
      <c r="C122" t="s">
        <v>1496</v>
      </c>
      <c r="D122" t="s">
        <v>100</v>
      </c>
      <c r="E122" t="s">
        <v>123</v>
      </c>
      <c r="F122" t="s">
        <v>1497</v>
      </c>
      <c r="G122" t="s">
        <v>757</v>
      </c>
      <c r="H122" t="s">
        <v>102</v>
      </c>
      <c r="I122" s="77">
        <v>97.48</v>
      </c>
      <c r="J122" s="77">
        <v>1.0000000000000001E-5</v>
      </c>
      <c r="K122" s="77">
        <v>0</v>
      </c>
      <c r="L122" s="77">
        <v>9.7480000000000007E-9</v>
      </c>
      <c r="M122" s="78">
        <v>1E-4</v>
      </c>
      <c r="N122" s="78">
        <v>0</v>
      </c>
      <c r="O122" s="78">
        <v>0</v>
      </c>
    </row>
    <row r="123" spans="2:15">
      <c r="B123" t="s">
        <v>1498</v>
      </c>
      <c r="C123" t="s">
        <v>1499</v>
      </c>
      <c r="D123" t="s">
        <v>100</v>
      </c>
      <c r="E123" t="s">
        <v>123</v>
      </c>
      <c r="F123" t="s">
        <v>1500</v>
      </c>
      <c r="G123" t="s">
        <v>757</v>
      </c>
      <c r="H123" t="s">
        <v>102</v>
      </c>
      <c r="I123" s="77">
        <v>485.55</v>
      </c>
      <c r="J123" s="77">
        <v>7175</v>
      </c>
      <c r="K123" s="77">
        <v>0</v>
      </c>
      <c r="L123" s="77">
        <v>34.838212499999997</v>
      </c>
      <c r="M123" s="78">
        <v>1E-4</v>
      </c>
      <c r="N123" s="78">
        <v>1E-3</v>
      </c>
      <c r="O123" s="78">
        <v>2.0000000000000001E-4</v>
      </c>
    </row>
    <row r="124" spans="2:15">
      <c r="B124" t="s">
        <v>1501</v>
      </c>
      <c r="C124" t="s">
        <v>1502</v>
      </c>
      <c r="D124" t="s">
        <v>100</v>
      </c>
      <c r="E124" t="s">
        <v>123</v>
      </c>
      <c r="F124" t="s">
        <v>1503</v>
      </c>
      <c r="G124" t="s">
        <v>757</v>
      </c>
      <c r="H124" t="s">
        <v>102</v>
      </c>
      <c r="I124" s="77">
        <v>112.1</v>
      </c>
      <c r="J124" s="77">
        <v>26140</v>
      </c>
      <c r="K124" s="77">
        <v>0</v>
      </c>
      <c r="L124" s="77">
        <v>29.30294</v>
      </c>
      <c r="M124" s="78">
        <v>0</v>
      </c>
      <c r="N124" s="78">
        <v>8.0000000000000004E-4</v>
      </c>
      <c r="O124" s="78">
        <v>2.0000000000000001E-4</v>
      </c>
    </row>
    <row r="125" spans="2:15">
      <c r="B125" t="s">
        <v>1504</v>
      </c>
      <c r="C125" t="s">
        <v>1505</v>
      </c>
      <c r="D125" t="s">
        <v>100</v>
      </c>
      <c r="E125" t="s">
        <v>123</v>
      </c>
      <c r="F125" t="s">
        <v>1506</v>
      </c>
      <c r="G125" t="s">
        <v>757</v>
      </c>
      <c r="H125" t="s">
        <v>102</v>
      </c>
      <c r="I125" s="77">
        <v>8090.92</v>
      </c>
      <c r="J125" s="77">
        <v>8</v>
      </c>
      <c r="K125" s="77">
        <v>0</v>
      </c>
      <c r="L125" s="77">
        <v>0.6472736</v>
      </c>
      <c r="M125" s="78">
        <v>0</v>
      </c>
      <c r="N125" s="78">
        <v>0</v>
      </c>
      <c r="O125" s="78">
        <v>0</v>
      </c>
    </row>
    <row r="126" spans="2:15">
      <c r="B126" t="s">
        <v>1507</v>
      </c>
      <c r="C126" t="s">
        <v>1508</v>
      </c>
      <c r="D126" t="s">
        <v>100</v>
      </c>
      <c r="E126" t="s">
        <v>123</v>
      </c>
      <c r="F126" t="s">
        <v>640</v>
      </c>
      <c r="G126" t="s">
        <v>356</v>
      </c>
      <c r="H126" t="s">
        <v>102</v>
      </c>
      <c r="I126" s="77">
        <v>13307.23</v>
      </c>
      <c r="J126" s="77">
        <v>191</v>
      </c>
      <c r="K126" s="77">
        <v>0</v>
      </c>
      <c r="L126" s="77">
        <v>25.416809300000001</v>
      </c>
      <c r="M126" s="78">
        <v>0</v>
      </c>
      <c r="N126" s="78">
        <v>6.9999999999999999E-4</v>
      </c>
      <c r="O126" s="78">
        <v>1E-4</v>
      </c>
    </row>
    <row r="127" spans="2:15">
      <c r="B127" t="s">
        <v>1509</v>
      </c>
      <c r="C127" t="s">
        <v>1510</v>
      </c>
      <c r="D127" t="s">
        <v>100</v>
      </c>
      <c r="E127" t="s">
        <v>123</v>
      </c>
      <c r="F127" t="s">
        <v>1511</v>
      </c>
      <c r="G127" t="s">
        <v>356</v>
      </c>
      <c r="H127" t="s">
        <v>102</v>
      </c>
      <c r="I127" s="77">
        <v>6786.71</v>
      </c>
      <c r="J127" s="77">
        <v>1339</v>
      </c>
      <c r="K127" s="77">
        <v>0</v>
      </c>
      <c r="L127" s="77">
        <v>90.874046899999996</v>
      </c>
      <c r="M127" s="78">
        <v>1E-4</v>
      </c>
      <c r="N127" s="78">
        <v>2.5999999999999999E-3</v>
      </c>
      <c r="O127" s="78">
        <v>5.0000000000000001E-4</v>
      </c>
    </row>
    <row r="128" spans="2:15">
      <c r="B128" t="s">
        <v>1512</v>
      </c>
      <c r="C128" t="s">
        <v>1513</v>
      </c>
      <c r="D128" t="s">
        <v>100</v>
      </c>
      <c r="E128" t="s">
        <v>123</v>
      </c>
      <c r="F128" t="s">
        <v>1514</v>
      </c>
      <c r="G128" t="s">
        <v>1383</v>
      </c>
      <c r="H128" t="s">
        <v>102</v>
      </c>
      <c r="I128" s="77">
        <v>419.56</v>
      </c>
      <c r="J128" s="77">
        <v>7000</v>
      </c>
      <c r="K128" s="77">
        <v>0</v>
      </c>
      <c r="L128" s="77">
        <v>29.369199999999999</v>
      </c>
      <c r="M128" s="78">
        <v>0</v>
      </c>
      <c r="N128" s="78">
        <v>8.0000000000000004E-4</v>
      </c>
      <c r="O128" s="78">
        <v>2.0000000000000001E-4</v>
      </c>
    </row>
    <row r="129" spans="2:15">
      <c r="B129" t="s">
        <v>1515</v>
      </c>
      <c r="C129" t="s">
        <v>1516</v>
      </c>
      <c r="D129" t="s">
        <v>100</v>
      </c>
      <c r="E129" t="s">
        <v>123</v>
      </c>
      <c r="F129" t="s">
        <v>1517</v>
      </c>
      <c r="G129" t="s">
        <v>125</v>
      </c>
      <c r="H129" t="s">
        <v>102</v>
      </c>
      <c r="I129" s="77">
        <v>1543.74</v>
      </c>
      <c r="J129" s="77">
        <v>1901</v>
      </c>
      <c r="K129" s="77">
        <v>0</v>
      </c>
      <c r="L129" s="77">
        <v>29.346497400000001</v>
      </c>
      <c r="M129" s="78">
        <v>1E-4</v>
      </c>
      <c r="N129" s="78">
        <v>8.0000000000000004E-4</v>
      </c>
      <c r="O129" s="78">
        <v>2.0000000000000001E-4</v>
      </c>
    </row>
    <row r="130" spans="2:15">
      <c r="B130" t="s">
        <v>1518</v>
      </c>
      <c r="C130" t="s">
        <v>1519</v>
      </c>
      <c r="D130" t="s">
        <v>100</v>
      </c>
      <c r="E130" t="s">
        <v>123</v>
      </c>
      <c r="F130" t="s">
        <v>1520</v>
      </c>
      <c r="G130" t="s">
        <v>125</v>
      </c>
      <c r="H130" t="s">
        <v>102</v>
      </c>
      <c r="I130" s="77">
        <v>1857.56</v>
      </c>
      <c r="J130" s="77">
        <v>1607</v>
      </c>
      <c r="K130" s="77">
        <v>0</v>
      </c>
      <c r="L130" s="77">
        <v>29.850989200000001</v>
      </c>
      <c r="M130" s="78">
        <v>0</v>
      </c>
      <c r="N130" s="78">
        <v>8.0000000000000004E-4</v>
      </c>
      <c r="O130" s="78">
        <v>2.0000000000000001E-4</v>
      </c>
    </row>
    <row r="131" spans="2:15">
      <c r="B131" t="s">
        <v>1521</v>
      </c>
      <c r="C131" t="s">
        <v>1522</v>
      </c>
      <c r="D131" t="s">
        <v>100</v>
      </c>
      <c r="E131" t="s">
        <v>123</v>
      </c>
      <c r="F131" t="s">
        <v>645</v>
      </c>
      <c r="G131" t="s">
        <v>125</v>
      </c>
      <c r="H131" t="s">
        <v>102</v>
      </c>
      <c r="I131" s="77">
        <v>5160.0600000000004</v>
      </c>
      <c r="J131" s="77">
        <v>355</v>
      </c>
      <c r="K131" s="77">
        <v>0</v>
      </c>
      <c r="L131" s="77">
        <v>18.318213</v>
      </c>
      <c r="M131" s="78">
        <v>0</v>
      </c>
      <c r="N131" s="78">
        <v>5.0000000000000001E-4</v>
      </c>
      <c r="O131" s="78">
        <v>1E-4</v>
      </c>
    </row>
    <row r="132" spans="2:15">
      <c r="B132" t="s">
        <v>1523</v>
      </c>
      <c r="C132" t="s">
        <v>1524</v>
      </c>
      <c r="D132" t="s">
        <v>100</v>
      </c>
      <c r="E132" t="s">
        <v>123</v>
      </c>
      <c r="F132" t="s">
        <v>1525</v>
      </c>
      <c r="G132" t="s">
        <v>125</v>
      </c>
      <c r="H132" t="s">
        <v>102</v>
      </c>
      <c r="I132" s="77">
        <v>909.63</v>
      </c>
      <c r="J132" s="77">
        <v>3298</v>
      </c>
      <c r="K132" s="77">
        <v>0</v>
      </c>
      <c r="L132" s="77">
        <v>29.999597399999999</v>
      </c>
      <c r="M132" s="78">
        <v>1E-4</v>
      </c>
      <c r="N132" s="78">
        <v>8.0000000000000004E-4</v>
      </c>
      <c r="O132" s="78">
        <v>2.0000000000000001E-4</v>
      </c>
    </row>
    <row r="133" spans="2:15">
      <c r="B133" t="s">
        <v>1526</v>
      </c>
      <c r="C133" t="s">
        <v>1527</v>
      </c>
      <c r="D133" t="s">
        <v>100</v>
      </c>
      <c r="E133" t="s">
        <v>123</v>
      </c>
      <c r="F133" t="s">
        <v>1528</v>
      </c>
      <c r="G133" t="s">
        <v>125</v>
      </c>
      <c r="H133" t="s">
        <v>102</v>
      </c>
      <c r="I133" s="77">
        <v>793.65</v>
      </c>
      <c r="J133" s="77">
        <v>9199</v>
      </c>
      <c r="K133" s="77">
        <v>0</v>
      </c>
      <c r="L133" s="77">
        <v>73.007863499999999</v>
      </c>
      <c r="M133" s="78">
        <v>0</v>
      </c>
      <c r="N133" s="78">
        <v>2.0999999999999999E-3</v>
      </c>
      <c r="O133" s="78">
        <v>4.0000000000000002E-4</v>
      </c>
    </row>
    <row r="134" spans="2:15">
      <c r="B134" t="s">
        <v>1529</v>
      </c>
      <c r="C134" t="s">
        <v>1530</v>
      </c>
      <c r="D134" t="s">
        <v>100</v>
      </c>
      <c r="E134" t="s">
        <v>123</v>
      </c>
      <c r="F134" t="s">
        <v>1531</v>
      </c>
      <c r="G134" t="s">
        <v>127</v>
      </c>
      <c r="H134" t="s">
        <v>102</v>
      </c>
      <c r="I134" s="77">
        <v>3485.24</v>
      </c>
      <c r="J134" s="77">
        <v>455.2</v>
      </c>
      <c r="K134" s="77">
        <v>0</v>
      </c>
      <c r="L134" s="77">
        <v>15.864812479999999</v>
      </c>
      <c r="M134" s="78">
        <v>1E-4</v>
      </c>
      <c r="N134" s="78">
        <v>4.0000000000000002E-4</v>
      </c>
      <c r="O134" s="78">
        <v>1E-4</v>
      </c>
    </row>
    <row r="135" spans="2:15">
      <c r="B135" t="s">
        <v>1532</v>
      </c>
      <c r="C135" t="s">
        <v>1533</v>
      </c>
      <c r="D135" t="s">
        <v>100</v>
      </c>
      <c r="E135" t="s">
        <v>123</v>
      </c>
      <c r="F135" t="s">
        <v>1534</v>
      </c>
      <c r="G135" t="s">
        <v>127</v>
      </c>
      <c r="H135" t="s">
        <v>102</v>
      </c>
      <c r="I135" s="77">
        <v>1532.57</v>
      </c>
      <c r="J135" s="77">
        <v>3652</v>
      </c>
      <c r="K135" s="77">
        <v>0</v>
      </c>
      <c r="L135" s="77">
        <v>55.969456399999999</v>
      </c>
      <c r="M135" s="78">
        <v>1E-4</v>
      </c>
      <c r="N135" s="78">
        <v>1.6000000000000001E-3</v>
      </c>
      <c r="O135" s="78">
        <v>2.9999999999999997E-4</v>
      </c>
    </row>
    <row r="136" spans="2:15">
      <c r="B136" t="s">
        <v>1535</v>
      </c>
      <c r="C136" t="s">
        <v>1536</v>
      </c>
      <c r="D136" t="s">
        <v>100</v>
      </c>
      <c r="E136" t="s">
        <v>123</v>
      </c>
      <c r="F136" t="s">
        <v>1537</v>
      </c>
      <c r="G136" t="s">
        <v>127</v>
      </c>
      <c r="H136" t="s">
        <v>102</v>
      </c>
      <c r="I136" s="77">
        <v>586.53</v>
      </c>
      <c r="J136" s="77">
        <v>1561</v>
      </c>
      <c r="K136" s="77">
        <v>0</v>
      </c>
      <c r="L136" s="77">
        <v>9.1557332999999996</v>
      </c>
      <c r="M136" s="78">
        <v>1E-4</v>
      </c>
      <c r="N136" s="78">
        <v>2.9999999999999997E-4</v>
      </c>
      <c r="O136" s="78">
        <v>0</v>
      </c>
    </row>
    <row r="137" spans="2:15">
      <c r="B137" t="s">
        <v>1538</v>
      </c>
      <c r="C137" t="s">
        <v>1539</v>
      </c>
      <c r="D137" t="s">
        <v>100</v>
      </c>
      <c r="E137" t="s">
        <v>123</v>
      </c>
      <c r="F137" t="s">
        <v>1540</v>
      </c>
      <c r="G137" t="s">
        <v>127</v>
      </c>
      <c r="H137" t="s">
        <v>102</v>
      </c>
      <c r="I137" s="77">
        <v>6227.81</v>
      </c>
      <c r="J137" s="77">
        <v>753.3</v>
      </c>
      <c r="K137" s="77">
        <v>0</v>
      </c>
      <c r="L137" s="77">
        <v>46.91409273</v>
      </c>
      <c r="M137" s="78">
        <v>1E-4</v>
      </c>
      <c r="N137" s="78">
        <v>1.2999999999999999E-3</v>
      </c>
      <c r="O137" s="78">
        <v>2.9999999999999997E-4</v>
      </c>
    </row>
    <row r="138" spans="2:15">
      <c r="B138" t="s">
        <v>1541</v>
      </c>
      <c r="C138" t="s">
        <v>1542</v>
      </c>
      <c r="D138" t="s">
        <v>100</v>
      </c>
      <c r="E138" t="s">
        <v>123</v>
      </c>
      <c r="F138" t="s">
        <v>1543</v>
      </c>
      <c r="G138" t="s">
        <v>127</v>
      </c>
      <c r="H138" t="s">
        <v>102</v>
      </c>
      <c r="I138" s="77">
        <v>936.74</v>
      </c>
      <c r="J138" s="77">
        <v>813.7</v>
      </c>
      <c r="K138" s="77">
        <v>0</v>
      </c>
      <c r="L138" s="77">
        <v>7.6222533800000001</v>
      </c>
      <c r="M138" s="78">
        <v>1E-4</v>
      </c>
      <c r="N138" s="78">
        <v>2.0000000000000001E-4</v>
      </c>
      <c r="O138" s="78">
        <v>0</v>
      </c>
    </row>
    <row r="139" spans="2:15">
      <c r="B139" t="s">
        <v>1544</v>
      </c>
      <c r="C139" t="s">
        <v>1545</v>
      </c>
      <c r="D139" t="s">
        <v>100</v>
      </c>
      <c r="E139" t="s">
        <v>123</v>
      </c>
      <c r="F139" t="s">
        <v>1546</v>
      </c>
      <c r="G139" t="s">
        <v>128</v>
      </c>
      <c r="H139" t="s">
        <v>102</v>
      </c>
      <c r="I139" s="77">
        <v>18054.97</v>
      </c>
      <c r="J139" s="77">
        <v>320.60000000000002</v>
      </c>
      <c r="K139" s="77">
        <v>0</v>
      </c>
      <c r="L139" s="77">
        <v>57.884233819999999</v>
      </c>
      <c r="M139" s="78">
        <v>1E-4</v>
      </c>
      <c r="N139" s="78">
        <v>1.6000000000000001E-3</v>
      </c>
      <c r="O139" s="78">
        <v>2.9999999999999997E-4</v>
      </c>
    </row>
    <row r="140" spans="2:15">
      <c r="B140" s="79" t="s">
        <v>1547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210</v>
      </c>
      <c r="C141" t="s">
        <v>210</v>
      </c>
      <c r="E141" s="16"/>
      <c r="F141" s="16"/>
      <c r="G141" t="s">
        <v>210</v>
      </c>
      <c r="H141" t="s">
        <v>210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224</v>
      </c>
      <c r="E142" s="16"/>
      <c r="F142" s="16"/>
      <c r="G142" s="16"/>
      <c r="I142" s="81">
        <v>135877.84</v>
      </c>
      <c r="K142" s="81">
        <v>4.02935</v>
      </c>
      <c r="L142" s="81">
        <v>15811.880471396958</v>
      </c>
      <c r="N142" s="80">
        <v>0.44690000000000002</v>
      </c>
      <c r="O142" s="80">
        <v>8.5999999999999993E-2</v>
      </c>
    </row>
    <row r="143" spans="2:15">
      <c r="B143" s="79" t="s">
        <v>306</v>
      </c>
      <c r="E143" s="16"/>
      <c r="F143" s="16"/>
      <c r="G143" s="16"/>
      <c r="I143" s="81">
        <v>32814.550000000003</v>
      </c>
      <c r="K143" s="81">
        <v>7.9100000000000004E-3</v>
      </c>
      <c r="L143" s="81">
        <v>4634.7153545485144</v>
      </c>
      <c r="N143" s="80">
        <v>0.13100000000000001</v>
      </c>
      <c r="O143" s="80">
        <v>2.52E-2</v>
      </c>
    </row>
    <row r="144" spans="2:15">
      <c r="B144" t="s">
        <v>1548</v>
      </c>
      <c r="C144" t="s">
        <v>1549</v>
      </c>
      <c r="D144" t="s">
        <v>872</v>
      </c>
      <c r="E144" t="s">
        <v>879</v>
      </c>
      <c r="F144" t="s">
        <v>1213</v>
      </c>
      <c r="G144" t="s">
        <v>1076</v>
      </c>
      <c r="H144" t="s">
        <v>106</v>
      </c>
      <c r="I144" s="77">
        <v>5.59</v>
      </c>
      <c r="J144" s="77">
        <v>13080</v>
      </c>
      <c r="K144" s="77">
        <v>7.9100000000000004E-3</v>
      </c>
      <c r="L144" s="77">
        <v>2.3586279800000001</v>
      </c>
      <c r="M144" s="78">
        <v>0</v>
      </c>
      <c r="N144" s="78">
        <v>1E-4</v>
      </c>
      <c r="O144" s="78">
        <v>0</v>
      </c>
    </row>
    <row r="145" spans="2:15">
      <c r="B145" t="s">
        <v>1550</v>
      </c>
      <c r="C145" t="s">
        <v>1551</v>
      </c>
      <c r="D145" t="s">
        <v>872</v>
      </c>
      <c r="E145" t="s">
        <v>879</v>
      </c>
      <c r="F145" t="s">
        <v>1552</v>
      </c>
      <c r="G145" t="s">
        <v>1053</v>
      </c>
      <c r="H145" t="s">
        <v>106</v>
      </c>
      <c r="I145" s="77">
        <v>127.75</v>
      </c>
      <c r="J145" s="77">
        <v>4566</v>
      </c>
      <c r="K145" s="77">
        <v>0</v>
      </c>
      <c r="L145" s="77">
        <v>18.753303975000001</v>
      </c>
      <c r="M145" s="78">
        <v>0</v>
      </c>
      <c r="N145" s="78">
        <v>5.0000000000000001E-4</v>
      </c>
      <c r="O145" s="78">
        <v>1E-4</v>
      </c>
    </row>
    <row r="146" spans="2:15">
      <c r="B146" t="s">
        <v>1553</v>
      </c>
      <c r="C146" t="s">
        <v>1554</v>
      </c>
      <c r="D146" t="s">
        <v>872</v>
      </c>
      <c r="E146" t="s">
        <v>879</v>
      </c>
      <c r="F146" t="s">
        <v>1555</v>
      </c>
      <c r="G146" t="s">
        <v>893</v>
      </c>
      <c r="H146" t="s">
        <v>106</v>
      </c>
      <c r="I146" s="77">
        <v>829.64</v>
      </c>
      <c r="J146" s="77">
        <v>1289</v>
      </c>
      <c r="K146" s="77">
        <v>0</v>
      </c>
      <c r="L146" s="77">
        <v>34.381401613999998</v>
      </c>
      <c r="M146" s="78">
        <v>0</v>
      </c>
      <c r="N146" s="78">
        <v>1E-3</v>
      </c>
      <c r="O146" s="78">
        <v>2.0000000000000001E-4</v>
      </c>
    </row>
    <row r="147" spans="2:15">
      <c r="B147" t="s">
        <v>1556</v>
      </c>
      <c r="C147" t="s">
        <v>1557</v>
      </c>
      <c r="D147" t="s">
        <v>872</v>
      </c>
      <c r="E147" t="s">
        <v>879</v>
      </c>
      <c r="F147" t="s">
        <v>1558</v>
      </c>
      <c r="G147" t="s">
        <v>881</v>
      </c>
      <c r="H147" t="s">
        <v>106</v>
      </c>
      <c r="I147" s="77">
        <v>1524.31</v>
      </c>
      <c r="J147" s="77">
        <v>370</v>
      </c>
      <c r="K147" s="77">
        <v>0</v>
      </c>
      <c r="L147" s="77">
        <v>18.132429604999999</v>
      </c>
      <c r="M147" s="78">
        <v>1E-4</v>
      </c>
      <c r="N147" s="78">
        <v>5.0000000000000001E-4</v>
      </c>
      <c r="O147" s="78">
        <v>1E-4</v>
      </c>
    </row>
    <row r="148" spans="2:15">
      <c r="B148" t="s">
        <v>1559</v>
      </c>
      <c r="C148" t="s">
        <v>1560</v>
      </c>
      <c r="D148" t="s">
        <v>872</v>
      </c>
      <c r="E148" t="s">
        <v>879</v>
      </c>
      <c r="F148" t="s">
        <v>1561</v>
      </c>
      <c r="G148" t="s">
        <v>881</v>
      </c>
      <c r="H148" t="s">
        <v>106</v>
      </c>
      <c r="I148" s="77">
        <v>710.88</v>
      </c>
      <c r="J148" s="77">
        <v>808</v>
      </c>
      <c r="K148" s="77">
        <v>0</v>
      </c>
      <c r="L148" s="77">
        <v>18.466671936000001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1562</v>
      </c>
      <c r="C149" t="s">
        <v>1563</v>
      </c>
      <c r="D149" t="s">
        <v>872</v>
      </c>
      <c r="E149" t="s">
        <v>879</v>
      </c>
      <c r="F149" t="s">
        <v>1564</v>
      </c>
      <c r="G149" t="s">
        <v>881</v>
      </c>
      <c r="H149" t="s">
        <v>106</v>
      </c>
      <c r="I149" s="77">
        <v>589.49</v>
      </c>
      <c r="J149" s="77">
        <v>1802</v>
      </c>
      <c r="K149" s="77">
        <v>0</v>
      </c>
      <c r="L149" s="77">
        <v>34.151690506999998</v>
      </c>
      <c r="M149" s="78">
        <v>0</v>
      </c>
      <c r="N149" s="78">
        <v>1E-3</v>
      </c>
      <c r="O149" s="78">
        <v>2.0000000000000001E-4</v>
      </c>
    </row>
    <row r="150" spans="2:15">
      <c r="B150" t="s">
        <v>1565</v>
      </c>
      <c r="C150" t="s">
        <v>1566</v>
      </c>
      <c r="D150" t="s">
        <v>878</v>
      </c>
      <c r="E150" t="s">
        <v>879</v>
      </c>
      <c r="F150" t="s">
        <v>880</v>
      </c>
      <c r="G150" t="s">
        <v>881</v>
      </c>
      <c r="H150" t="s">
        <v>106</v>
      </c>
      <c r="I150" s="77">
        <v>15779.35</v>
      </c>
      <c r="J150" s="77">
        <v>965</v>
      </c>
      <c r="K150" s="77">
        <v>0</v>
      </c>
      <c r="L150" s="77">
        <v>489.55038891250001</v>
      </c>
      <c r="M150" s="78">
        <v>0</v>
      </c>
      <c r="N150" s="78">
        <v>1.38E-2</v>
      </c>
      <c r="O150" s="78">
        <v>2.7000000000000001E-3</v>
      </c>
    </row>
    <row r="151" spans="2:15">
      <c r="B151" t="s">
        <v>1567</v>
      </c>
      <c r="C151" t="s">
        <v>1568</v>
      </c>
      <c r="D151" t="s">
        <v>878</v>
      </c>
      <c r="E151" t="s">
        <v>879</v>
      </c>
      <c r="F151" t="s">
        <v>1263</v>
      </c>
      <c r="G151" t="s">
        <v>881</v>
      </c>
      <c r="H151" t="s">
        <v>106</v>
      </c>
      <c r="I151" s="77">
        <v>859.17</v>
      </c>
      <c r="J151" s="77">
        <v>4472</v>
      </c>
      <c r="K151" s="77">
        <v>0</v>
      </c>
      <c r="L151" s="77">
        <v>123.52699491600001</v>
      </c>
      <c r="M151" s="78">
        <v>0</v>
      </c>
      <c r="N151" s="78">
        <v>3.5000000000000001E-3</v>
      </c>
      <c r="O151" s="78">
        <v>6.9999999999999999E-4</v>
      </c>
    </row>
    <row r="152" spans="2:15">
      <c r="B152" t="s">
        <v>1569</v>
      </c>
      <c r="C152" t="s">
        <v>1570</v>
      </c>
      <c r="D152" t="s">
        <v>872</v>
      </c>
      <c r="E152" t="s">
        <v>879</v>
      </c>
      <c r="F152" t="s">
        <v>1295</v>
      </c>
      <c r="G152" t="s">
        <v>881</v>
      </c>
      <c r="H152" t="s">
        <v>106</v>
      </c>
      <c r="I152" s="77">
        <v>368.62</v>
      </c>
      <c r="J152" s="77">
        <v>648</v>
      </c>
      <c r="K152" s="77">
        <v>0</v>
      </c>
      <c r="L152" s="77">
        <v>7.6795341840000004</v>
      </c>
      <c r="M152" s="78">
        <v>0</v>
      </c>
      <c r="N152" s="78">
        <v>2.0000000000000001E-4</v>
      </c>
      <c r="O152" s="78">
        <v>0</v>
      </c>
    </row>
    <row r="153" spans="2:15">
      <c r="B153" t="s">
        <v>1571</v>
      </c>
      <c r="C153" t="s">
        <v>1572</v>
      </c>
      <c r="D153" t="s">
        <v>878</v>
      </c>
      <c r="E153" t="s">
        <v>879</v>
      </c>
      <c r="F153" t="s">
        <v>1573</v>
      </c>
      <c r="G153" t="s">
        <v>1129</v>
      </c>
      <c r="H153" t="s">
        <v>106</v>
      </c>
      <c r="I153" s="77">
        <v>329.4</v>
      </c>
      <c r="J153" s="77">
        <v>19510</v>
      </c>
      <c r="K153" s="77">
        <v>0</v>
      </c>
      <c r="L153" s="77">
        <v>206.61499710000001</v>
      </c>
      <c r="M153" s="78">
        <v>0</v>
      </c>
      <c r="N153" s="78">
        <v>5.7999999999999996E-3</v>
      </c>
      <c r="O153" s="78">
        <v>1.1000000000000001E-3</v>
      </c>
    </row>
    <row r="154" spans="2:15">
      <c r="B154" t="s">
        <v>1574</v>
      </c>
      <c r="C154" t="s">
        <v>1575</v>
      </c>
      <c r="D154" t="s">
        <v>872</v>
      </c>
      <c r="E154" t="s">
        <v>879</v>
      </c>
      <c r="F154" t="s">
        <v>1576</v>
      </c>
      <c r="G154" t="s">
        <v>1092</v>
      </c>
      <c r="H154" t="s">
        <v>106</v>
      </c>
      <c r="I154" s="77">
        <v>723.05</v>
      </c>
      <c r="J154" s="77">
        <v>31912</v>
      </c>
      <c r="K154" s="77">
        <v>0</v>
      </c>
      <c r="L154" s="77">
        <v>741.82818694000002</v>
      </c>
      <c r="M154" s="78">
        <v>0</v>
      </c>
      <c r="N154" s="78">
        <v>2.1000000000000001E-2</v>
      </c>
      <c r="O154" s="78">
        <v>4.0000000000000001E-3</v>
      </c>
    </row>
    <row r="155" spans="2:15">
      <c r="B155" t="s">
        <v>1577</v>
      </c>
      <c r="C155" t="s">
        <v>1578</v>
      </c>
      <c r="D155" t="s">
        <v>872</v>
      </c>
      <c r="E155" t="s">
        <v>879</v>
      </c>
      <c r="F155" t="s">
        <v>1237</v>
      </c>
      <c r="G155" t="s">
        <v>1092</v>
      </c>
      <c r="H155" t="s">
        <v>106</v>
      </c>
      <c r="I155" s="77">
        <v>1394.64</v>
      </c>
      <c r="J155" s="77">
        <v>2582.0014999999999</v>
      </c>
      <c r="K155" s="77">
        <v>0</v>
      </c>
      <c r="L155" s="77">
        <v>115.770946688514</v>
      </c>
      <c r="M155" s="78">
        <v>0</v>
      </c>
      <c r="N155" s="78">
        <v>3.3E-3</v>
      </c>
      <c r="O155" s="78">
        <v>5.9999999999999995E-4</v>
      </c>
    </row>
    <row r="156" spans="2:15">
      <c r="B156" t="s">
        <v>1579</v>
      </c>
      <c r="C156" t="s">
        <v>1580</v>
      </c>
      <c r="D156" t="s">
        <v>872</v>
      </c>
      <c r="E156" t="s">
        <v>879</v>
      </c>
      <c r="F156" t="s">
        <v>1241</v>
      </c>
      <c r="G156" t="s">
        <v>1092</v>
      </c>
      <c r="H156" t="s">
        <v>106</v>
      </c>
      <c r="I156" s="77">
        <v>869.51</v>
      </c>
      <c r="J156" s="77">
        <v>7060</v>
      </c>
      <c r="K156" s="77">
        <v>0</v>
      </c>
      <c r="L156" s="77">
        <v>197.36051029000001</v>
      </c>
      <c r="M156" s="78">
        <v>0</v>
      </c>
      <c r="N156" s="78">
        <v>5.5999999999999999E-3</v>
      </c>
      <c r="O156" s="78">
        <v>1.1000000000000001E-3</v>
      </c>
    </row>
    <row r="157" spans="2:15">
      <c r="B157" t="s">
        <v>1581</v>
      </c>
      <c r="C157" t="s">
        <v>1582</v>
      </c>
      <c r="D157" t="s">
        <v>872</v>
      </c>
      <c r="E157" t="s">
        <v>879</v>
      </c>
      <c r="F157" t="s">
        <v>1336</v>
      </c>
      <c r="G157" t="s">
        <v>1092</v>
      </c>
      <c r="H157" t="s">
        <v>106</v>
      </c>
      <c r="I157" s="77">
        <v>1326.96</v>
      </c>
      <c r="J157" s="77">
        <v>2191</v>
      </c>
      <c r="K157" s="77">
        <v>0</v>
      </c>
      <c r="L157" s="77">
        <v>93.471924924000007</v>
      </c>
      <c r="M157" s="78">
        <v>0</v>
      </c>
      <c r="N157" s="78">
        <v>2.5999999999999999E-3</v>
      </c>
      <c r="O157" s="78">
        <v>5.0000000000000001E-4</v>
      </c>
    </row>
    <row r="158" spans="2:15">
      <c r="B158" t="s">
        <v>1583</v>
      </c>
      <c r="C158" t="s">
        <v>1584</v>
      </c>
      <c r="D158" t="s">
        <v>872</v>
      </c>
      <c r="E158" t="s">
        <v>879</v>
      </c>
      <c r="F158" t="s">
        <v>873</v>
      </c>
      <c r="G158" t="s">
        <v>874</v>
      </c>
      <c r="H158" t="s">
        <v>106</v>
      </c>
      <c r="I158" s="77">
        <v>323.37</v>
      </c>
      <c r="J158" s="77">
        <v>16159</v>
      </c>
      <c r="K158" s="77">
        <v>0</v>
      </c>
      <c r="L158" s="77">
        <v>167.99454693449999</v>
      </c>
      <c r="M158" s="78">
        <v>0</v>
      </c>
      <c r="N158" s="78">
        <v>4.7000000000000002E-3</v>
      </c>
      <c r="O158" s="78">
        <v>8.9999999999999998E-4</v>
      </c>
    </row>
    <row r="159" spans="2:15">
      <c r="B159" t="s">
        <v>1585</v>
      </c>
      <c r="C159" t="s">
        <v>1586</v>
      </c>
      <c r="D159" t="s">
        <v>872</v>
      </c>
      <c r="E159" t="s">
        <v>879</v>
      </c>
      <c r="F159" t="s">
        <v>1587</v>
      </c>
      <c r="G159" t="s">
        <v>874</v>
      </c>
      <c r="H159" t="s">
        <v>106</v>
      </c>
      <c r="I159" s="77">
        <v>95.81</v>
      </c>
      <c r="J159" s="77">
        <v>6283</v>
      </c>
      <c r="K159" s="77">
        <v>0</v>
      </c>
      <c r="L159" s="77">
        <v>19.353471494499999</v>
      </c>
      <c r="M159" s="78">
        <v>0</v>
      </c>
      <c r="N159" s="78">
        <v>5.0000000000000001E-4</v>
      </c>
      <c r="O159" s="78">
        <v>1E-4</v>
      </c>
    </row>
    <row r="160" spans="2:15">
      <c r="B160" t="s">
        <v>1588</v>
      </c>
      <c r="C160" t="s">
        <v>1589</v>
      </c>
      <c r="D160" t="s">
        <v>872</v>
      </c>
      <c r="E160" t="s">
        <v>879</v>
      </c>
      <c r="F160" t="s">
        <v>1590</v>
      </c>
      <c r="G160" t="s">
        <v>874</v>
      </c>
      <c r="H160" t="s">
        <v>106</v>
      </c>
      <c r="I160" s="77">
        <v>313.14999999999998</v>
      </c>
      <c r="J160" s="77">
        <v>16361</v>
      </c>
      <c r="K160" s="77">
        <v>0</v>
      </c>
      <c r="L160" s="77">
        <v>164.71882587249999</v>
      </c>
      <c r="M160" s="78">
        <v>0</v>
      </c>
      <c r="N160" s="78">
        <v>4.7000000000000002E-3</v>
      </c>
      <c r="O160" s="78">
        <v>8.9999999999999998E-4</v>
      </c>
    </row>
    <row r="161" spans="2:15">
      <c r="B161" t="s">
        <v>1591</v>
      </c>
      <c r="C161" t="s">
        <v>1592</v>
      </c>
      <c r="D161" t="s">
        <v>872</v>
      </c>
      <c r="E161" t="s">
        <v>879</v>
      </c>
      <c r="F161" t="s">
        <v>1593</v>
      </c>
      <c r="G161" t="s">
        <v>874</v>
      </c>
      <c r="H161" t="s">
        <v>106</v>
      </c>
      <c r="I161" s="77">
        <v>179.76</v>
      </c>
      <c r="J161" s="77">
        <v>24996</v>
      </c>
      <c r="K161" s="77">
        <v>0</v>
      </c>
      <c r="L161" s="77">
        <v>144.45898286400001</v>
      </c>
      <c r="M161" s="78">
        <v>0</v>
      </c>
      <c r="N161" s="78">
        <v>4.1000000000000003E-3</v>
      </c>
      <c r="O161" s="78">
        <v>8.0000000000000004E-4</v>
      </c>
    </row>
    <row r="162" spans="2:15">
      <c r="B162" t="s">
        <v>1594</v>
      </c>
      <c r="C162" t="s">
        <v>1595</v>
      </c>
      <c r="D162" t="s">
        <v>872</v>
      </c>
      <c r="E162" t="s">
        <v>879</v>
      </c>
      <c r="F162" t="s">
        <v>1596</v>
      </c>
      <c r="G162" t="s">
        <v>874</v>
      </c>
      <c r="H162" t="s">
        <v>106</v>
      </c>
      <c r="I162" s="77">
        <v>830.37</v>
      </c>
      <c r="J162" s="77">
        <v>6718</v>
      </c>
      <c r="K162" s="77">
        <v>0</v>
      </c>
      <c r="L162" s="77">
        <v>179.34638496900001</v>
      </c>
      <c r="M162" s="78">
        <v>0</v>
      </c>
      <c r="N162" s="78">
        <v>5.1000000000000004E-3</v>
      </c>
      <c r="O162" s="78">
        <v>1E-3</v>
      </c>
    </row>
    <row r="163" spans="2:15">
      <c r="B163" t="s">
        <v>1597</v>
      </c>
      <c r="C163" t="s">
        <v>1598</v>
      </c>
      <c r="D163" t="s">
        <v>872</v>
      </c>
      <c r="E163" t="s">
        <v>879</v>
      </c>
      <c r="F163" t="s">
        <v>898</v>
      </c>
      <c r="G163" t="s">
        <v>874</v>
      </c>
      <c r="H163" t="s">
        <v>106</v>
      </c>
      <c r="I163" s="77">
        <v>1040.3399999999999</v>
      </c>
      <c r="J163" s="77">
        <v>28354</v>
      </c>
      <c r="K163" s="77">
        <v>0</v>
      </c>
      <c r="L163" s="77">
        <v>948.35428157399997</v>
      </c>
      <c r="M163" s="78">
        <v>0</v>
      </c>
      <c r="N163" s="78">
        <v>2.6800000000000001E-2</v>
      </c>
      <c r="O163" s="78">
        <v>5.1999999999999998E-3</v>
      </c>
    </row>
    <row r="164" spans="2:15">
      <c r="B164" t="s">
        <v>1599</v>
      </c>
      <c r="C164" t="s">
        <v>1600</v>
      </c>
      <c r="D164" t="s">
        <v>872</v>
      </c>
      <c r="E164" t="s">
        <v>879</v>
      </c>
      <c r="F164" t="s">
        <v>1601</v>
      </c>
      <c r="G164" t="s">
        <v>874</v>
      </c>
      <c r="H164" t="s">
        <v>106</v>
      </c>
      <c r="I164" s="77">
        <v>279.18</v>
      </c>
      <c r="J164" s="77">
        <v>13291</v>
      </c>
      <c r="K164" s="77">
        <v>0</v>
      </c>
      <c r="L164" s="77">
        <v>119.295191367</v>
      </c>
      <c r="M164" s="78">
        <v>0</v>
      </c>
      <c r="N164" s="78">
        <v>3.3999999999999998E-3</v>
      </c>
      <c r="O164" s="78">
        <v>5.9999999999999995E-4</v>
      </c>
    </row>
    <row r="165" spans="2:15">
      <c r="B165" t="s">
        <v>1602</v>
      </c>
      <c r="C165" t="s">
        <v>1603</v>
      </c>
      <c r="D165" t="s">
        <v>872</v>
      </c>
      <c r="E165" t="s">
        <v>879</v>
      </c>
      <c r="F165" t="s">
        <v>1604</v>
      </c>
      <c r="G165" t="s">
        <v>968</v>
      </c>
      <c r="H165" t="s">
        <v>106</v>
      </c>
      <c r="I165" s="77">
        <v>1247.3800000000001</v>
      </c>
      <c r="J165" s="77">
        <v>8913</v>
      </c>
      <c r="K165" s="77">
        <v>0</v>
      </c>
      <c r="L165" s="77">
        <v>357.440418771</v>
      </c>
      <c r="M165" s="78">
        <v>0</v>
      </c>
      <c r="N165" s="78">
        <v>1.01E-2</v>
      </c>
      <c r="O165" s="78">
        <v>1.9E-3</v>
      </c>
    </row>
    <row r="166" spans="2:15">
      <c r="B166" t="s">
        <v>1605</v>
      </c>
      <c r="C166" t="s">
        <v>1606</v>
      </c>
      <c r="D166" t="s">
        <v>872</v>
      </c>
      <c r="E166" t="s">
        <v>879</v>
      </c>
      <c r="F166" t="s">
        <v>1607</v>
      </c>
      <c r="G166" t="s">
        <v>968</v>
      </c>
      <c r="H166" t="s">
        <v>106</v>
      </c>
      <c r="I166" s="77">
        <v>147.15</v>
      </c>
      <c r="J166" s="77">
        <v>2755</v>
      </c>
      <c r="K166" s="77">
        <v>0</v>
      </c>
      <c r="L166" s="77">
        <v>13.0335537375</v>
      </c>
      <c r="M166" s="78">
        <v>0</v>
      </c>
      <c r="N166" s="78">
        <v>4.0000000000000002E-4</v>
      </c>
      <c r="O166" s="78">
        <v>1E-4</v>
      </c>
    </row>
    <row r="167" spans="2:15">
      <c r="B167" t="s">
        <v>1608</v>
      </c>
      <c r="C167" t="s">
        <v>1609</v>
      </c>
      <c r="D167" t="s">
        <v>872</v>
      </c>
      <c r="E167" t="s">
        <v>879</v>
      </c>
      <c r="F167" t="s">
        <v>1409</v>
      </c>
      <c r="G167" t="s">
        <v>935</v>
      </c>
      <c r="H167" t="s">
        <v>106</v>
      </c>
      <c r="I167" s="77">
        <v>1609.19</v>
      </c>
      <c r="J167" s="77">
        <v>1052</v>
      </c>
      <c r="K167" s="77">
        <v>0</v>
      </c>
      <c r="L167" s="77">
        <v>54.425702342000001</v>
      </c>
      <c r="M167" s="78">
        <v>0</v>
      </c>
      <c r="N167" s="78">
        <v>1.5E-3</v>
      </c>
      <c r="O167" s="78">
        <v>2.9999999999999997E-4</v>
      </c>
    </row>
    <row r="168" spans="2:15">
      <c r="B168" t="s">
        <v>1610</v>
      </c>
      <c r="C168" t="s">
        <v>1611</v>
      </c>
      <c r="D168" t="s">
        <v>872</v>
      </c>
      <c r="E168" t="s">
        <v>879</v>
      </c>
      <c r="F168" t="s">
        <v>773</v>
      </c>
      <c r="G168" t="s">
        <v>935</v>
      </c>
      <c r="H168" t="s">
        <v>106</v>
      </c>
      <c r="I168" s="77">
        <v>59.05</v>
      </c>
      <c r="J168" s="77">
        <v>535</v>
      </c>
      <c r="K168" s="77">
        <v>0</v>
      </c>
      <c r="L168" s="77">
        <v>1.0156747625</v>
      </c>
      <c r="M168" s="78">
        <v>0</v>
      </c>
      <c r="N168" s="78">
        <v>0</v>
      </c>
      <c r="O168" s="78">
        <v>0</v>
      </c>
    </row>
    <row r="169" spans="2:15">
      <c r="B169" t="s">
        <v>1612</v>
      </c>
      <c r="C169" t="s">
        <v>1613</v>
      </c>
      <c r="D169" t="s">
        <v>872</v>
      </c>
      <c r="E169" t="s">
        <v>879</v>
      </c>
      <c r="F169" t="s">
        <v>1266</v>
      </c>
      <c r="G169" t="s">
        <v>951</v>
      </c>
      <c r="H169" t="s">
        <v>106</v>
      </c>
      <c r="I169" s="77">
        <v>1251.44</v>
      </c>
      <c r="J169" s="77">
        <v>9028</v>
      </c>
      <c r="K169" s="77">
        <v>0</v>
      </c>
      <c r="L169" s="77">
        <v>363.23071028800001</v>
      </c>
      <c r="M169" s="78">
        <v>0</v>
      </c>
      <c r="N169" s="78">
        <v>1.03E-2</v>
      </c>
      <c r="O169" s="78">
        <v>2E-3</v>
      </c>
    </row>
    <row r="170" spans="2:15">
      <c r="B170" s="79" t="s">
        <v>307</v>
      </c>
      <c r="E170" s="16"/>
      <c r="F170" s="16"/>
      <c r="G170" s="16"/>
      <c r="I170" s="81">
        <v>103063.29</v>
      </c>
      <c r="K170" s="81">
        <v>4.0214400000000001</v>
      </c>
      <c r="L170" s="81">
        <v>11177.165116848444</v>
      </c>
      <c r="N170" s="80">
        <v>0.31590000000000001</v>
      </c>
      <c r="O170" s="80">
        <v>6.08E-2</v>
      </c>
    </row>
    <row r="171" spans="2:15">
      <c r="B171" t="s">
        <v>1614</v>
      </c>
      <c r="C171" t="s">
        <v>1615</v>
      </c>
      <c r="D171" t="s">
        <v>872</v>
      </c>
      <c r="E171" t="s">
        <v>879</v>
      </c>
      <c r="F171" t="s">
        <v>1138</v>
      </c>
      <c r="G171" t="s">
        <v>988</v>
      </c>
      <c r="H171" t="s">
        <v>106</v>
      </c>
      <c r="I171" s="77">
        <v>1124.1199999999999</v>
      </c>
      <c r="J171" s="77">
        <v>879</v>
      </c>
      <c r="K171" s="77">
        <v>0</v>
      </c>
      <c r="L171" s="77">
        <v>31.767462582</v>
      </c>
      <c r="M171" s="78">
        <v>0</v>
      </c>
      <c r="N171" s="78">
        <v>8.9999999999999998E-4</v>
      </c>
      <c r="O171" s="78">
        <v>2.0000000000000001E-4</v>
      </c>
    </row>
    <row r="172" spans="2:15">
      <c r="B172" t="s">
        <v>1616</v>
      </c>
      <c r="C172" t="s">
        <v>1617</v>
      </c>
      <c r="D172" t="s">
        <v>878</v>
      </c>
      <c r="E172" t="s">
        <v>879</v>
      </c>
      <c r="F172" t="s">
        <v>1145</v>
      </c>
      <c r="G172" t="s">
        <v>988</v>
      </c>
      <c r="H172" t="s">
        <v>106</v>
      </c>
      <c r="I172" s="77">
        <v>281.02999999999997</v>
      </c>
      <c r="J172" s="77">
        <v>4164</v>
      </c>
      <c r="K172" s="77">
        <v>0</v>
      </c>
      <c r="L172" s="77">
        <v>37.622216778000002</v>
      </c>
      <c r="M172" s="78">
        <v>0</v>
      </c>
      <c r="N172" s="78">
        <v>1.1000000000000001E-3</v>
      </c>
      <c r="O172" s="78">
        <v>2.0000000000000001E-4</v>
      </c>
    </row>
    <row r="173" spans="2:15">
      <c r="B173" t="s">
        <v>1618</v>
      </c>
      <c r="C173" t="s">
        <v>1619</v>
      </c>
      <c r="D173" t="s">
        <v>912</v>
      </c>
      <c r="E173" t="s">
        <v>879</v>
      </c>
      <c r="F173" t="s">
        <v>987</v>
      </c>
      <c r="G173" t="s">
        <v>988</v>
      </c>
      <c r="H173" t="s">
        <v>110</v>
      </c>
      <c r="I173" s="77">
        <v>60.22</v>
      </c>
      <c r="J173" s="77">
        <v>15242</v>
      </c>
      <c r="K173" s="77">
        <v>0</v>
      </c>
      <c r="L173" s="77">
        <v>36.201838458840001</v>
      </c>
      <c r="M173" s="78">
        <v>0</v>
      </c>
      <c r="N173" s="78">
        <v>1E-3</v>
      </c>
      <c r="O173" s="78">
        <v>2.0000000000000001E-4</v>
      </c>
    </row>
    <row r="174" spans="2:15">
      <c r="B174" t="s">
        <v>1620</v>
      </c>
      <c r="C174" t="s">
        <v>1621</v>
      </c>
      <c r="D174" t="s">
        <v>123</v>
      </c>
      <c r="E174" t="s">
        <v>879</v>
      </c>
      <c r="F174" t="s">
        <v>1622</v>
      </c>
      <c r="G174" t="s">
        <v>988</v>
      </c>
      <c r="H174" t="s">
        <v>201</v>
      </c>
      <c r="I174" s="77">
        <v>1838.75</v>
      </c>
      <c r="J174" s="77">
        <v>19380</v>
      </c>
      <c r="K174" s="77">
        <v>0</v>
      </c>
      <c r="L174" s="77">
        <v>140.1167217</v>
      </c>
      <c r="M174" s="78">
        <v>0</v>
      </c>
      <c r="N174" s="78">
        <v>4.0000000000000001E-3</v>
      </c>
      <c r="O174" s="78">
        <v>8.0000000000000004E-4</v>
      </c>
    </row>
    <row r="175" spans="2:15">
      <c r="B175" t="s">
        <v>1623</v>
      </c>
      <c r="C175" t="s">
        <v>1624</v>
      </c>
      <c r="D175" t="s">
        <v>878</v>
      </c>
      <c r="E175" t="s">
        <v>879</v>
      </c>
      <c r="F175" t="s">
        <v>1625</v>
      </c>
      <c r="G175" t="s">
        <v>884</v>
      </c>
      <c r="H175" t="s">
        <v>106</v>
      </c>
      <c r="I175" s="77">
        <v>1836.66</v>
      </c>
      <c r="J175" s="77">
        <v>3031</v>
      </c>
      <c r="K175" s="77">
        <v>0</v>
      </c>
      <c r="L175" s="77">
        <v>178.97636418900001</v>
      </c>
      <c r="M175" s="78">
        <v>0</v>
      </c>
      <c r="N175" s="78">
        <v>5.1000000000000004E-3</v>
      </c>
      <c r="O175" s="78">
        <v>1E-3</v>
      </c>
    </row>
    <row r="176" spans="2:15">
      <c r="B176" t="s">
        <v>1626</v>
      </c>
      <c r="C176" t="s">
        <v>1627</v>
      </c>
      <c r="D176" t="s">
        <v>872</v>
      </c>
      <c r="E176" t="s">
        <v>879</v>
      </c>
      <c r="F176" t="s">
        <v>1628</v>
      </c>
      <c r="G176" t="s">
        <v>884</v>
      </c>
      <c r="H176" t="s">
        <v>113</v>
      </c>
      <c r="I176" s="77">
        <v>8430.93</v>
      </c>
      <c r="J176" s="77">
        <v>146.68</v>
      </c>
      <c r="K176" s="77">
        <v>0</v>
      </c>
      <c r="L176" s="77">
        <v>54.3123791917956</v>
      </c>
      <c r="M176" s="78">
        <v>0</v>
      </c>
      <c r="N176" s="78">
        <v>1.5E-3</v>
      </c>
      <c r="O176" s="78">
        <v>2.9999999999999997E-4</v>
      </c>
    </row>
    <row r="177" spans="2:15">
      <c r="B177" t="s">
        <v>1629</v>
      </c>
      <c r="C177" t="s">
        <v>1630</v>
      </c>
      <c r="D177" t="s">
        <v>878</v>
      </c>
      <c r="E177" t="s">
        <v>879</v>
      </c>
      <c r="F177" t="s">
        <v>1631</v>
      </c>
      <c r="G177" t="s">
        <v>884</v>
      </c>
      <c r="H177" t="s">
        <v>106</v>
      </c>
      <c r="I177" s="77">
        <v>779.78</v>
      </c>
      <c r="J177" s="77">
        <v>6166</v>
      </c>
      <c r="K177" s="77">
        <v>0</v>
      </c>
      <c r="L177" s="77">
        <v>154.58116988200001</v>
      </c>
      <c r="M177" s="78">
        <v>0</v>
      </c>
      <c r="N177" s="78">
        <v>4.4000000000000003E-3</v>
      </c>
      <c r="O177" s="78">
        <v>8.0000000000000004E-4</v>
      </c>
    </row>
    <row r="178" spans="2:15">
      <c r="B178" t="s">
        <v>1632</v>
      </c>
      <c r="C178" t="s">
        <v>1633</v>
      </c>
      <c r="D178" t="s">
        <v>878</v>
      </c>
      <c r="E178" t="s">
        <v>879</v>
      </c>
      <c r="F178" t="s">
        <v>1634</v>
      </c>
      <c r="G178" t="s">
        <v>884</v>
      </c>
      <c r="H178" t="s">
        <v>106</v>
      </c>
      <c r="I178" s="77">
        <v>163</v>
      </c>
      <c r="J178" s="77">
        <v>26371</v>
      </c>
      <c r="K178" s="77">
        <v>0</v>
      </c>
      <c r="L178" s="77">
        <v>138.19590694999999</v>
      </c>
      <c r="M178" s="78">
        <v>0</v>
      </c>
      <c r="N178" s="78">
        <v>3.8999999999999998E-3</v>
      </c>
      <c r="O178" s="78">
        <v>8.0000000000000004E-4</v>
      </c>
    </row>
    <row r="179" spans="2:15">
      <c r="B179" t="s">
        <v>1635</v>
      </c>
      <c r="C179" t="s">
        <v>1636</v>
      </c>
      <c r="D179" t="s">
        <v>878</v>
      </c>
      <c r="E179" t="s">
        <v>879</v>
      </c>
      <c r="F179" t="s">
        <v>1637</v>
      </c>
      <c r="G179" t="s">
        <v>884</v>
      </c>
      <c r="H179" t="s">
        <v>106</v>
      </c>
      <c r="I179" s="77">
        <v>626.1</v>
      </c>
      <c r="J179" s="77">
        <v>12707</v>
      </c>
      <c r="K179" s="77">
        <v>0</v>
      </c>
      <c r="L179" s="77">
        <v>255.78066430499999</v>
      </c>
      <c r="M179" s="78">
        <v>0</v>
      </c>
      <c r="N179" s="78">
        <v>7.1999999999999998E-3</v>
      </c>
      <c r="O179" s="78">
        <v>1.4E-3</v>
      </c>
    </row>
    <row r="180" spans="2:15">
      <c r="B180" t="s">
        <v>1638</v>
      </c>
      <c r="C180" t="s">
        <v>1639</v>
      </c>
      <c r="D180" t="s">
        <v>872</v>
      </c>
      <c r="E180" t="s">
        <v>879</v>
      </c>
      <c r="F180" t="s">
        <v>1640</v>
      </c>
      <c r="G180" t="s">
        <v>884</v>
      </c>
      <c r="H180" t="s">
        <v>113</v>
      </c>
      <c r="I180" s="77">
        <v>36132.57</v>
      </c>
      <c r="J180" s="77">
        <v>36.44</v>
      </c>
      <c r="K180" s="77">
        <v>0</v>
      </c>
      <c r="L180" s="77">
        <v>57.826867096285198</v>
      </c>
      <c r="M180" s="78">
        <v>0</v>
      </c>
      <c r="N180" s="78">
        <v>1.6000000000000001E-3</v>
      </c>
      <c r="O180" s="78">
        <v>2.9999999999999997E-4</v>
      </c>
    </row>
    <row r="181" spans="2:15">
      <c r="B181" t="s">
        <v>1641</v>
      </c>
      <c r="C181" t="s">
        <v>1642</v>
      </c>
      <c r="D181" t="s">
        <v>123</v>
      </c>
      <c r="E181" t="s">
        <v>879</v>
      </c>
      <c r="F181" t="s">
        <v>1643</v>
      </c>
      <c r="G181" t="s">
        <v>1076</v>
      </c>
      <c r="H181" t="s">
        <v>199</v>
      </c>
      <c r="I181" s="77">
        <v>1037.03</v>
      </c>
      <c r="J181" s="77">
        <v>2471</v>
      </c>
      <c r="K181" s="77">
        <v>0</v>
      </c>
      <c r="L181" s="77">
        <v>93.526166242740004</v>
      </c>
      <c r="M181" s="78">
        <v>0</v>
      </c>
      <c r="N181" s="78">
        <v>2.5999999999999999E-3</v>
      </c>
      <c r="O181" s="78">
        <v>5.0000000000000001E-4</v>
      </c>
    </row>
    <row r="182" spans="2:15">
      <c r="B182" t="s">
        <v>1644</v>
      </c>
      <c r="C182" t="s">
        <v>1645</v>
      </c>
      <c r="D182" t="s">
        <v>1008</v>
      </c>
      <c r="E182" t="s">
        <v>879</v>
      </c>
      <c r="F182" t="s">
        <v>1646</v>
      </c>
      <c r="G182" t="s">
        <v>1076</v>
      </c>
      <c r="H182" t="s">
        <v>110</v>
      </c>
      <c r="I182" s="77">
        <v>532.84</v>
      </c>
      <c r="J182" s="77">
        <v>8978</v>
      </c>
      <c r="K182" s="77">
        <v>0</v>
      </c>
      <c r="L182" s="77">
        <v>188.67933562632001</v>
      </c>
      <c r="M182" s="78">
        <v>0</v>
      </c>
      <c r="N182" s="78">
        <v>5.3E-3</v>
      </c>
      <c r="O182" s="78">
        <v>1E-3</v>
      </c>
    </row>
    <row r="183" spans="2:15">
      <c r="B183" t="s">
        <v>1647</v>
      </c>
      <c r="C183" t="s">
        <v>1648</v>
      </c>
      <c r="D183" t="s">
        <v>878</v>
      </c>
      <c r="E183" t="s">
        <v>879</v>
      </c>
      <c r="F183" t="s">
        <v>1107</v>
      </c>
      <c r="G183" t="s">
        <v>1076</v>
      </c>
      <c r="H183" t="s">
        <v>106</v>
      </c>
      <c r="I183" s="77">
        <v>244.1</v>
      </c>
      <c r="J183" s="77">
        <v>21406</v>
      </c>
      <c r="K183" s="77">
        <v>0</v>
      </c>
      <c r="L183" s="77">
        <v>167.99032789</v>
      </c>
      <c r="M183" s="78">
        <v>0</v>
      </c>
      <c r="N183" s="78">
        <v>4.7000000000000002E-3</v>
      </c>
      <c r="O183" s="78">
        <v>8.9999999999999998E-4</v>
      </c>
    </row>
    <row r="184" spans="2:15">
      <c r="B184" t="s">
        <v>1649</v>
      </c>
      <c r="C184" t="s">
        <v>1650</v>
      </c>
      <c r="D184" t="s">
        <v>878</v>
      </c>
      <c r="E184" t="s">
        <v>879</v>
      </c>
      <c r="F184" t="s">
        <v>1651</v>
      </c>
      <c r="G184" t="s">
        <v>1076</v>
      </c>
      <c r="H184" t="s">
        <v>106</v>
      </c>
      <c r="I184" s="77">
        <v>160.59</v>
      </c>
      <c r="J184" s="77">
        <v>18202</v>
      </c>
      <c r="K184" s="77">
        <v>0</v>
      </c>
      <c r="L184" s="77">
        <v>93.976352637000005</v>
      </c>
      <c r="M184" s="78">
        <v>0</v>
      </c>
      <c r="N184" s="78">
        <v>2.7000000000000001E-3</v>
      </c>
      <c r="O184" s="78">
        <v>5.0000000000000001E-4</v>
      </c>
    </row>
    <row r="185" spans="2:15">
      <c r="B185" t="s">
        <v>1652</v>
      </c>
      <c r="C185" t="s">
        <v>1653</v>
      </c>
      <c r="D185" t="s">
        <v>123</v>
      </c>
      <c r="E185" t="s">
        <v>879</v>
      </c>
      <c r="F185" t="s">
        <v>1654</v>
      </c>
      <c r="G185" t="s">
        <v>1076</v>
      </c>
      <c r="H185" t="s">
        <v>110</v>
      </c>
      <c r="I185" s="77">
        <v>337.22</v>
      </c>
      <c r="J185" s="77">
        <v>7904</v>
      </c>
      <c r="K185" s="77">
        <v>0</v>
      </c>
      <c r="L185" s="77">
        <v>105.12552393407999</v>
      </c>
      <c r="M185" s="78">
        <v>0</v>
      </c>
      <c r="N185" s="78">
        <v>3.0000000000000001E-3</v>
      </c>
      <c r="O185" s="78">
        <v>5.9999999999999995E-4</v>
      </c>
    </row>
    <row r="186" spans="2:15">
      <c r="B186" t="s">
        <v>1655</v>
      </c>
      <c r="C186" t="s">
        <v>1656</v>
      </c>
      <c r="D186" t="s">
        <v>872</v>
      </c>
      <c r="E186" t="s">
        <v>879</v>
      </c>
      <c r="F186" t="s">
        <v>1657</v>
      </c>
      <c r="G186" t="s">
        <v>1076</v>
      </c>
      <c r="H186" t="s">
        <v>106</v>
      </c>
      <c r="I186" s="77">
        <v>574.87</v>
      </c>
      <c r="J186" s="77">
        <v>2301</v>
      </c>
      <c r="K186" s="77">
        <v>0</v>
      </c>
      <c r="L186" s="77">
        <v>42.527244220500002</v>
      </c>
      <c r="M186" s="78">
        <v>0</v>
      </c>
      <c r="N186" s="78">
        <v>1.1999999999999999E-3</v>
      </c>
      <c r="O186" s="78">
        <v>2.0000000000000001E-4</v>
      </c>
    </row>
    <row r="187" spans="2:15">
      <c r="B187" t="s">
        <v>1658</v>
      </c>
      <c r="C187" t="s">
        <v>1659</v>
      </c>
      <c r="D187" t="s">
        <v>872</v>
      </c>
      <c r="E187" t="s">
        <v>879</v>
      </c>
      <c r="F187" t="s">
        <v>1660</v>
      </c>
      <c r="G187" t="s">
        <v>1076</v>
      </c>
      <c r="H187" t="s">
        <v>110</v>
      </c>
      <c r="I187" s="77">
        <v>148.55000000000001</v>
      </c>
      <c r="J187" s="77">
        <v>11830</v>
      </c>
      <c r="K187" s="77">
        <v>0</v>
      </c>
      <c r="L187" s="77">
        <v>69.311503306500001</v>
      </c>
      <c r="M187" s="78">
        <v>0</v>
      </c>
      <c r="N187" s="78">
        <v>2E-3</v>
      </c>
      <c r="O187" s="78">
        <v>4.0000000000000002E-4</v>
      </c>
    </row>
    <row r="188" spans="2:15">
      <c r="B188" t="s">
        <v>1661</v>
      </c>
      <c r="C188" t="s">
        <v>1662</v>
      </c>
      <c r="D188" t="s">
        <v>912</v>
      </c>
      <c r="E188" t="s">
        <v>879</v>
      </c>
      <c r="F188" t="s">
        <v>1663</v>
      </c>
      <c r="G188" t="s">
        <v>1076</v>
      </c>
      <c r="H188" t="s">
        <v>110</v>
      </c>
      <c r="I188" s="77">
        <v>277.94</v>
      </c>
      <c r="J188" s="77">
        <v>11752</v>
      </c>
      <c r="K188" s="77">
        <v>0</v>
      </c>
      <c r="L188" s="77">
        <v>128.82814505808</v>
      </c>
      <c r="M188" s="78">
        <v>0</v>
      </c>
      <c r="N188" s="78">
        <v>3.5999999999999999E-3</v>
      </c>
      <c r="O188" s="78">
        <v>6.9999999999999999E-4</v>
      </c>
    </row>
    <row r="189" spans="2:15">
      <c r="B189" t="s">
        <v>1664</v>
      </c>
      <c r="C189" t="s">
        <v>1665</v>
      </c>
      <c r="D189" t="s">
        <v>1008</v>
      </c>
      <c r="E189" t="s">
        <v>879</v>
      </c>
      <c r="F189" t="s">
        <v>1666</v>
      </c>
      <c r="G189" t="s">
        <v>1076</v>
      </c>
      <c r="H189" t="s">
        <v>110</v>
      </c>
      <c r="I189" s="77">
        <v>504.76</v>
      </c>
      <c r="J189" s="77">
        <v>8136</v>
      </c>
      <c r="K189" s="77">
        <v>0</v>
      </c>
      <c r="L189" s="77">
        <v>161.97343380576001</v>
      </c>
      <c r="M189" s="78">
        <v>0</v>
      </c>
      <c r="N189" s="78">
        <v>4.5999999999999999E-3</v>
      </c>
      <c r="O189" s="78">
        <v>8.9999999999999998E-4</v>
      </c>
    </row>
    <row r="190" spans="2:15">
      <c r="B190" t="s">
        <v>1667</v>
      </c>
      <c r="C190" t="s">
        <v>1668</v>
      </c>
      <c r="D190" t="s">
        <v>123</v>
      </c>
      <c r="E190" t="s">
        <v>879</v>
      </c>
      <c r="F190" t="s">
        <v>1669</v>
      </c>
      <c r="G190" t="s">
        <v>1171</v>
      </c>
      <c r="H190" t="s">
        <v>110</v>
      </c>
      <c r="I190" s="77">
        <v>105.19</v>
      </c>
      <c r="J190" s="77">
        <v>29790</v>
      </c>
      <c r="K190" s="77">
        <v>0</v>
      </c>
      <c r="L190" s="77">
        <v>123.5927159541</v>
      </c>
      <c r="M190" s="78">
        <v>0</v>
      </c>
      <c r="N190" s="78">
        <v>3.5000000000000001E-3</v>
      </c>
      <c r="O190" s="78">
        <v>6.9999999999999999E-4</v>
      </c>
    </row>
    <row r="191" spans="2:15">
      <c r="B191" t="s">
        <v>1670</v>
      </c>
      <c r="C191" t="s">
        <v>1671</v>
      </c>
      <c r="D191" t="s">
        <v>878</v>
      </c>
      <c r="E191" t="s">
        <v>879</v>
      </c>
      <c r="F191" t="s">
        <v>1672</v>
      </c>
      <c r="G191" t="s">
        <v>1171</v>
      </c>
      <c r="H191" t="s">
        <v>106</v>
      </c>
      <c r="I191" s="77">
        <v>275.89</v>
      </c>
      <c r="J191" s="77">
        <v>6892</v>
      </c>
      <c r="K191" s="77">
        <v>0</v>
      </c>
      <c r="L191" s="77">
        <v>61.131099241999998</v>
      </c>
      <c r="M191" s="78">
        <v>0</v>
      </c>
      <c r="N191" s="78">
        <v>1.6999999999999999E-3</v>
      </c>
      <c r="O191" s="78">
        <v>2.9999999999999997E-4</v>
      </c>
    </row>
    <row r="192" spans="2:15">
      <c r="B192" t="s">
        <v>1673</v>
      </c>
      <c r="C192" t="s">
        <v>1674</v>
      </c>
      <c r="D192" t="s">
        <v>872</v>
      </c>
      <c r="E192" t="s">
        <v>879</v>
      </c>
      <c r="F192" t="s">
        <v>1675</v>
      </c>
      <c r="G192" t="s">
        <v>1171</v>
      </c>
      <c r="H192" t="s">
        <v>106</v>
      </c>
      <c r="I192" s="77">
        <v>305.12</v>
      </c>
      <c r="J192" s="77">
        <v>9354</v>
      </c>
      <c r="K192" s="77">
        <v>0</v>
      </c>
      <c r="L192" s="77">
        <v>91.759073232000006</v>
      </c>
      <c r="M192" s="78">
        <v>0</v>
      </c>
      <c r="N192" s="78">
        <v>2.5999999999999999E-3</v>
      </c>
      <c r="O192" s="78">
        <v>5.0000000000000001E-4</v>
      </c>
    </row>
    <row r="193" spans="2:15">
      <c r="B193" t="s">
        <v>1676</v>
      </c>
      <c r="C193" t="s">
        <v>1677</v>
      </c>
      <c r="D193" t="s">
        <v>123</v>
      </c>
      <c r="E193" t="s">
        <v>879</v>
      </c>
      <c r="F193" t="s">
        <v>1678</v>
      </c>
      <c r="G193" t="s">
        <v>1171</v>
      </c>
      <c r="H193" t="s">
        <v>110</v>
      </c>
      <c r="I193" s="77">
        <v>68.25</v>
      </c>
      <c r="J193" s="77">
        <v>51090</v>
      </c>
      <c r="K193" s="77">
        <v>0</v>
      </c>
      <c r="L193" s="77">
        <v>137.5265270925</v>
      </c>
      <c r="M193" s="78">
        <v>0</v>
      </c>
      <c r="N193" s="78">
        <v>3.8999999999999998E-3</v>
      </c>
      <c r="O193" s="78">
        <v>6.9999999999999999E-4</v>
      </c>
    </row>
    <row r="194" spans="2:15">
      <c r="B194" t="s">
        <v>1679</v>
      </c>
      <c r="C194" t="s">
        <v>1680</v>
      </c>
      <c r="D194" t="s">
        <v>872</v>
      </c>
      <c r="E194" t="s">
        <v>879</v>
      </c>
      <c r="F194" t="s">
        <v>1681</v>
      </c>
      <c r="G194" t="s">
        <v>1171</v>
      </c>
      <c r="H194" t="s">
        <v>106</v>
      </c>
      <c r="I194" s="77">
        <v>1846.78</v>
      </c>
      <c r="J194" s="77">
        <v>1745</v>
      </c>
      <c r="K194" s="77">
        <v>0</v>
      </c>
      <c r="L194" s="77">
        <v>103.60758986499999</v>
      </c>
      <c r="M194" s="78">
        <v>0</v>
      </c>
      <c r="N194" s="78">
        <v>2.8999999999999998E-3</v>
      </c>
      <c r="O194" s="78">
        <v>5.9999999999999995E-4</v>
      </c>
    </row>
    <row r="195" spans="2:15">
      <c r="B195" t="s">
        <v>1682</v>
      </c>
      <c r="C195" t="s">
        <v>1683</v>
      </c>
      <c r="D195" t="s">
        <v>878</v>
      </c>
      <c r="E195" t="s">
        <v>879</v>
      </c>
      <c r="F195" t="s">
        <v>1684</v>
      </c>
      <c r="G195" t="s">
        <v>1171</v>
      </c>
      <c r="H195" t="s">
        <v>106</v>
      </c>
      <c r="I195" s="77">
        <v>284.24</v>
      </c>
      <c r="J195" s="77">
        <v>14147</v>
      </c>
      <c r="K195" s="77">
        <v>0</v>
      </c>
      <c r="L195" s="77">
        <v>129.27975645199999</v>
      </c>
      <c r="M195" s="78">
        <v>0</v>
      </c>
      <c r="N195" s="78">
        <v>3.7000000000000002E-3</v>
      </c>
      <c r="O195" s="78">
        <v>6.9999999999999999E-4</v>
      </c>
    </row>
    <row r="196" spans="2:15">
      <c r="B196" t="s">
        <v>1685</v>
      </c>
      <c r="C196" t="s">
        <v>1686</v>
      </c>
      <c r="D196" t="s">
        <v>878</v>
      </c>
      <c r="E196" t="s">
        <v>879</v>
      </c>
      <c r="F196" t="s">
        <v>1687</v>
      </c>
      <c r="G196" t="s">
        <v>1171</v>
      </c>
      <c r="H196" t="s">
        <v>106</v>
      </c>
      <c r="I196" s="77">
        <v>160.59</v>
      </c>
      <c r="J196" s="77">
        <v>9389</v>
      </c>
      <c r="K196" s="77">
        <v>0</v>
      </c>
      <c r="L196" s="77">
        <v>48.475111246499999</v>
      </c>
      <c r="M196" s="78">
        <v>0</v>
      </c>
      <c r="N196" s="78">
        <v>1.4E-3</v>
      </c>
      <c r="O196" s="78">
        <v>2.9999999999999997E-4</v>
      </c>
    </row>
    <row r="197" spans="2:15">
      <c r="B197" t="s">
        <v>1688</v>
      </c>
      <c r="C197" t="s">
        <v>1689</v>
      </c>
      <c r="D197" t="s">
        <v>123</v>
      </c>
      <c r="E197" t="s">
        <v>879</v>
      </c>
      <c r="F197" t="s">
        <v>1690</v>
      </c>
      <c r="G197" t="s">
        <v>1171</v>
      </c>
      <c r="H197" t="s">
        <v>110</v>
      </c>
      <c r="I197" s="77">
        <v>136.5</v>
      </c>
      <c r="J197" s="77">
        <v>9228</v>
      </c>
      <c r="K197" s="77">
        <v>0</v>
      </c>
      <c r="L197" s="77">
        <v>49.680751301999997</v>
      </c>
      <c r="M197" s="78">
        <v>0</v>
      </c>
      <c r="N197" s="78">
        <v>1.4E-3</v>
      </c>
      <c r="O197" s="78">
        <v>2.9999999999999997E-4</v>
      </c>
    </row>
    <row r="198" spans="2:15">
      <c r="B198" t="s">
        <v>1691</v>
      </c>
      <c r="C198" t="s">
        <v>1692</v>
      </c>
      <c r="D198" t="s">
        <v>878</v>
      </c>
      <c r="E198" t="s">
        <v>879</v>
      </c>
      <c r="F198" t="s">
        <v>1693</v>
      </c>
      <c r="G198" t="s">
        <v>1171</v>
      </c>
      <c r="H198" t="s">
        <v>106</v>
      </c>
      <c r="I198" s="77">
        <v>140.52000000000001</v>
      </c>
      <c r="J198" s="77">
        <v>8541</v>
      </c>
      <c r="K198" s="77">
        <v>0</v>
      </c>
      <c r="L198" s="77">
        <v>38.585829437999998</v>
      </c>
      <c r="M198" s="78">
        <v>0</v>
      </c>
      <c r="N198" s="78">
        <v>1.1000000000000001E-3</v>
      </c>
      <c r="O198" s="78">
        <v>2.0000000000000001E-4</v>
      </c>
    </row>
    <row r="199" spans="2:15">
      <c r="B199" t="s">
        <v>1694</v>
      </c>
      <c r="C199" t="s">
        <v>1695</v>
      </c>
      <c r="D199" t="s">
        <v>878</v>
      </c>
      <c r="E199" t="s">
        <v>879</v>
      </c>
      <c r="F199" t="s">
        <v>1696</v>
      </c>
      <c r="G199" t="s">
        <v>1171</v>
      </c>
      <c r="H199" t="s">
        <v>106</v>
      </c>
      <c r="I199" s="77">
        <v>308.20999999999998</v>
      </c>
      <c r="J199" s="77">
        <v>18118</v>
      </c>
      <c r="K199" s="77">
        <v>0</v>
      </c>
      <c r="L199" s="77">
        <v>179.530383277</v>
      </c>
      <c r="M199" s="78">
        <v>0</v>
      </c>
      <c r="N199" s="78">
        <v>5.1000000000000004E-3</v>
      </c>
      <c r="O199" s="78">
        <v>1E-3</v>
      </c>
    </row>
    <row r="200" spans="2:15">
      <c r="B200" t="s">
        <v>1697</v>
      </c>
      <c r="C200" t="s">
        <v>1698</v>
      </c>
      <c r="D200" t="s">
        <v>878</v>
      </c>
      <c r="E200" t="s">
        <v>879</v>
      </c>
      <c r="F200" t="s">
        <v>1200</v>
      </c>
      <c r="G200" t="s">
        <v>1171</v>
      </c>
      <c r="H200" t="s">
        <v>106</v>
      </c>
      <c r="I200" s="77">
        <v>68.25</v>
      </c>
      <c r="J200" s="77">
        <v>18049</v>
      </c>
      <c r="K200" s="77">
        <v>0</v>
      </c>
      <c r="L200" s="77">
        <v>39.6037926375</v>
      </c>
      <c r="M200" s="78">
        <v>0</v>
      </c>
      <c r="N200" s="78">
        <v>1.1000000000000001E-3</v>
      </c>
      <c r="O200" s="78">
        <v>2.0000000000000001E-4</v>
      </c>
    </row>
    <row r="201" spans="2:15">
      <c r="B201" t="s">
        <v>1699</v>
      </c>
      <c r="C201" t="s">
        <v>1700</v>
      </c>
      <c r="D201" t="s">
        <v>878</v>
      </c>
      <c r="E201" t="s">
        <v>879</v>
      </c>
      <c r="F201" t="s">
        <v>1701</v>
      </c>
      <c r="G201" t="s">
        <v>914</v>
      </c>
      <c r="H201" t="s">
        <v>106</v>
      </c>
      <c r="I201" s="77">
        <v>222.54</v>
      </c>
      <c r="J201" s="77">
        <v>12091</v>
      </c>
      <c r="K201" s="77">
        <v>0</v>
      </c>
      <c r="L201" s="77">
        <v>86.507006150999999</v>
      </c>
      <c r="M201" s="78">
        <v>0</v>
      </c>
      <c r="N201" s="78">
        <v>2.3999999999999998E-3</v>
      </c>
      <c r="O201" s="78">
        <v>5.0000000000000001E-4</v>
      </c>
    </row>
    <row r="202" spans="2:15">
      <c r="B202" t="s">
        <v>1702</v>
      </c>
      <c r="C202" t="s">
        <v>1703</v>
      </c>
      <c r="D202" t="s">
        <v>878</v>
      </c>
      <c r="E202" t="s">
        <v>879</v>
      </c>
      <c r="F202" t="s">
        <v>1704</v>
      </c>
      <c r="G202" t="s">
        <v>914</v>
      </c>
      <c r="H202" t="s">
        <v>106</v>
      </c>
      <c r="I202" s="77">
        <v>65.77</v>
      </c>
      <c r="J202" s="77">
        <v>72154</v>
      </c>
      <c r="K202" s="77">
        <v>0</v>
      </c>
      <c r="L202" s="77">
        <v>152.570029847</v>
      </c>
      <c r="M202" s="78">
        <v>0</v>
      </c>
      <c r="N202" s="78">
        <v>4.3E-3</v>
      </c>
      <c r="O202" s="78">
        <v>8.0000000000000004E-4</v>
      </c>
    </row>
    <row r="203" spans="2:15">
      <c r="B203" t="s">
        <v>1705</v>
      </c>
      <c r="C203" t="s">
        <v>1706</v>
      </c>
      <c r="D203" t="s">
        <v>878</v>
      </c>
      <c r="E203" t="s">
        <v>879</v>
      </c>
      <c r="F203" t="s">
        <v>1707</v>
      </c>
      <c r="G203" t="s">
        <v>914</v>
      </c>
      <c r="H203" t="s">
        <v>106</v>
      </c>
      <c r="I203" s="77">
        <v>120.8</v>
      </c>
      <c r="J203" s="77">
        <v>11529</v>
      </c>
      <c r="K203" s="77">
        <v>0</v>
      </c>
      <c r="L203" s="77">
        <v>44.775407880000003</v>
      </c>
      <c r="M203" s="78">
        <v>0</v>
      </c>
      <c r="N203" s="78">
        <v>1.2999999999999999E-3</v>
      </c>
      <c r="O203" s="78">
        <v>2.0000000000000001E-4</v>
      </c>
    </row>
    <row r="204" spans="2:15">
      <c r="B204" t="s">
        <v>1708</v>
      </c>
      <c r="C204" t="s">
        <v>1709</v>
      </c>
      <c r="D204" t="s">
        <v>878</v>
      </c>
      <c r="E204" t="s">
        <v>879</v>
      </c>
      <c r="F204" t="s">
        <v>1710</v>
      </c>
      <c r="G204" t="s">
        <v>914</v>
      </c>
      <c r="H204" t="s">
        <v>106</v>
      </c>
      <c r="I204" s="77">
        <v>537.97</v>
      </c>
      <c r="J204" s="77">
        <v>12231</v>
      </c>
      <c r="K204" s="77">
        <v>0</v>
      </c>
      <c r="L204" s="77">
        <v>211.5441409005</v>
      </c>
      <c r="M204" s="78">
        <v>2.0000000000000001E-4</v>
      </c>
      <c r="N204" s="78">
        <v>6.0000000000000001E-3</v>
      </c>
      <c r="O204" s="78">
        <v>1.1999999999999999E-3</v>
      </c>
    </row>
    <row r="205" spans="2:15">
      <c r="B205" t="s">
        <v>1711</v>
      </c>
      <c r="C205" t="s">
        <v>1712</v>
      </c>
      <c r="D205" t="s">
        <v>878</v>
      </c>
      <c r="E205" t="s">
        <v>879</v>
      </c>
      <c r="F205" t="s">
        <v>1713</v>
      </c>
      <c r="G205" t="s">
        <v>914</v>
      </c>
      <c r="H205" t="s">
        <v>106</v>
      </c>
      <c r="I205" s="77">
        <v>486.32</v>
      </c>
      <c r="J205" s="77">
        <v>6853</v>
      </c>
      <c r="K205" s="77">
        <v>0</v>
      </c>
      <c r="L205" s="77">
        <v>107.147943364</v>
      </c>
      <c r="M205" s="78">
        <v>0</v>
      </c>
      <c r="N205" s="78">
        <v>3.0000000000000001E-3</v>
      </c>
      <c r="O205" s="78">
        <v>5.9999999999999995E-4</v>
      </c>
    </row>
    <row r="206" spans="2:15">
      <c r="B206" t="s">
        <v>1714</v>
      </c>
      <c r="C206" t="s">
        <v>1715</v>
      </c>
      <c r="D206" t="s">
        <v>872</v>
      </c>
      <c r="E206" t="s">
        <v>879</v>
      </c>
      <c r="F206" t="s">
        <v>1716</v>
      </c>
      <c r="G206" t="s">
        <v>914</v>
      </c>
      <c r="H206" t="s">
        <v>106</v>
      </c>
      <c r="I206" s="77">
        <v>94.27</v>
      </c>
      <c r="J206" s="77">
        <v>13274</v>
      </c>
      <c r="K206" s="77">
        <v>0</v>
      </c>
      <c r="L206" s="77">
        <v>40.230580357000001</v>
      </c>
      <c r="M206" s="78">
        <v>0</v>
      </c>
      <c r="N206" s="78">
        <v>1.1000000000000001E-3</v>
      </c>
      <c r="O206" s="78">
        <v>2.0000000000000001E-4</v>
      </c>
    </row>
    <row r="207" spans="2:15">
      <c r="B207" t="s">
        <v>1717</v>
      </c>
      <c r="C207" t="s">
        <v>1718</v>
      </c>
      <c r="D207" t="s">
        <v>1719</v>
      </c>
      <c r="E207" t="s">
        <v>879</v>
      </c>
      <c r="F207" t="s">
        <v>1720</v>
      </c>
      <c r="G207" t="s">
        <v>914</v>
      </c>
      <c r="H207" t="s">
        <v>200</v>
      </c>
      <c r="I207" s="77">
        <v>10594.87</v>
      </c>
      <c r="J207" s="77">
        <v>187500</v>
      </c>
      <c r="K207" s="77">
        <v>0</v>
      </c>
      <c r="L207" s="77">
        <v>619.62110656874995</v>
      </c>
      <c r="M207" s="78">
        <v>0</v>
      </c>
      <c r="N207" s="78">
        <v>1.7500000000000002E-2</v>
      </c>
      <c r="O207" s="78">
        <v>3.3999999999999998E-3</v>
      </c>
    </row>
    <row r="208" spans="2:15">
      <c r="B208" t="s">
        <v>1721</v>
      </c>
      <c r="C208" t="s">
        <v>1722</v>
      </c>
      <c r="D208" t="s">
        <v>123</v>
      </c>
      <c r="E208" t="s">
        <v>879</v>
      </c>
      <c r="F208" t="s">
        <v>1723</v>
      </c>
      <c r="G208" t="s">
        <v>914</v>
      </c>
      <c r="H208" t="s">
        <v>110</v>
      </c>
      <c r="I208" s="77">
        <v>1204.42</v>
      </c>
      <c r="J208" s="77">
        <v>2237</v>
      </c>
      <c r="K208" s="77">
        <v>0</v>
      </c>
      <c r="L208" s="77">
        <v>106.26539486514</v>
      </c>
      <c r="M208" s="78">
        <v>0</v>
      </c>
      <c r="N208" s="78">
        <v>3.0000000000000001E-3</v>
      </c>
      <c r="O208" s="78">
        <v>5.9999999999999995E-4</v>
      </c>
    </row>
    <row r="209" spans="2:15">
      <c r="B209" t="s">
        <v>1724</v>
      </c>
      <c r="C209" t="s">
        <v>1725</v>
      </c>
      <c r="D209" t="s">
        <v>1726</v>
      </c>
      <c r="E209" t="s">
        <v>879</v>
      </c>
      <c r="F209" t="s">
        <v>1232</v>
      </c>
      <c r="G209" t="s">
        <v>889</v>
      </c>
      <c r="H209" t="s">
        <v>113</v>
      </c>
      <c r="I209" s="77">
        <v>3168.43</v>
      </c>
      <c r="J209" s="77">
        <v>721.2</v>
      </c>
      <c r="K209" s="77">
        <v>0</v>
      </c>
      <c r="L209" s="77">
        <v>100.358064695004</v>
      </c>
      <c r="M209" s="78">
        <v>0</v>
      </c>
      <c r="N209" s="78">
        <v>2.8E-3</v>
      </c>
      <c r="O209" s="78">
        <v>5.0000000000000001E-4</v>
      </c>
    </row>
    <row r="210" spans="2:15">
      <c r="B210" t="s">
        <v>1727</v>
      </c>
      <c r="C210" t="s">
        <v>1728</v>
      </c>
      <c r="D210" t="s">
        <v>878</v>
      </c>
      <c r="E210" t="s">
        <v>879</v>
      </c>
      <c r="F210" t="s">
        <v>1729</v>
      </c>
      <c r="G210" t="s">
        <v>1149</v>
      </c>
      <c r="H210" t="s">
        <v>106</v>
      </c>
      <c r="I210" s="77">
        <v>466.73</v>
      </c>
      <c r="J210" s="77">
        <v>14415</v>
      </c>
      <c r="K210" s="77">
        <v>0.64120999999999995</v>
      </c>
      <c r="L210" s="77">
        <v>216.94361134249999</v>
      </c>
      <c r="M210" s="78">
        <v>0</v>
      </c>
      <c r="N210" s="78">
        <v>6.1000000000000004E-3</v>
      </c>
      <c r="O210" s="78">
        <v>1.1999999999999999E-3</v>
      </c>
    </row>
    <row r="211" spans="2:15">
      <c r="B211" t="s">
        <v>1730</v>
      </c>
      <c r="C211" t="s">
        <v>1731</v>
      </c>
      <c r="D211" t="s">
        <v>878</v>
      </c>
      <c r="E211" t="s">
        <v>879</v>
      </c>
      <c r="F211" t="s">
        <v>1732</v>
      </c>
      <c r="G211" t="s">
        <v>931</v>
      </c>
      <c r="H211" t="s">
        <v>106</v>
      </c>
      <c r="I211" s="77">
        <v>190.35</v>
      </c>
      <c r="J211" s="77">
        <v>21458</v>
      </c>
      <c r="K211" s="77">
        <v>0</v>
      </c>
      <c r="L211" s="77">
        <v>131.31764914499999</v>
      </c>
      <c r="M211" s="78">
        <v>0</v>
      </c>
      <c r="N211" s="78">
        <v>3.7000000000000002E-3</v>
      </c>
      <c r="O211" s="78">
        <v>6.9999999999999999E-4</v>
      </c>
    </row>
    <row r="212" spans="2:15">
      <c r="B212" t="s">
        <v>1733</v>
      </c>
      <c r="C212" t="s">
        <v>1734</v>
      </c>
      <c r="D212" t="s">
        <v>1735</v>
      </c>
      <c r="E212" t="s">
        <v>879</v>
      </c>
      <c r="F212" t="s">
        <v>1736</v>
      </c>
      <c r="G212" t="s">
        <v>931</v>
      </c>
      <c r="H212" t="s">
        <v>199</v>
      </c>
      <c r="I212" s="77">
        <v>305.12</v>
      </c>
      <c r="J212" s="77">
        <v>10426</v>
      </c>
      <c r="K212" s="77">
        <v>0</v>
      </c>
      <c r="L212" s="77">
        <v>116.10674851776</v>
      </c>
      <c r="M212" s="78">
        <v>0</v>
      </c>
      <c r="N212" s="78">
        <v>3.3E-3</v>
      </c>
      <c r="O212" s="78">
        <v>5.9999999999999995E-4</v>
      </c>
    </row>
    <row r="213" spans="2:15">
      <c r="B213" t="s">
        <v>1737</v>
      </c>
      <c r="C213" t="s">
        <v>1738</v>
      </c>
      <c r="D213" t="s">
        <v>872</v>
      </c>
      <c r="E213" t="s">
        <v>879</v>
      </c>
      <c r="F213" t="s">
        <v>1739</v>
      </c>
      <c r="G213" t="s">
        <v>931</v>
      </c>
      <c r="H213" t="s">
        <v>110</v>
      </c>
      <c r="I213" s="77">
        <v>200.74</v>
      </c>
      <c r="J213" s="77">
        <v>4956.5</v>
      </c>
      <c r="K213" s="77">
        <v>0</v>
      </c>
      <c r="L213" s="77">
        <v>39.242525394209999</v>
      </c>
      <c r="M213" s="78">
        <v>0</v>
      </c>
      <c r="N213" s="78">
        <v>1.1000000000000001E-3</v>
      </c>
      <c r="O213" s="78">
        <v>2.0000000000000001E-4</v>
      </c>
    </row>
    <row r="214" spans="2:15">
      <c r="B214" t="s">
        <v>1740</v>
      </c>
      <c r="C214" t="s">
        <v>1741</v>
      </c>
      <c r="D214" t="s">
        <v>878</v>
      </c>
      <c r="E214" t="s">
        <v>879</v>
      </c>
      <c r="F214" t="s">
        <v>1742</v>
      </c>
      <c r="G214" t="s">
        <v>1053</v>
      </c>
      <c r="H214" t="s">
        <v>106</v>
      </c>
      <c r="I214" s="77">
        <v>317.16000000000003</v>
      </c>
      <c r="J214" s="77">
        <v>6003</v>
      </c>
      <c r="K214" s="77">
        <v>0</v>
      </c>
      <c r="L214" s="77">
        <v>61.210754082000001</v>
      </c>
      <c r="M214" s="78">
        <v>0</v>
      </c>
      <c r="N214" s="78">
        <v>1.6999999999999999E-3</v>
      </c>
      <c r="O214" s="78">
        <v>2.9999999999999997E-4</v>
      </c>
    </row>
    <row r="215" spans="2:15">
      <c r="B215" t="s">
        <v>1743</v>
      </c>
      <c r="C215" t="s">
        <v>1744</v>
      </c>
      <c r="D215" t="s">
        <v>872</v>
      </c>
      <c r="E215" t="s">
        <v>879</v>
      </c>
      <c r="F215" t="s">
        <v>1745</v>
      </c>
      <c r="G215" t="s">
        <v>1020</v>
      </c>
      <c r="H215" t="s">
        <v>106</v>
      </c>
      <c r="I215" s="77">
        <v>120.44</v>
      </c>
      <c r="J215" s="77">
        <v>11912</v>
      </c>
      <c r="K215" s="77">
        <v>0</v>
      </c>
      <c r="L215" s="77">
        <v>46.125003151999998</v>
      </c>
      <c r="M215" s="78">
        <v>0</v>
      </c>
      <c r="N215" s="78">
        <v>1.2999999999999999E-3</v>
      </c>
      <c r="O215" s="78">
        <v>2.9999999999999997E-4</v>
      </c>
    </row>
    <row r="216" spans="2:15">
      <c r="B216" t="s">
        <v>1746</v>
      </c>
      <c r="C216" t="s">
        <v>1747</v>
      </c>
      <c r="D216" t="s">
        <v>1008</v>
      </c>
      <c r="E216" t="s">
        <v>879</v>
      </c>
      <c r="F216" t="s">
        <v>1748</v>
      </c>
      <c r="G216" t="s">
        <v>1020</v>
      </c>
      <c r="H216" t="s">
        <v>110</v>
      </c>
      <c r="I216" s="77">
        <v>32.119999999999997</v>
      </c>
      <c r="J216" s="77">
        <v>59440</v>
      </c>
      <c r="K216" s="77">
        <v>0</v>
      </c>
      <c r="L216" s="77">
        <v>75.301262044799998</v>
      </c>
      <c r="M216" s="78">
        <v>0</v>
      </c>
      <c r="N216" s="78">
        <v>2.0999999999999999E-3</v>
      </c>
      <c r="O216" s="78">
        <v>4.0000000000000002E-4</v>
      </c>
    </row>
    <row r="217" spans="2:15">
      <c r="B217" t="s">
        <v>1749</v>
      </c>
      <c r="C217" t="s">
        <v>1750</v>
      </c>
      <c r="D217" t="s">
        <v>872</v>
      </c>
      <c r="E217" t="s">
        <v>879</v>
      </c>
      <c r="F217" t="s">
        <v>1751</v>
      </c>
      <c r="G217" t="s">
        <v>1020</v>
      </c>
      <c r="H217" t="s">
        <v>106</v>
      </c>
      <c r="I217" s="77">
        <v>1204.42</v>
      </c>
      <c r="J217" s="77">
        <v>2192</v>
      </c>
      <c r="K217" s="77">
        <v>0</v>
      </c>
      <c r="L217" s="77">
        <v>84.878849775999996</v>
      </c>
      <c r="M217" s="78">
        <v>0</v>
      </c>
      <c r="N217" s="78">
        <v>2.3999999999999998E-3</v>
      </c>
      <c r="O217" s="78">
        <v>5.0000000000000001E-4</v>
      </c>
    </row>
    <row r="218" spans="2:15">
      <c r="B218" t="s">
        <v>1752</v>
      </c>
      <c r="C218" t="s">
        <v>1753</v>
      </c>
      <c r="D218" t="s">
        <v>123</v>
      </c>
      <c r="E218" t="s">
        <v>879</v>
      </c>
      <c r="F218" t="s">
        <v>1754</v>
      </c>
      <c r="G218" t="s">
        <v>893</v>
      </c>
      <c r="H218" t="s">
        <v>113</v>
      </c>
      <c r="I218" s="77">
        <v>1030.46</v>
      </c>
      <c r="J218" s="77">
        <v>2424.5</v>
      </c>
      <c r="K218" s="77">
        <v>0</v>
      </c>
      <c r="L218" s="77">
        <v>109.72504550812999</v>
      </c>
      <c r="M218" s="78">
        <v>0</v>
      </c>
      <c r="N218" s="78">
        <v>3.0999999999999999E-3</v>
      </c>
      <c r="O218" s="78">
        <v>5.9999999999999995E-4</v>
      </c>
    </row>
    <row r="219" spans="2:15">
      <c r="B219" t="s">
        <v>1755</v>
      </c>
      <c r="C219" t="s">
        <v>1756</v>
      </c>
      <c r="D219" t="s">
        <v>872</v>
      </c>
      <c r="E219" t="s">
        <v>879</v>
      </c>
      <c r="F219" t="s">
        <v>1757</v>
      </c>
      <c r="G219" t="s">
        <v>893</v>
      </c>
      <c r="H219" t="s">
        <v>113</v>
      </c>
      <c r="I219" s="77">
        <v>680.24</v>
      </c>
      <c r="J219" s="77">
        <v>1440.5</v>
      </c>
      <c r="K219" s="77">
        <v>0</v>
      </c>
      <c r="L219" s="77">
        <v>43.035600936679998</v>
      </c>
      <c r="M219" s="78">
        <v>0</v>
      </c>
      <c r="N219" s="78">
        <v>1.1999999999999999E-3</v>
      </c>
      <c r="O219" s="78">
        <v>2.0000000000000001E-4</v>
      </c>
    </row>
    <row r="220" spans="2:15">
      <c r="B220" t="s">
        <v>1758</v>
      </c>
      <c r="C220" t="s">
        <v>1759</v>
      </c>
      <c r="D220" t="s">
        <v>878</v>
      </c>
      <c r="E220" t="s">
        <v>879</v>
      </c>
      <c r="F220" t="s">
        <v>1760</v>
      </c>
      <c r="G220" t="s">
        <v>893</v>
      </c>
      <c r="H220" t="s">
        <v>106</v>
      </c>
      <c r="I220" s="77">
        <v>845.71</v>
      </c>
      <c r="J220" s="77">
        <v>2602</v>
      </c>
      <c r="K220" s="77">
        <v>0</v>
      </c>
      <c r="L220" s="77">
        <v>70.747278053000002</v>
      </c>
      <c r="M220" s="78">
        <v>0</v>
      </c>
      <c r="N220" s="78">
        <v>2E-3</v>
      </c>
      <c r="O220" s="78">
        <v>4.0000000000000002E-4</v>
      </c>
    </row>
    <row r="221" spans="2:15">
      <c r="B221" t="s">
        <v>1761</v>
      </c>
      <c r="C221" t="s">
        <v>1762</v>
      </c>
      <c r="D221" t="s">
        <v>878</v>
      </c>
      <c r="E221" t="s">
        <v>879</v>
      </c>
      <c r="F221" t="s">
        <v>1763</v>
      </c>
      <c r="G221" t="s">
        <v>893</v>
      </c>
      <c r="H221" t="s">
        <v>106</v>
      </c>
      <c r="I221" s="77">
        <v>232.35</v>
      </c>
      <c r="J221" s="77">
        <v>4816</v>
      </c>
      <c r="K221" s="77">
        <v>0.3352</v>
      </c>
      <c r="L221" s="77">
        <v>36.310972839999998</v>
      </c>
      <c r="M221" s="78">
        <v>0</v>
      </c>
      <c r="N221" s="78">
        <v>1E-3</v>
      </c>
      <c r="O221" s="78">
        <v>2.0000000000000001E-4</v>
      </c>
    </row>
    <row r="222" spans="2:15">
      <c r="B222" t="s">
        <v>1764</v>
      </c>
      <c r="C222" t="s">
        <v>1765</v>
      </c>
      <c r="D222" t="s">
        <v>872</v>
      </c>
      <c r="E222" t="s">
        <v>123</v>
      </c>
      <c r="F222" t="s">
        <v>1766</v>
      </c>
      <c r="G222" t="s">
        <v>899</v>
      </c>
      <c r="H222" t="s">
        <v>106</v>
      </c>
      <c r="I222" s="77">
        <v>389.46</v>
      </c>
      <c r="J222" s="77">
        <v>6223</v>
      </c>
      <c r="K222" s="77">
        <v>0</v>
      </c>
      <c r="L222" s="77">
        <v>77.919047997000007</v>
      </c>
      <c r="M222" s="78">
        <v>0</v>
      </c>
      <c r="N222" s="78">
        <v>2.2000000000000001E-3</v>
      </c>
      <c r="O222" s="78">
        <v>4.0000000000000002E-4</v>
      </c>
    </row>
    <row r="223" spans="2:15">
      <c r="B223" t="s">
        <v>1767</v>
      </c>
      <c r="C223" t="s">
        <v>1768</v>
      </c>
      <c r="D223" t="s">
        <v>123</v>
      </c>
      <c r="E223" t="s">
        <v>879</v>
      </c>
      <c r="F223" t="s">
        <v>1769</v>
      </c>
      <c r="G223" t="s">
        <v>958</v>
      </c>
      <c r="H223" t="s">
        <v>110</v>
      </c>
      <c r="I223" s="77">
        <v>481.77</v>
      </c>
      <c r="J223" s="77">
        <v>2604</v>
      </c>
      <c r="K223" s="77">
        <v>0</v>
      </c>
      <c r="L223" s="77">
        <v>49.479881444279997</v>
      </c>
      <c r="M223" s="78">
        <v>0</v>
      </c>
      <c r="N223" s="78">
        <v>1.4E-3</v>
      </c>
      <c r="O223" s="78">
        <v>2.9999999999999997E-4</v>
      </c>
    </row>
    <row r="224" spans="2:15">
      <c r="B224" t="s">
        <v>1770</v>
      </c>
      <c r="C224" t="s">
        <v>1771</v>
      </c>
      <c r="D224" t="s">
        <v>872</v>
      </c>
      <c r="E224" t="s">
        <v>879</v>
      </c>
      <c r="F224" t="s">
        <v>1772</v>
      </c>
      <c r="G224" t="s">
        <v>881</v>
      </c>
      <c r="H224" t="s">
        <v>106</v>
      </c>
      <c r="I224" s="77">
        <v>988.97</v>
      </c>
      <c r="J224" s="77">
        <v>979</v>
      </c>
      <c r="K224" s="77">
        <v>0</v>
      </c>
      <c r="L224" s="77">
        <v>31.1276824045</v>
      </c>
      <c r="M224" s="78">
        <v>0</v>
      </c>
      <c r="N224" s="78">
        <v>8.9999999999999998E-4</v>
      </c>
      <c r="O224" s="78">
        <v>2.0000000000000001E-4</v>
      </c>
    </row>
    <row r="225" spans="2:15">
      <c r="B225" t="s">
        <v>1773</v>
      </c>
      <c r="C225" t="s">
        <v>1774</v>
      </c>
      <c r="D225" t="s">
        <v>912</v>
      </c>
      <c r="E225" t="s">
        <v>879</v>
      </c>
      <c r="F225" t="s">
        <v>1775</v>
      </c>
      <c r="G225" t="s">
        <v>1086</v>
      </c>
      <c r="H225" t="s">
        <v>110</v>
      </c>
      <c r="I225" s="77">
        <v>5205.8100000000004</v>
      </c>
      <c r="J225" s="77">
        <v>612</v>
      </c>
      <c r="K225" s="77">
        <v>2.8745099999999999</v>
      </c>
      <c r="L225" s="77">
        <v>128.53178955252</v>
      </c>
      <c r="M225" s="78">
        <v>0</v>
      </c>
      <c r="N225" s="78">
        <v>3.5999999999999999E-3</v>
      </c>
      <c r="O225" s="78">
        <v>6.9999999999999999E-4</v>
      </c>
    </row>
    <row r="226" spans="2:15">
      <c r="B226" t="s">
        <v>1776</v>
      </c>
      <c r="C226" t="s">
        <v>1777</v>
      </c>
      <c r="D226" t="s">
        <v>912</v>
      </c>
      <c r="E226" t="s">
        <v>879</v>
      </c>
      <c r="F226" t="s">
        <v>1778</v>
      </c>
      <c r="G226" t="s">
        <v>1086</v>
      </c>
      <c r="H226" t="s">
        <v>110</v>
      </c>
      <c r="I226" s="77">
        <v>200.74</v>
      </c>
      <c r="J226" s="77">
        <v>5976</v>
      </c>
      <c r="K226" s="77">
        <v>0</v>
      </c>
      <c r="L226" s="77">
        <v>47.314300767840002</v>
      </c>
      <c r="M226" s="78">
        <v>0</v>
      </c>
      <c r="N226" s="78">
        <v>1.2999999999999999E-3</v>
      </c>
      <c r="O226" s="78">
        <v>2.9999999999999997E-4</v>
      </c>
    </row>
    <row r="227" spans="2:15">
      <c r="B227" t="s">
        <v>1779</v>
      </c>
      <c r="C227" t="s">
        <v>1780</v>
      </c>
      <c r="D227" t="s">
        <v>878</v>
      </c>
      <c r="E227" t="s">
        <v>879</v>
      </c>
      <c r="F227" t="s">
        <v>1781</v>
      </c>
      <c r="G227" t="s">
        <v>1086</v>
      </c>
      <c r="H227" t="s">
        <v>106</v>
      </c>
      <c r="I227" s="77">
        <v>284.06</v>
      </c>
      <c r="J227" s="77">
        <v>9966</v>
      </c>
      <c r="K227" s="77">
        <v>0</v>
      </c>
      <c r="L227" s="77">
        <v>91.014784014</v>
      </c>
      <c r="M227" s="78">
        <v>0</v>
      </c>
      <c r="N227" s="78">
        <v>2.5999999999999999E-3</v>
      </c>
      <c r="O227" s="78">
        <v>5.0000000000000001E-4</v>
      </c>
    </row>
    <row r="228" spans="2:15">
      <c r="B228" t="s">
        <v>1782</v>
      </c>
      <c r="C228" t="s">
        <v>1783</v>
      </c>
      <c r="D228" t="s">
        <v>1726</v>
      </c>
      <c r="E228" t="s">
        <v>879</v>
      </c>
      <c r="F228" t="s">
        <v>1784</v>
      </c>
      <c r="G228" t="s">
        <v>1086</v>
      </c>
      <c r="H228" t="s">
        <v>113</v>
      </c>
      <c r="I228" s="77">
        <v>1111.06</v>
      </c>
      <c r="J228" s="77">
        <v>947.6</v>
      </c>
      <c r="K228" s="77">
        <v>0</v>
      </c>
      <c r="L228" s="77">
        <v>46.239699987064</v>
      </c>
      <c r="M228" s="78">
        <v>0</v>
      </c>
      <c r="N228" s="78">
        <v>1.2999999999999999E-3</v>
      </c>
      <c r="O228" s="78">
        <v>2.9999999999999997E-4</v>
      </c>
    </row>
    <row r="229" spans="2:15">
      <c r="B229" t="s">
        <v>1785</v>
      </c>
      <c r="C229" t="s">
        <v>1786</v>
      </c>
      <c r="D229" t="s">
        <v>878</v>
      </c>
      <c r="E229" t="s">
        <v>879</v>
      </c>
      <c r="F229" t="s">
        <v>1787</v>
      </c>
      <c r="G229" t="s">
        <v>1086</v>
      </c>
      <c r="H229" t="s">
        <v>106</v>
      </c>
      <c r="I229" s="77">
        <v>175.37</v>
      </c>
      <c r="J229" s="77">
        <v>5958</v>
      </c>
      <c r="K229" s="77">
        <v>0.17052</v>
      </c>
      <c r="L229" s="77">
        <v>33.762590889000002</v>
      </c>
      <c r="M229" s="78">
        <v>0</v>
      </c>
      <c r="N229" s="78">
        <v>1E-3</v>
      </c>
      <c r="O229" s="78">
        <v>2.0000000000000001E-4</v>
      </c>
    </row>
    <row r="230" spans="2:15">
      <c r="B230" t="s">
        <v>1788</v>
      </c>
      <c r="C230" t="s">
        <v>1789</v>
      </c>
      <c r="D230" t="s">
        <v>878</v>
      </c>
      <c r="E230" t="s">
        <v>879</v>
      </c>
      <c r="F230" t="s">
        <v>1790</v>
      </c>
      <c r="G230" t="s">
        <v>1129</v>
      </c>
      <c r="H230" t="s">
        <v>106</v>
      </c>
      <c r="I230" s="77">
        <v>45.45</v>
      </c>
      <c r="J230" s="77">
        <v>23273</v>
      </c>
      <c r="K230" s="77">
        <v>0</v>
      </c>
      <c r="L230" s="77">
        <v>34.006914877500002</v>
      </c>
      <c r="M230" s="78">
        <v>0</v>
      </c>
      <c r="N230" s="78">
        <v>1E-3</v>
      </c>
      <c r="O230" s="78">
        <v>2.0000000000000001E-4</v>
      </c>
    </row>
    <row r="231" spans="2:15">
      <c r="B231" t="s">
        <v>1791</v>
      </c>
      <c r="C231" t="s">
        <v>1792</v>
      </c>
      <c r="D231" t="s">
        <v>123</v>
      </c>
      <c r="E231" t="s">
        <v>879</v>
      </c>
      <c r="F231" t="s">
        <v>1790</v>
      </c>
      <c r="G231" t="s">
        <v>1129</v>
      </c>
      <c r="H231" t="s">
        <v>202</v>
      </c>
      <c r="I231" s="77">
        <v>481.77</v>
      </c>
      <c r="J231" s="77">
        <v>23241.485039999989</v>
      </c>
      <c r="K231" s="77">
        <v>0</v>
      </c>
      <c r="L231" s="77">
        <v>46.467758528041301</v>
      </c>
      <c r="M231" s="78">
        <v>0</v>
      </c>
      <c r="N231" s="78">
        <v>1.2999999999999999E-3</v>
      </c>
      <c r="O231" s="78">
        <v>2.9999999999999997E-4</v>
      </c>
    </row>
    <row r="232" spans="2:15">
      <c r="B232" t="s">
        <v>1793</v>
      </c>
      <c r="C232" t="s">
        <v>1794</v>
      </c>
      <c r="D232" t="s">
        <v>872</v>
      </c>
      <c r="E232" t="s">
        <v>879</v>
      </c>
      <c r="F232" t="s">
        <v>1795</v>
      </c>
      <c r="G232" t="s">
        <v>1129</v>
      </c>
      <c r="H232" t="s">
        <v>106</v>
      </c>
      <c r="I232" s="77">
        <v>55.04</v>
      </c>
      <c r="J232" s="77">
        <v>325693</v>
      </c>
      <c r="K232" s="77">
        <v>0</v>
      </c>
      <c r="L232" s="77">
        <v>576.32548844799999</v>
      </c>
      <c r="M232" s="78">
        <v>0</v>
      </c>
      <c r="N232" s="78">
        <v>1.6299999999999999E-2</v>
      </c>
      <c r="O232" s="78">
        <v>3.0999999999999999E-3</v>
      </c>
    </row>
    <row r="233" spans="2:15">
      <c r="B233" t="s">
        <v>1796</v>
      </c>
      <c r="C233" t="s">
        <v>1797</v>
      </c>
      <c r="D233" t="s">
        <v>123</v>
      </c>
      <c r="E233" t="s">
        <v>879</v>
      </c>
      <c r="F233" t="s">
        <v>1798</v>
      </c>
      <c r="G233" t="s">
        <v>1129</v>
      </c>
      <c r="H233" t="s">
        <v>201</v>
      </c>
      <c r="I233" s="77">
        <v>1107.5999999999999</v>
      </c>
      <c r="J233" s="77">
        <v>17200</v>
      </c>
      <c r="K233" s="77">
        <v>0</v>
      </c>
      <c r="L233" s="77">
        <v>74.907431040000006</v>
      </c>
      <c r="M233" s="78">
        <v>0</v>
      </c>
      <c r="N233" s="78">
        <v>2.0999999999999999E-3</v>
      </c>
      <c r="O233" s="78">
        <v>4.0000000000000002E-4</v>
      </c>
    </row>
    <row r="234" spans="2:15">
      <c r="B234" t="s">
        <v>1799</v>
      </c>
      <c r="C234" t="s">
        <v>1800</v>
      </c>
      <c r="D234" t="s">
        <v>878</v>
      </c>
      <c r="E234" t="s">
        <v>879</v>
      </c>
      <c r="F234" t="s">
        <v>1801</v>
      </c>
      <c r="G234" t="s">
        <v>1129</v>
      </c>
      <c r="H234" t="s">
        <v>106</v>
      </c>
      <c r="I234" s="77">
        <v>84.31</v>
      </c>
      <c r="J234" s="77">
        <v>26562</v>
      </c>
      <c r="K234" s="77">
        <v>0</v>
      </c>
      <c r="L234" s="77">
        <v>71.998067372999998</v>
      </c>
      <c r="M234" s="78">
        <v>0</v>
      </c>
      <c r="N234" s="78">
        <v>2E-3</v>
      </c>
      <c r="O234" s="78">
        <v>4.0000000000000002E-4</v>
      </c>
    </row>
    <row r="235" spans="2:15">
      <c r="B235" t="s">
        <v>1802</v>
      </c>
      <c r="C235" t="s">
        <v>1803</v>
      </c>
      <c r="D235" t="s">
        <v>872</v>
      </c>
      <c r="E235" t="s">
        <v>879</v>
      </c>
      <c r="F235" t="s">
        <v>1804</v>
      </c>
      <c r="G235" t="s">
        <v>1129</v>
      </c>
      <c r="H235" t="s">
        <v>106</v>
      </c>
      <c r="I235" s="77">
        <v>115.09</v>
      </c>
      <c r="J235" s="77">
        <v>54073</v>
      </c>
      <c r="K235" s="77">
        <v>0</v>
      </c>
      <c r="L235" s="77">
        <v>200.07785947549999</v>
      </c>
      <c r="M235" s="78">
        <v>0</v>
      </c>
      <c r="N235" s="78">
        <v>5.7000000000000002E-3</v>
      </c>
      <c r="O235" s="78">
        <v>1.1000000000000001E-3</v>
      </c>
    </row>
    <row r="236" spans="2:15">
      <c r="B236" t="s">
        <v>1805</v>
      </c>
      <c r="C236" t="s">
        <v>1806</v>
      </c>
      <c r="D236" t="s">
        <v>1726</v>
      </c>
      <c r="E236" t="s">
        <v>879</v>
      </c>
      <c r="F236" t="s">
        <v>1807</v>
      </c>
      <c r="G236" t="s">
        <v>1129</v>
      </c>
      <c r="H236" t="s">
        <v>113</v>
      </c>
      <c r="I236" s="77">
        <v>144.53</v>
      </c>
      <c r="J236" s="77">
        <v>7086</v>
      </c>
      <c r="K236" s="77">
        <v>0</v>
      </c>
      <c r="L236" s="77">
        <v>44.979186214019997</v>
      </c>
      <c r="M236" s="78">
        <v>0</v>
      </c>
      <c r="N236" s="78">
        <v>1.2999999999999999E-3</v>
      </c>
      <c r="O236" s="78">
        <v>2.0000000000000001E-4</v>
      </c>
    </row>
    <row r="237" spans="2:15">
      <c r="B237" t="s">
        <v>1808</v>
      </c>
      <c r="C237" t="s">
        <v>1809</v>
      </c>
      <c r="D237" t="s">
        <v>872</v>
      </c>
      <c r="E237" t="s">
        <v>879</v>
      </c>
      <c r="F237" t="s">
        <v>1810</v>
      </c>
      <c r="G237" t="s">
        <v>1129</v>
      </c>
      <c r="H237" t="s">
        <v>106</v>
      </c>
      <c r="I237" s="77">
        <v>13.25</v>
      </c>
      <c r="J237" s="77">
        <v>222727</v>
      </c>
      <c r="K237" s="77">
        <v>0</v>
      </c>
      <c r="L237" s="77">
        <v>94.8789179125</v>
      </c>
      <c r="M237" s="78">
        <v>0</v>
      </c>
      <c r="N237" s="78">
        <v>2.7000000000000001E-3</v>
      </c>
      <c r="O237" s="78">
        <v>5.0000000000000001E-4</v>
      </c>
    </row>
    <row r="238" spans="2:15">
      <c r="B238" t="s">
        <v>1811</v>
      </c>
      <c r="C238" t="s">
        <v>1812</v>
      </c>
      <c r="D238" t="s">
        <v>872</v>
      </c>
      <c r="E238" t="s">
        <v>879</v>
      </c>
      <c r="F238" t="s">
        <v>1813</v>
      </c>
      <c r="G238" t="s">
        <v>1129</v>
      </c>
      <c r="H238" t="s">
        <v>106</v>
      </c>
      <c r="I238" s="77">
        <v>172.71</v>
      </c>
      <c r="J238" s="77">
        <v>12281</v>
      </c>
      <c r="K238" s="77">
        <v>0</v>
      </c>
      <c r="L238" s="77">
        <v>68.191806046500005</v>
      </c>
      <c r="M238" s="78">
        <v>0</v>
      </c>
      <c r="N238" s="78">
        <v>1.9E-3</v>
      </c>
      <c r="O238" s="78">
        <v>4.0000000000000002E-4</v>
      </c>
    </row>
    <row r="239" spans="2:15">
      <c r="B239" t="s">
        <v>1814</v>
      </c>
      <c r="C239" t="s">
        <v>1815</v>
      </c>
      <c r="D239" t="s">
        <v>878</v>
      </c>
      <c r="E239" t="s">
        <v>879</v>
      </c>
      <c r="F239" t="s">
        <v>1816</v>
      </c>
      <c r="G239" t="s">
        <v>1129</v>
      </c>
      <c r="H239" t="s">
        <v>106</v>
      </c>
      <c r="I239" s="77">
        <v>248.91</v>
      </c>
      <c r="J239" s="77">
        <v>17653</v>
      </c>
      <c r="K239" s="77">
        <v>0</v>
      </c>
      <c r="L239" s="77">
        <v>141.26736459450001</v>
      </c>
      <c r="M239" s="78">
        <v>0</v>
      </c>
      <c r="N239" s="78">
        <v>4.0000000000000001E-3</v>
      </c>
      <c r="O239" s="78">
        <v>8.0000000000000004E-4</v>
      </c>
    </row>
    <row r="240" spans="2:15">
      <c r="B240" t="s">
        <v>1817</v>
      </c>
      <c r="C240" t="s">
        <v>1818</v>
      </c>
      <c r="D240" t="s">
        <v>878</v>
      </c>
      <c r="E240" t="s">
        <v>879</v>
      </c>
      <c r="F240" t="s">
        <v>1819</v>
      </c>
      <c r="G240" t="s">
        <v>1129</v>
      </c>
      <c r="H240" t="s">
        <v>106</v>
      </c>
      <c r="I240" s="77">
        <v>289.22000000000003</v>
      </c>
      <c r="J240" s="77">
        <v>6829</v>
      </c>
      <c r="K240" s="77">
        <v>0</v>
      </c>
      <c r="L240" s="77">
        <v>63.498930667000003</v>
      </c>
      <c r="M240" s="78">
        <v>0</v>
      </c>
      <c r="N240" s="78">
        <v>1.8E-3</v>
      </c>
      <c r="O240" s="78">
        <v>2.9999999999999997E-4</v>
      </c>
    </row>
    <row r="241" spans="2:15">
      <c r="B241" t="s">
        <v>1820</v>
      </c>
      <c r="C241" t="s">
        <v>1821</v>
      </c>
      <c r="D241" t="s">
        <v>123</v>
      </c>
      <c r="E241" t="s">
        <v>879</v>
      </c>
      <c r="F241" t="s">
        <v>1822</v>
      </c>
      <c r="G241" t="s">
        <v>1092</v>
      </c>
      <c r="H241" t="s">
        <v>110</v>
      </c>
      <c r="I241" s="77">
        <v>86.5</v>
      </c>
      <c r="J241" s="77">
        <v>39755</v>
      </c>
      <c r="K241" s="77">
        <v>0</v>
      </c>
      <c r="L241" s="77">
        <v>135.63000660750001</v>
      </c>
      <c r="M241" s="78">
        <v>0</v>
      </c>
      <c r="N241" s="78">
        <v>3.8E-3</v>
      </c>
      <c r="O241" s="78">
        <v>6.9999999999999999E-4</v>
      </c>
    </row>
    <row r="242" spans="2:15">
      <c r="B242" t="s">
        <v>1823</v>
      </c>
      <c r="C242" t="s">
        <v>1824</v>
      </c>
      <c r="D242" t="s">
        <v>123</v>
      </c>
      <c r="E242" t="s">
        <v>879</v>
      </c>
      <c r="F242" t="s">
        <v>1825</v>
      </c>
      <c r="G242" t="s">
        <v>1092</v>
      </c>
      <c r="H242" t="s">
        <v>110</v>
      </c>
      <c r="I242" s="77">
        <v>481.77</v>
      </c>
      <c r="J242" s="77">
        <v>3139</v>
      </c>
      <c r="K242" s="77">
        <v>0</v>
      </c>
      <c r="L242" s="77">
        <v>59.645678899229999</v>
      </c>
      <c r="M242" s="78">
        <v>0</v>
      </c>
      <c r="N242" s="78">
        <v>1.6999999999999999E-3</v>
      </c>
      <c r="O242" s="78">
        <v>2.9999999999999997E-4</v>
      </c>
    </row>
    <row r="243" spans="2:15">
      <c r="B243" t="s">
        <v>1826</v>
      </c>
      <c r="C243" t="s">
        <v>1827</v>
      </c>
      <c r="D243" t="s">
        <v>872</v>
      </c>
      <c r="E243" t="s">
        <v>879</v>
      </c>
      <c r="F243" t="s">
        <v>1828</v>
      </c>
      <c r="G243" t="s">
        <v>1092</v>
      </c>
      <c r="H243" t="s">
        <v>106</v>
      </c>
      <c r="I243" s="77">
        <v>104.46</v>
      </c>
      <c r="J243" s="77">
        <v>52220</v>
      </c>
      <c r="K243" s="77">
        <v>0</v>
      </c>
      <c r="L243" s="77">
        <v>175.37507357999999</v>
      </c>
      <c r="M243" s="78">
        <v>0</v>
      </c>
      <c r="N243" s="78">
        <v>5.0000000000000001E-3</v>
      </c>
      <c r="O243" s="78">
        <v>1E-3</v>
      </c>
    </row>
    <row r="244" spans="2:15">
      <c r="B244" t="s">
        <v>1829</v>
      </c>
      <c r="C244" t="s">
        <v>1830</v>
      </c>
      <c r="D244" t="s">
        <v>123</v>
      </c>
      <c r="E244" t="s">
        <v>879</v>
      </c>
      <c r="F244" t="s">
        <v>1831</v>
      </c>
      <c r="G244" t="s">
        <v>1092</v>
      </c>
      <c r="H244" t="s">
        <v>110</v>
      </c>
      <c r="I244" s="77">
        <v>417.53</v>
      </c>
      <c r="J244" s="77">
        <v>3055</v>
      </c>
      <c r="K244" s="77">
        <v>0</v>
      </c>
      <c r="L244" s="77">
        <v>50.309131230150001</v>
      </c>
      <c r="M244" s="78">
        <v>0</v>
      </c>
      <c r="N244" s="78">
        <v>1.4E-3</v>
      </c>
      <c r="O244" s="78">
        <v>2.9999999999999997E-4</v>
      </c>
    </row>
    <row r="245" spans="2:15">
      <c r="B245" t="s">
        <v>1832</v>
      </c>
      <c r="C245" t="s">
        <v>1833</v>
      </c>
      <c r="D245" t="s">
        <v>878</v>
      </c>
      <c r="E245" t="s">
        <v>879</v>
      </c>
      <c r="F245" t="s">
        <v>1834</v>
      </c>
      <c r="G245" t="s">
        <v>1092</v>
      </c>
      <c r="H245" t="s">
        <v>106</v>
      </c>
      <c r="I245" s="77">
        <v>443.66</v>
      </c>
      <c r="J245" s="77">
        <v>10904</v>
      </c>
      <c r="K245" s="77">
        <v>0</v>
      </c>
      <c r="L245" s="77">
        <v>155.53104677600001</v>
      </c>
      <c r="M245" s="78">
        <v>0</v>
      </c>
      <c r="N245" s="78">
        <v>4.4000000000000003E-3</v>
      </c>
      <c r="O245" s="78">
        <v>8.0000000000000004E-4</v>
      </c>
    </row>
    <row r="246" spans="2:15">
      <c r="B246" t="s">
        <v>1835</v>
      </c>
      <c r="C246" t="s">
        <v>1836</v>
      </c>
      <c r="D246" t="s">
        <v>872</v>
      </c>
      <c r="E246" t="s">
        <v>879</v>
      </c>
      <c r="F246" t="s">
        <v>1837</v>
      </c>
      <c r="G246" t="s">
        <v>874</v>
      </c>
      <c r="H246" t="s">
        <v>106</v>
      </c>
      <c r="I246" s="77">
        <v>81.099999999999994</v>
      </c>
      <c r="J246" s="77">
        <v>175188</v>
      </c>
      <c r="K246" s="77">
        <v>0</v>
      </c>
      <c r="L246" s="77">
        <v>456.77905962</v>
      </c>
      <c r="M246" s="78">
        <v>0</v>
      </c>
      <c r="N246" s="78">
        <v>1.29E-2</v>
      </c>
      <c r="O246" s="78">
        <v>2.5000000000000001E-3</v>
      </c>
    </row>
    <row r="247" spans="2:15">
      <c r="B247" t="s">
        <v>1838</v>
      </c>
      <c r="C247" t="s">
        <v>1839</v>
      </c>
      <c r="D247" t="s">
        <v>872</v>
      </c>
      <c r="E247" t="s">
        <v>879</v>
      </c>
      <c r="F247" t="s">
        <v>1840</v>
      </c>
      <c r="G247" t="s">
        <v>874</v>
      </c>
      <c r="H247" t="s">
        <v>106</v>
      </c>
      <c r="I247" s="77">
        <v>358.99</v>
      </c>
      <c r="J247" s="77">
        <v>27316</v>
      </c>
      <c r="K247" s="77">
        <v>0</v>
      </c>
      <c r="L247" s="77">
        <v>315.268392506</v>
      </c>
      <c r="M247" s="78">
        <v>0</v>
      </c>
      <c r="N247" s="78">
        <v>8.8999999999999999E-3</v>
      </c>
      <c r="O247" s="78">
        <v>1.6999999999999999E-3</v>
      </c>
    </row>
    <row r="248" spans="2:15">
      <c r="B248" t="s">
        <v>1841</v>
      </c>
      <c r="C248" t="s">
        <v>1842</v>
      </c>
      <c r="D248" t="s">
        <v>878</v>
      </c>
      <c r="E248" t="s">
        <v>879</v>
      </c>
      <c r="F248" t="s">
        <v>1843</v>
      </c>
      <c r="G248" t="s">
        <v>874</v>
      </c>
      <c r="H248" t="s">
        <v>106</v>
      </c>
      <c r="I248" s="77">
        <v>149.84</v>
      </c>
      <c r="J248" s="77">
        <v>35694</v>
      </c>
      <c r="K248" s="77">
        <v>0</v>
      </c>
      <c r="L248" s="77">
        <v>171.950705064</v>
      </c>
      <c r="M248" s="78">
        <v>0</v>
      </c>
      <c r="N248" s="78">
        <v>4.8999999999999998E-3</v>
      </c>
      <c r="O248" s="78">
        <v>8.9999999999999998E-4</v>
      </c>
    </row>
    <row r="249" spans="2:15">
      <c r="B249" t="s">
        <v>1844</v>
      </c>
      <c r="C249" t="s">
        <v>1845</v>
      </c>
      <c r="D249" t="s">
        <v>872</v>
      </c>
      <c r="E249" t="s">
        <v>879</v>
      </c>
      <c r="F249" t="s">
        <v>1846</v>
      </c>
      <c r="G249" t="s">
        <v>874</v>
      </c>
      <c r="H249" t="s">
        <v>106</v>
      </c>
      <c r="I249" s="77">
        <v>428.14</v>
      </c>
      <c r="J249" s="77">
        <v>22242</v>
      </c>
      <c r="K249" s="77">
        <v>0</v>
      </c>
      <c r="L249" s="77">
        <v>306.15447964200001</v>
      </c>
      <c r="M249" s="78">
        <v>0</v>
      </c>
      <c r="N249" s="78">
        <v>8.6999999999999994E-3</v>
      </c>
      <c r="O249" s="78">
        <v>1.6999999999999999E-3</v>
      </c>
    </row>
    <row r="250" spans="2:15">
      <c r="B250" t="s">
        <v>1847</v>
      </c>
      <c r="C250" t="s">
        <v>1848</v>
      </c>
      <c r="D250" t="s">
        <v>878</v>
      </c>
      <c r="E250" t="s">
        <v>879</v>
      </c>
      <c r="F250" t="s">
        <v>1849</v>
      </c>
      <c r="G250" t="s">
        <v>874</v>
      </c>
      <c r="H250" t="s">
        <v>106</v>
      </c>
      <c r="I250" s="77">
        <v>412.71</v>
      </c>
      <c r="J250" s="77">
        <v>6469</v>
      </c>
      <c r="K250" s="77">
        <v>0</v>
      </c>
      <c r="L250" s="77">
        <v>85.834744828500007</v>
      </c>
      <c r="M250" s="78">
        <v>0</v>
      </c>
      <c r="N250" s="78">
        <v>2.3999999999999998E-3</v>
      </c>
      <c r="O250" s="78">
        <v>5.0000000000000001E-4</v>
      </c>
    </row>
    <row r="251" spans="2:15">
      <c r="B251" t="s">
        <v>1850</v>
      </c>
      <c r="C251" t="s">
        <v>1851</v>
      </c>
      <c r="D251" t="s">
        <v>872</v>
      </c>
      <c r="E251" t="s">
        <v>879</v>
      </c>
      <c r="F251" t="s">
        <v>1852</v>
      </c>
      <c r="G251" t="s">
        <v>874</v>
      </c>
      <c r="H251" t="s">
        <v>106</v>
      </c>
      <c r="I251" s="77">
        <v>242.56</v>
      </c>
      <c r="J251" s="77">
        <v>23420</v>
      </c>
      <c r="K251" s="77">
        <v>0</v>
      </c>
      <c r="L251" s="77">
        <v>182.63627968</v>
      </c>
      <c r="M251" s="78">
        <v>0</v>
      </c>
      <c r="N251" s="78">
        <v>5.1999999999999998E-3</v>
      </c>
      <c r="O251" s="78">
        <v>1E-3</v>
      </c>
    </row>
    <row r="252" spans="2:15">
      <c r="B252" t="s">
        <v>1853</v>
      </c>
      <c r="C252" t="s">
        <v>1854</v>
      </c>
      <c r="D252" t="s">
        <v>1855</v>
      </c>
      <c r="E252" t="s">
        <v>879</v>
      </c>
      <c r="F252" t="s">
        <v>1856</v>
      </c>
      <c r="G252" t="s">
        <v>874</v>
      </c>
      <c r="H252" t="s">
        <v>202</v>
      </c>
      <c r="I252" s="77">
        <v>182.27</v>
      </c>
      <c r="J252" s="77">
        <v>56355.105600000003</v>
      </c>
      <c r="K252" s="77">
        <v>0</v>
      </c>
      <c r="L252" s="77">
        <v>42.628157155504802</v>
      </c>
      <c r="M252" s="78">
        <v>0</v>
      </c>
      <c r="N252" s="78">
        <v>1.1999999999999999E-3</v>
      </c>
      <c r="O252" s="78">
        <v>2.0000000000000001E-4</v>
      </c>
    </row>
    <row r="253" spans="2:15">
      <c r="B253" t="s">
        <v>1857</v>
      </c>
      <c r="C253" t="s">
        <v>1858</v>
      </c>
      <c r="D253" t="s">
        <v>878</v>
      </c>
      <c r="E253" t="s">
        <v>879</v>
      </c>
      <c r="F253" t="s">
        <v>1859</v>
      </c>
      <c r="G253" t="s">
        <v>874</v>
      </c>
      <c r="H253" t="s">
        <v>106</v>
      </c>
      <c r="I253" s="77">
        <v>260.68</v>
      </c>
      <c r="J253" s="77">
        <v>21873</v>
      </c>
      <c r="K253" s="77">
        <v>0</v>
      </c>
      <c r="L253" s="77">
        <v>183.31459452600001</v>
      </c>
      <c r="M253" s="78">
        <v>0</v>
      </c>
      <c r="N253" s="78">
        <v>5.1999999999999998E-3</v>
      </c>
      <c r="O253" s="78">
        <v>1E-3</v>
      </c>
    </row>
    <row r="254" spans="2:15">
      <c r="B254" t="s">
        <v>1860</v>
      </c>
      <c r="C254" t="s">
        <v>1861</v>
      </c>
      <c r="D254" t="s">
        <v>872</v>
      </c>
      <c r="E254" t="s">
        <v>879</v>
      </c>
      <c r="F254" t="s">
        <v>1862</v>
      </c>
      <c r="G254" t="s">
        <v>874</v>
      </c>
      <c r="H254" t="s">
        <v>106</v>
      </c>
      <c r="I254" s="77">
        <v>501.53</v>
      </c>
      <c r="J254" s="77">
        <v>3061</v>
      </c>
      <c r="K254" s="77">
        <v>0</v>
      </c>
      <c r="L254" s="77">
        <v>49.356144059499997</v>
      </c>
      <c r="M254" s="78">
        <v>0</v>
      </c>
      <c r="N254" s="78">
        <v>1.4E-3</v>
      </c>
      <c r="O254" s="78">
        <v>2.9999999999999997E-4</v>
      </c>
    </row>
    <row r="255" spans="2:15">
      <c r="B255" t="s">
        <v>1863</v>
      </c>
      <c r="C255" t="s">
        <v>1864</v>
      </c>
      <c r="D255" t="s">
        <v>872</v>
      </c>
      <c r="E255" t="s">
        <v>879</v>
      </c>
      <c r="F255" t="s">
        <v>1865</v>
      </c>
      <c r="G255" t="s">
        <v>968</v>
      </c>
      <c r="H255" t="s">
        <v>106</v>
      </c>
      <c r="I255" s="77">
        <v>1200.73</v>
      </c>
      <c r="J255" s="77">
        <v>13269</v>
      </c>
      <c r="K255" s="77">
        <v>0</v>
      </c>
      <c r="L255" s="77">
        <v>512.22943679549996</v>
      </c>
      <c r="M255" s="78">
        <v>0</v>
      </c>
      <c r="N255" s="78">
        <v>1.4500000000000001E-2</v>
      </c>
      <c r="O255" s="78">
        <v>2.8E-3</v>
      </c>
    </row>
    <row r="256" spans="2:15">
      <c r="B256" t="s">
        <v>1866</v>
      </c>
      <c r="C256" t="s">
        <v>1867</v>
      </c>
      <c r="D256" t="s">
        <v>878</v>
      </c>
      <c r="E256" t="s">
        <v>879</v>
      </c>
      <c r="F256" t="s">
        <v>1868</v>
      </c>
      <c r="G256" t="s">
        <v>968</v>
      </c>
      <c r="H256" t="s">
        <v>106</v>
      </c>
      <c r="I256" s="77">
        <v>111.3</v>
      </c>
      <c r="J256" s="77">
        <v>35539</v>
      </c>
      <c r="K256" s="77">
        <v>0</v>
      </c>
      <c r="L256" s="77">
        <v>127.16902600500001</v>
      </c>
      <c r="M256" s="78">
        <v>0</v>
      </c>
      <c r="N256" s="78">
        <v>3.5999999999999999E-3</v>
      </c>
      <c r="O256" s="78">
        <v>6.9999999999999999E-4</v>
      </c>
    </row>
    <row r="257" spans="2:15">
      <c r="B257" t="s">
        <v>1869</v>
      </c>
      <c r="C257" t="s">
        <v>1870</v>
      </c>
      <c r="D257" t="s">
        <v>1726</v>
      </c>
      <c r="E257" t="s">
        <v>879</v>
      </c>
      <c r="F257" t="s">
        <v>1871</v>
      </c>
      <c r="G257" t="s">
        <v>968</v>
      </c>
      <c r="H257" t="s">
        <v>106</v>
      </c>
      <c r="I257" s="77">
        <v>25.29</v>
      </c>
      <c r="J257" s="77">
        <v>182500</v>
      </c>
      <c r="K257" s="77">
        <v>0</v>
      </c>
      <c r="L257" s="77">
        <v>148.38591374999999</v>
      </c>
      <c r="M257" s="78">
        <v>0</v>
      </c>
      <c r="N257" s="78">
        <v>4.1999999999999997E-3</v>
      </c>
      <c r="O257" s="78">
        <v>8.0000000000000004E-4</v>
      </c>
    </row>
    <row r="258" spans="2:15">
      <c r="B258" t="s">
        <v>1872</v>
      </c>
      <c r="C258" t="s">
        <v>1873</v>
      </c>
      <c r="D258" t="s">
        <v>123</v>
      </c>
      <c r="E258" t="s">
        <v>879</v>
      </c>
      <c r="F258" t="s">
        <v>1874</v>
      </c>
      <c r="G258" t="s">
        <v>968</v>
      </c>
      <c r="H258" t="s">
        <v>201</v>
      </c>
      <c r="I258" s="77">
        <v>3669.48</v>
      </c>
      <c r="J258" s="77">
        <v>9764</v>
      </c>
      <c r="K258" s="77">
        <v>0</v>
      </c>
      <c r="L258" s="77">
        <v>140.87885229503999</v>
      </c>
      <c r="M258" s="78">
        <v>0</v>
      </c>
      <c r="N258" s="78">
        <v>4.0000000000000001E-3</v>
      </c>
      <c r="O258" s="78">
        <v>8.0000000000000004E-4</v>
      </c>
    </row>
    <row r="259" spans="2:15">
      <c r="B259" t="s">
        <v>1875</v>
      </c>
      <c r="C259" t="s">
        <v>1876</v>
      </c>
      <c r="D259" t="s">
        <v>123</v>
      </c>
      <c r="E259" t="s">
        <v>879</v>
      </c>
      <c r="F259" t="s">
        <v>1877</v>
      </c>
      <c r="G259" t="s">
        <v>935</v>
      </c>
      <c r="H259" t="s">
        <v>110</v>
      </c>
      <c r="I259" s="77">
        <v>469.59</v>
      </c>
      <c r="J259" s="77">
        <v>4912</v>
      </c>
      <c r="K259" s="77">
        <v>0</v>
      </c>
      <c r="L259" s="77">
        <v>90.975639221280005</v>
      </c>
      <c r="M259" s="78">
        <v>0</v>
      </c>
      <c r="N259" s="78">
        <v>2.5999999999999999E-3</v>
      </c>
      <c r="O259" s="78">
        <v>5.0000000000000001E-4</v>
      </c>
    </row>
    <row r="260" spans="2:15">
      <c r="B260" t="s">
        <v>1878</v>
      </c>
      <c r="C260" t="s">
        <v>1879</v>
      </c>
      <c r="D260" t="s">
        <v>912</v>
      </c>
      <c r="E260" t="s">
        <v>879</v>
      </c>
      <c r="F260" t="s">
        <v>1880</v>
      </c>
      <c r="G260" t="s">
        <v>908</v>
      </c>
      <c r="H260" t="s">
        <v>110</v>
      </c>
      <c r="I260" s="77">
        <v>788.69</v>
      </c>
      <c r="J260" s="77">
        <v>4050</v>
      </c>
      <c r="K260" s="77">
        <v>0</v>
      </c>
      <c r="L260" s="77">
        <v>125.9822252745</v>
      </c>
      <c r="M260" s="78">
        <v>0</v>
      </c>
      <c r="N260" s="78">
        <v>3.5999999999999999E-3</v>
      </c>
      <c r="O260" s="78">
        <v>6.9999999999999999E-4</v>
      </c>
    </row>
    <row r="261" spans="2:15">
      <c r="B261" t="s">
        <v>1881</v>
      </c>
      <c r="C261" t="s">
        <v>1882</v>
      </c>
      <c r="D261" t="s">
        <v>878</v>
      </c>
      <c r="E261" t="s">
        <v>879</v>
      </c>
      <c r="F261" t="s">
        <v>1883</v>
      </c>
      <c r="G261" t="s">
        <v>908</v>
      </c>
      <c r="H261" t="s">
        <v>106</v>
      </c>
      <c r="I261" s="77">
        <v>80.290000000000006</v>
      </c>
      <c r="J261" s="77">
        <v>25962</v>
      </c>
      <c r="K261" s="77">
        <v>0</v>
      </c>
      <c r="L261" s="77">
        <v>67.016320707000006</v>
      </c>
      <c r="M261" s="78">
        <v>0</v>
      </c>
      <c r="N261" s="78">
        <v>1.9E-3</v>
      </c>
      <c r="O261" s="78">
        <v>4.0000000000000002E-4</v>
      </c>
    </row>
    <row r="262" spans="2:15">
      <c r="B262" t="s">
        <v>1884</v>
      </c>
      <c r="C262" t="s">
        <v>1885</v>
      </c>
      <c r="D262" t="s">
        <v>878</v>
      </c>
      <c r="E262" t="s">
        <v>879</v>
      </c>
      <c r="F262" t="s">
        <v>1886</v>
      </c>
      <c r="G262" t="s">
        <v>908</v>
      </c>
      <c r="H262" t="s">
        <v>106</v>
      </c>
      <c r="I262" s="77">
        <v>59.23</v>
      </c>
      <c r="J262" s="77">
        <v>16840</v>
      </c>
      <c r="K262" s="77">
        <v>0</v>
      </c>
      <c r="L262" s="77">
        <v>32.06747738</v>
      </c>
      <c r="M262" s="78">
        <v>0</v>
      </c>
      <c r="N262" s="78">
        <v>8.9999999999999998E-4</v>
      </c>
      <c r="O262" s="78">
        <v>2.0000000000000001E-4</v>
      </c>
    </row>
    <row r="263" spans="2:15">
      <c r="B263" t="s">
        <v>226</v>
      </c>
      <c r="E263" s="16"/>
      <c r="F263" s="16"/>
      <c r="G263" s="16"/>
    </row>
    <row r="264" spans="2:15">
      <c r="B264" t="s">
        <v>300</v>
      </c>
      <c r="E264" s="16"/>
      <c r="F264" s="16"/>
      <c r="G264" s="16"/>
    </row>
    <row r="265" spans="2:15">
      <c r="B265" t="s">
        <v>301</v>
      </c>
      <c r="E265" s="16"/>
      <c r="F265" s="16"/>
      <c r="G265" s="16"/>
    </row>
    <row r="266" spans="2:15">
      <c r="B266" t="s">
        <v>302</v>
      </c>
      <c r="E266" s="16"/>
      <c r="F266" s="16"/>
      <c r="G266" s="16"/>
    </row>
    <row r="267" spans="2:15">
      <c r="B267" t="s">
        <v>303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44196</v>
      </c>
    </row>
    <row r="2" spans="2:63" s="1" customFormat="1">
      <c r="B2" s="2" t="s">
        <v>1</v>
      </c>
      <c r="C2" s="12" t="s">
        <v>3142</v>
      </c>
    </row>
    <row r="3" spans="2:63" s="1" customFormat="1">
      <c r="B3" s="2" t="s">
        <v>2</v>
      </c>
      <c r="C3" s="83" t="s">
        <v>3143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624474.36</v>
      </c>
      <c r="I11" s="7"/>
      <c r="J11" s="75">
        <v>2.6389100000000001</v>
      </c>
      <c r="K11" s="75">
        <v>24307.710163021795</v>
      </c>
      <c r="L11" s="7"/>
      <c r="M11" s="76">
        <v>1</v>
      </c>
      <c r="N11" s="76">
        <v>0.1323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408983.01</v>
      </c>
      <c r="J12" s="81">
        <v>0</v>
      </c>
      <c r="K12" s="81">
        <v>3074.515524295</v>
      </c>
      <c r="M12" s="80">
        <v>0.1265</v>
      </c>
      <c r="N12" s="80">
        <v>1.67E-2</v>
      </c>
    </row>
    <row r="13" spans="2:63">
      <c r="B13" s="79" t="s">
        <v>1887</v>
      </c>
      <c r="D13" s="16"/>
      <c r="E13" s="16"/>
      <c r="F13" s="16"/>
      <c r="G13" s="16"/>
      <c r="H13" s="81">
        <v>72284.45</v>
      </c>
      <c r="J13" s="81">
        <v>0</v>
      </c>
      <c r="K13" s="81">
        <v>1583.2918964</v>
      </c>
      <c r="M13" s="80">
        <v>6.5100000000000005E-2</v>
      </c>
      <c r="N13" s="80">
        <v>8.6E-3</v>
      </c>
    </row>
    <row r="14" spans="2:63">
      <c r="B14" t="s">
        <v>1888</v>
      </c>
      <c r="C14" t="s">
        <v>1889</v>
      </c>
      <c r="D14" t="s">
        <v>100</v>
      </c>
      <c r="E14" t="s">
        <v>1890</v>
      </c>
      <c r="F14" t="s">
        <v>1891</v>
      </c>
      <c r="G14" t="s">
        <v>102</v>
      </c>
      <c r="H14" s="77">
        <v>11697.1</v>
      </c>
      <c r="I14" s="77">
        <v>1551</v>
      </c>
      <c r="J14" s="77">
        <v>0</v>
      </c>
      <c r="K14" s="77">
        <v>181.422021</v>
      </c>
      <c r="L14" s="78">
        <v>2.0000000000000001E-4</v>
      </c>
      <c r="M14" s="78">
        <v>7.4999999999999997E-3</v>
      </c>
      <c r="N14" s="78">
        <v>1E-3</v>
      </c>
    </row>
    <row r="15" spans="2:63">
      <c r="B15" t="s">
        <v>1892</v>
      </c>
      <c r="C15" t="s">
        <v>1893</v>
      </c>
      <c r="D15" t="s">
        <v>100</v>
      </c>
      <c r="E15" t="s">
        <v>1890</v>
      </c>
      <c r="F15" t="s">
        <v>1891</v>
      </c>
      <c r="G15" t="s">
        <v>102</v>
      </c>
      <c r="H15" s="77">
        <v>8631.06</v>
      </c>
      <c r="I15" s="77">
        <v>1922</v>
      </c>
      <c r="J15" s="77">
        <v>0</v>
      </c>
      <c r="K15" s="77">
        <v>165.88897320000001</v>
      </c>
      <c r="L15" s="78">
        <v>1E-4</v>
      </c>
      <c r="M15" s="78">
        <v>6.7999999999999996E-3</v>
      </c>
      <c r="N15" s="78">
        <v>8.9999999999999998E-4</v>
      </c>
    </row>
    <row r="16" spans="2:63">
      <c r="B16" t="s">
        <v>1894</v>
      </c>
      <c r="C16" t="s">
        <v>1895</v>
      </c>
      <c r="D16" t="s">
        <v>100</v>
      </c>
      <c r="E16" t="s">
        <v>1896</v>
      </c>
      <c r="F16" t="s">
        <v>1891</v>
      </c>
      <c r="G16" t="s">
        <v>102</v>
      </c>
      <c r="H16" s="77">
        <v>16128.43</v>
      </c>
      <c r="I16" s="77">
        <v>1557</v>
      </c>
      <c r="J16" s="77">
        <v>0</v>
      </c>
      <c r="K16" s="77">
        <v>251.11965509999999</v>
      </c>
      <c r="L16" s="78">
        <v>1E-4</v>
      </c>
      <c r="M16" s="78">
        <v>1.03E-2</v>
      </c>
      <c r="N16" s="78">
        <v>1.4E-3</v>
      </c>
    </row>
    <row r="17" spans="2:14">
      <c r="B17" t="s">
        <v>1897</v>
      </c>
      <c r="C17" t="s">
        <v>1898</v>
      </c>
      <c r="D17" t="s">
        <v>100</v>
      </c>
      <c r="E17" t="s">
        <v>1896</v>
      </c>
      <c r="F17" t="s">
        <v>1891</v>
      </c>
      <c r="G17" t="s">
        <v>102</v>
      </c>
      <c r="H17" s="77">
        <v>12830.88</v>
      </c>
      <c r="I17" s="77">
        <v>1899</v>
      </c>
      <c r="J17" s="77">
        <v>0</v>
      </c>
      <c r="K17" s="77">
        <v>243.65841119999999</v>
      </c>
      <c r="L17" s="78">
        <v>1E-4</v>
      </c>
      <c r="M17" s="78">
        <v>0.01</v>
      </c>
      <c r="N17" s="78">
        <v>1.2999999999999999E-3</v>
      </c>
    </row>
    <row r="18" spans="2:14">
      <c r="B18" t="s">
        <v>1899</v>
      </c>
      <c r="C18" t="s">
        <v>1900</v>
      </c>
      <c r="D18" t="s">
        <v>100</v>
      </c>
      <c r="E18" t="s">
        <v>1901</v>
      </c>
      <c r="F18" t="s">
        <v>1891</v>
      </c>
      <c r="G18" t="s">
        <v>102</v>
      </c>
      <c r="H18" s="77">
        <v>16743.22</v>
      </c>
      <c r="I18" s="77">
        <v>1547</v>
      </c>
      <c r="J18" s="77">
        <v>0</v>
      </c>
      <c r="K18" s="77">
        <v>259.01761340000002</v>
      </c>
      <c r="L18" s="78">
        <v>2.0000000000000001E-4</v>
      </c>
      <c r="M18" s="78">
        <v>1.0699999999999999E-2</v>
      </c>
      <c r="N18" s="78">
        <v>1.4E-3</v>
      </c>
    </row>
    <row r="19" spans="2:14">
      <c r="B19" t="s">
        <v>1902</v>
      </c>
      <c r="C19" t="s">
        <v>1903</v>
      </c>
      <c r="D19" t="s">
        <v>100</v>
      </c>
      <c r="E19" t="s">
        <v>1901</v>
      </c>
      <c r="F19" t="s">
        <v>1891</v>
      </c>
      <c r="G19" t="s">
        <v>102</v>
      </c>
      <c r="H19" s="77">
        <v>6.39</v>
      </c>
      <c r="I19" s="77">
        <v>1601</v>
      </c>
      <c r="J19" s="77">
        <v>0</v>
      </c>
      <c r="K19" s="77">
        <v>0.1023039</v>
      </c>
      <c r="L19" s="78">
        <v>0</v>
      </c>
      <c r="M19" s="78">
        <v>0</v>
      </c>
      <c r="N19" s="78">
        <v>0</v>
      </c>
    </row>
    <row r="20" spans="2:14">
      <c r="B20" t="s">
        <v>1904</v>
      </c>
      <c r="C20" t="s">
        <v>1905</v>
      </c>
      <c r="D20" t="s">
        <v>100</v>
      </c>
      <c r="E20" t="s">
        <v>1901</v>
      </c>
      <c r="F20" t="s">
        <v>1891</v>
      </c>
      <c r="G20" t="s">
        <v>102</v>
      </c>
      <c r="H20" s="77">
        <v>3672.81</v>
      </c>
      <c r="I20" s="77">
        <v>1906</v>
      </c>
      <c r="J20" s="77">
        <v>0</v>
      </c>
      <c r="K20" s="77">
        <v>70.003758599999998</v>
      </c>
      <c r="L20" s="78">
        <v>0</v>
      </c>
      <c r="M20" s="78">
        <v>2.8999999999999998E-3</v>
      </c>
      <c r="N20" s="78">
        <v>4.0000000000000002E-4</v>
      </c>
    </row>
    <row r="21" spans="2:14">
      <c r="B21" t="s">
        <v>1906</v>
      </c>
      <c r="C21" t="s">
        <v>1907</v>
      </c>
      <c r="D21" t="s">
        <v>100</v>
      </c>
      <c r="E21" t="s">
        <v>1908</v>
      </c>
      <c r="F21" t="s">
        <v>1891</v>
      </c>
      <c r="G21" t="s">
        <v>102</v>
      </c>
      <c r="H21" s="77">
        <v>2163.7600000000002</v>
      </c>
      <c r="I21" s="77">
        <v>15500</v>
      </c>
      <c r="J21" s="77">
        <v>0</v>
      </c>
      <c r="K21" s="77">
        <v>335.38279999999997</v>
      </c>
      <c r="L21" s="78">
        <v>2.0000000000000001E-4</v>
      </c>
      <c r="M21" s="78">
        <v>1.38E-2</v>
      </c>
      <c r="N21" s="78">
        <v>1.8E-3</v>
      </c>
    </row>
    <row r="22" spans="2:14">
      <c r="B22" t="s">
        <v>1909</v>
      </c>
      <c r="C22" t="s">
        <v>1910</v>
      </c>
      <c r="D22" t="s">
        <v>100</v>
      </c>
      <c r="E22" t="s">
        <v>1908</v>
      </c>
      <c r="F22" t="s">
        <v>1891</v>
      </c>
      <c r="G22" t="s">
        <v>102</v>
      </c>
      <c r="H22" s="77">
        <v>410.8</v>
      </c>
      <c r="I22" s="77">
        <v>18670</v>
      </c>
      <c r="J22" s="77">
        <v>0</v>
      </c>
      <c r="K22" s="77">
        <v>76.696359999999999</v>
      </c>
      <c r="L22" s="78">
        <v>0</v>
      </c>
      <c r="M22" s="78">
        <v>3.2000000000000002E-3</v>
      </c>
      <c r="N22" s="78">
        <v>4.0000000000000002E-4</v>
      </c>
    </row>
    <row r="23" spans="2:14">
      <c r="B23" s="79" t="s">
        <v>1911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1912</v>
      </c>
      <c r="D25" s="16"/>
      <c r="E25" s="16"/>
      <c r="F25" s="16"/>
      <c r="G25" s="16"/>
      <c r="H25" s="81">
        <v>336698.56</v>
      </c>
      <c r="J25" s="81">
        <v>0</v>
      </c>
      <c r="K25" s="81">
        <v>1491.2236278949999</v>
      </c>
      <c r="M25" s="80">
        <v>6.13E-2</v>
      </c>
      <c r="N25" s="80">
        <v>8.0999999999999996E-3</v>
      </c>
    </row>
    <row r="26" spans="2:14">
      <c r="B26" t="s">
        <v>1913</v>
      </c>
      <c r="C26" t="s">
        <v>1914</v>
      </c>
      <c r="D26" t="s">
        <v>100</v>
      </c>
      <c r="E26" t="s">
        <v>1890</v>
      </c>
      <c r="F26" t="s">
        <v>1915</v>
      </c>
      <c r="G26" t="s">
        <v>102</v>
      </c>
      <c r="H26" s="77">
        <v>92572.800000000003</v>
      </c>
      <c r="I26" s="77">
        <v>344.07</v>
      </c>
      <c r="J26" s="77">
        <v>0</v>
      </c>
      <c r="K26" s="77">
        <v>318.51523295999999</v>
      </c>
      <c r="L26" s="78">
        <v>4.0000000000000002E-4</v>
      </c>
      <c r="M26" s="78">
        <v>1.3100000000000001E-2</v>
      </c>
      <c r="N26" s="78">
        <v>1.6999999999999999E-3</v>
      </c>
    </row>
    <row r="27" spans="2:14">
      <c r="B27" t="s">
        <v>1916</v>
      </c>
      <c r="C27" t="s">
        <v>1917</v>
      </c>
      <c r="D27" t="s">
        <v>100</v>
      </c>
      <c r="E27" t="s">
        <v>1890</v>
      </c>
      <c r="F27" t="s">
        <v>1915</v>
      </c>
      <c r="G27" t="s">
        <v>102</v>
      </c>
      <c r="H27" s="77">
        <v>12443.99</v>
      </c>
      <c r="I27" s="77">
        <v>330.07</v>
      </c>
      <c r="J27" s="77">
        <v>0</v>
      </c>
      <c r="K27" s="77">
        <v>41.073877793000001</v>
      </c>
      <c r="L27" s="78">
        <v>5.0000000000000001E-4</v>
      </c>
      <c r="M27" s="78">
        <v>1.6999999999999999E-3</v>
      </c>
      <c r="N27" s="78">
        <v>2.0000000000000001E-4</v>
      </c>
    </row>
    <row r="28" spans="2:14">
      <c r="B28" t="s">
        <v>1918</v>
      </c>
      <c r="C28" t="s">
        <v>1919</v>
      </c>
      <c r="D28" t="s">
        <v>100</v>
      </c>
      <c r="E28" t="s">
        <v>1896</v>
      </c>
      <c r="F28" t="s">
        <v>1915</v>
      </c>
      <c r="G28" t="s">
        <v>102</v>
      </c>
      <c r="H28" s="77">
        <v>76331.88</v>
      </c>
      <c r="I28" s="77">
        <v>344.12</v>
      </c>
      <c r="J28" s="77">
        <v>0</v>
      </c>
      <c r="K28" s="77">
        <v>262.67326545600002</v>
      </c>
      <c r="L28" s="78">
        <v>2.0000000000000001E-4</v>
      </c>
      <c r="M28" s="78">
        <v>1.0800000000000001E-2</v>
      </c>
      <c r="N28" s="78">
        <v>1.4E-3</v>
      </c>
    </row>
    <row r="29" spans="2:14">
      <c r="B29" t="s">
        <v>1920</v>
      </c>
      <c r="C29" t="s">
        <v>1921</v>
      </c>
      <c r="D29" t="s">
        <v>100</v>
      </c>
      <c r="E29" t="s">
        <v>1896</v>
      </c>
      <c r="F29" t="s">
        <v>1915</v>
      </c>
      <c r="G29" t="s">
        <v>102</v>
      </c>
      <c r="H29" s="77">
        <v>55819.73</v>
      </c>
      <c r="I29" s="77">
        <v>382.04</v>
      </c>
      <c r="J29" s="77">
        <v>0</v>
      </c>
      <c r="K29" s="77">
        <v>213.25369649199999</v>
      </c>
      <c r="L29" s="78">
        <v>2.0000000000000001E-4</v>
      </c>
      <c r="M29" s="78">
        <v>8.8000000000000005E-3</v>
      </c>
      <c r="N29" s="78">
        <v>1.1999999999999999E-3</v>
      </c>
    </row>
    <row r="30" spans="2:14">
      <c r="B30" t="s">
        <v>1922</v>
      </c>
      <c r="C30" t="s">
        <v>1923</v>
      </c>
      <c r="D30" t="s">
        <v>100</v>
      </c>
      <c r="E30" t="s">
        <v>1901</v>
      </c>
      <c r="F30" t="s">
        <v>1915</v>
      </c>
      <c r="G30" t="s">
        <v>102</v>
      </c>
      <c r="H30" s="77">
        <v>60302.879999999997</v>
      </c>
      <c r="I30" s="77">
        <v>344.83</v>
      </c>
      <c r="J30" s="77">
        <v>0</v>
      </c>
      <c r="K30" s="77">
        <v>207.942421104</v>
      </c>
      <c r="L30" s="78">
        <v>2.0000000000000001E-4</v>
      </c>
      <c r="M30" s="78">
        <v>8.6E-3</v>
      </c>
      <c r="N30" s="78">
        <v>1.1000000000000001E-3</v>
      </c>
    </row>
    <row r="31" spans="2:14">
      <c r="B31" t="s">
        <v>1924</v>
      </c>
      <c r="C31" t="s">
        <v>1925</v>
      </c>
      <c r="D31" t="s">
        <v>100</v>
      </c>
      <c r="E31" t="s">
        <v>1901</v>
      </c>
      <c r="F31" t="s">
        <v>1915</v>
      </c>
      <c r="G31" t="s">
        <v>102</v>
      </c>
      <c r="H31" s="77">
        <v>29825.99</v>
      </c>
      <c r="I31" s="77">
        <v>378.45</v>
      </c>
      <c r="J31" s="77">
        <v>0</v>
      </c>
      <c r="K31" s="77">
        <v>112.87645915500001</v>
      </c>
      <c r="L31" s="78">
        <v>1E-4</v>
      </c>
      <c r="M31" s="78">
        <v>4.5999999999999999E-3</v>
      </c>
      <c r="N31" s="78">
        <v>5.9999999999999995E-4</v>
      </c>
    </row>
    <row r="32" spans="2:14">
      <c r="B32" t="s">
        <v>1926</v>
      </c>
      <c r="C32" t="s">
        <v>1927</v>
      </c>
      <c r="D32" t="s">
        <v>100</v>
      </c>
      <c r="E32" t="s">
        <v>1908</v>
      </c>
      <c r="F32" t="s">
        <v>1915</v>
      </c>
      <c r="G32" t="s">
        <v>102</v>
      </c>
      <c r="H32" s="77">
        <v>62.64</v>
      </c>
      <c r="I32" s="77">
        <v>3545.21</v>
      </c>
      <c r="J32" s="77">
        <v>0</v>
      </c>
      <c r="K32" s="77">
        <v>2.220719544</v>
      </c>
      <c r="L32" s="78">
        <v>0</v>
      </c>
      <c r="M32" s="78">
        <v>1E-4</v>
      </c>
      <c r="N32" s="78">
        <v>0</v>
      </c>
    </row>
    <row r="33" spans="2:14">
      <c r="B33" t="s">
        <v>1928</v>
      </c>
      <c r="C33" t="s">
        <v>1929</v>
      </c>
      <c r="D33" t="s">
        <v>100</v>
      </c>
      <c r="E33" t="s">
        <v>1908</v>
      </c>
      <c r="F33" t="s">
        <v>1915</v>
      </c>
      <c r="G33" t="s">
        <v>102</v>
      </c>
      <c r="H33" s="77">
        <v>277.54000000000002</v>
      </c>
      <c r="I33" s="77">
        <v>3285.48</v>
      </c>
      <c r="J33" s="77">
        <v>0</v>
      </c>
      <c r="K33" s="77">
        <v>9.1185211919999993</v>
      </c>
      <c r="L33" s="78">
        <v>1E-4</v>
      </c>
      <c r="M33" s="78">
        <v>4.0000000000000002E-4</v>
      </c>
      <c r="N33" s="78">
        <v>0</v>
      </c>
    </row>
    <row r="34" spans="2:14">
      <c r="B34" t="s">
        <v>1930</v>
      </c>
      <c r="C34" t="s">
        <v>1931</v>
      </c>
      <c r="D34" t="s">
        <v>100</v>
      </c>
      <c r="E34" t="s">
        <v>1908</v>
      </c>
      <c r="F34" t="s">
        <v>1915</v>
      </c>
      <c r="G34" t="s">
        <v>102</v>
      </c>
      <c r="H34" s="77">
        <v>5623.09</v>
      </c>
      <c r="I34" s="77">
        <v>3430.19</v>
      </c>
      <c r="J34" s="77">
        <v>0</v>
      </c>
      <c r="K34" s="77">
        <v>192.88267087099999</v>
      </c>
      <c r="L34" s="78">
        <v>1E-4</v>
      </c>
      <c r="M34" s="78">
        <v>7.9000000000000008E-3</v>
      </c>
      <c r="N34" s="78">
        <v>1E-3</v>
      </c>
    </row>
    <row r="35" spans="2:14">
      <c r="B35" t="s">
        <v>1932</v>
      </c>
      <c r="C35" t="s">
        <v>1933</v>
      </c>
      <c r="D35" t="s">
        <v>100</v>
      </c>
      <c r="E35" t="s">
        <v>1908</v>
      </c>
      <c r="F35" t="s">
        <v>1915</v>
      </c>
      <c r="G35" t="s">
        <v>102</v>
      </c>
      <c r="H35" s="77">
        <v>3438.02</v>
      </c>
      <c r="I35" s="77">
        <v>3800.64</v>
      </c>
      <c r="J35" s="77">
        <v>0</v>
      </c>
      <c r="K35" s="77">
        <v>130.666763328</v>
      </c>
      <c r="L35" s="78">
        <v>2.0000000000000001E-4</v>
      </c>
      <c r="M35" s="78">
        <v>5.4000000000000003E-3</v>
      </c>
      <c r="N35" s="78">
        <v>6.9999999999999999E-4</v>
      </c>
    </row>
    <row r="36" spans="2:14">
      <c r="B36" s="79" t="s">
        <v>1934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869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1935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224</v>
      </c>
      <c r="D42" s="16"/>
      <c r="E42" s="16"/>
      <c r="F42" s="16"/>
      <c r="G42" s="16"/>
      <c r="H42" s="81">
        <v>215491.35</v>
      </c>
      <c r="J42" s="81">
        <v>2.6389100000000001</v>
      </c>
      <c r="K42" s="81">
        <v>21233.194638726796</v>
      </c>
      <c r="M42" s="80">
        <v>0.87350000000000005</v>
      </c>
      <c r="N42" s="80">
        <v>0.11550000000000001</v>
      </c>
    </row>
    <row r="43" spans="2:14">
      <c r="B43" s="79" t="s">
        <v>1936</v>
      </c>
      <c r="D43" s="16"/>
      <c r="E43" s="16"/>
      <c r="F43" s="16"/>
      <c r="G43" s="16"/>
      <c r="H43" s="81">
        <v>189187.31</v>
      </c>
      <c r="J43" s="81">
        <v>0</v>
      </c>
      <c r="K43" s="81">
        <v>19620.647645338595</v>
      </c>
      <c r="M43" s="80">
        <v>0.80720000000000003</v>
      </c>
      <c r="N43" s="80">
        <v>0.10680000000000001</v>
      </c>
    </row>
    <row r="44" spans="2:14">
      <c r="B44" t="s">
        <v>1937</v>
      </c>
      <c r="C44" t="s">
        <v>1938</v>
      </c>
      <c r="D44" t="s">
        <v>878</v>
      </c>
      <c r="E44" t="s">
        <v>1701</v>
      </c>
      <c r="F44" t="s">
        <v>1891</v>
      </c>
      <c r="G44" t="s">
        <v>106</v>
      </c>
      <c r="H44" s="77">
        <v>213.82</v>
      </c>
      <c r="I44" s="77">
        <v>13002</v>
      </c>
      <c r="J44" s="77">
        <v>0</v>
      </c>
      <c r="K44" s="77">
        <v>89.379817626000005</v>
      </c>
      <c r="L44" s="78">
        <v>0</v>
      </c>
      <c r="M44" s="78">
        <v>3.7000000000000002E-3</v>
      </c>
      <c r="N44" s="78">
        <v>5.0000000000000001E-4</v>
      </c>
    </row>
    <row r="45" spans="2:14">
      <c r="B45" t="s">
        <v>1939</v>
      </c>
      <c r="C45" t="s">
        <v>1940</v>
      </c>
      <c r="D45" t="s">
        <v>1008</v>
      </c>
      <c r="E45" t="s">
        <v>1941</v>
      </c>
      <c r="F45" t="s">
        <v>1891</v>
      </c>
      <c r="G45" t="s">
        <v>106</v>
      </c>
      <c r="H45" s="77">
        <v>4211.4399999999996</v>
      </c>
      <c r="I45" s="77">
        <v>4496.96</v>
      </c>
      <c r="J45" s="77">
        <v>0</v>
      </c>
      <c r="K45" s="77">
        <v>608.87847270016005</v>
      </c>
      <c r="L45" s="78">
        <v>1E-4</v>
      </c>
      <c r="M45" s="78">
        <v>2.5000000000000001E-2</v>
      </c>
      <c r="N45" s="78">
        <v>3.3E-3</v>
      </c>
    </row>
    <row r="46" spans="2:14">
      <c r="B46" t="s">
        <v>1942</v>
      </c>
      <c r="C46" t="s">
        <v>1943</v>
      </c>
      <c r="D46" t="s">
        <v>123</v>
      </c>
      <c r="E46" t="s">
        <v>1941</v>
      </c>
      <c r="F46" t="s">
        <v>1891</v>
      </c>
      <c r="G46" t="s">
        <v>106</v>
      </c>
      <c r="H46" s="77">
        <v>4982.7299999999996</v>
      </c>
      <c r="I46" s="77">
        <v>7834.6</v>
      </c>
      <c r="J46" s="77">
        <v>0</v>
      </c>
      <c r="K46" s="77">
        <v>1255.0619411247001</v>
      </c>
      <c r="L46" s="78">
        <v>1E-4</v>
      </c>
      <c r="M46" s="78">
        <v>5.16E-2</v>
      </c>
      <c r="N46" s="78">
        <v>6.7999999999999996E-3</v>
      </c>
    </row>
    <row r="47" spans="2:14">
      <c r="B47" t="s">
        <v>1944</v>
      </c>
      <c r="C47" t="s">
        <v>1945</v>
      </c>
      <c r="D47" t="s">
        <v>1008</v>
      </c>
      <c r="E47" t="s">
        <v>1941</v>
      </c>
      <c r="F47" t="s">
        <v>1891</v>
      </c>
      <c r="G47" t="s">
        <v>110</v>
      </c>
      <c r="H47" s="77">
        <v>562.05999999999995</v>
      </c>
      <c r="I47" s="77">
        <v>6091.6</v>
      </c>
      <c r="J47" s="77">
        <v>0</v>
      </c>
      <c r="K47" s="77">
        <v>135.03985865493601</v>
      </c>
      <c r="L47" s="78">
        <v>0</v>
      </c>
      <c r="M47" s="78">
        <v>5.5999999999999999E-3</v>
      </c>
      <c r="N47" s="78">
        <v>6.9999999999999999E-4</v>
      </c>
    </row>
    <row r="48" spans="2:14">
      <c r="B48" t="s">
        <v>1946</v>
      </c>
      <c r="C48" t="s">
        <v>1947</v>
      </c>
      <c r="D48" t="s">
        <v>878</v>
      </c>
      <c r="E48" t="s">
        <v>1941</v>
      </c>
      <c r="F48" t="s">
        <v>1891</v>
      </c>
      <c r="G48" t="s">
        <v>106</v>
      </c>
      <c r="H48" s="77">
        <v>64.2</v>
      </c>
      <c r="I48" s="77">
        <v>592.78</v>
      </c>
      <c r="J48" s="77">
        <v>0</v>
      </c>
      <c r="K48" s="77">
        <v>1.2235157033999999</v>
      </c>
      <c r="L48" s="78">
        <v>0</v>
      </c>
      <c r="M48" s="78">
        <v>1E-4</v>
      </c>
      <c r="N48" s="78">
        <v>0</v>
      </c>
    </row>
    <row r="49" spans="2:14">
      <c r="B49" t="s">
        <v>1948</v>
      </c>
      <c r="C49" t="s">
        <v>1949</v>
      </c>
      <c r="D49" t="s">
        <v>878</v>
      </c>
      <c r="E49" t="s">
        <v>1950</v>
      </c>
      <c r="F49" t="s">
        <v>1891</v>
      </c>
      <c r="G49" t="s">
        <v>106</v>
      </c>
      <c r="H49" s="77">
        <v>665.35</v>
      </c>
      <c r="I49" s="77">
        <v>35410</v>
      </c>
      <c r="J49" s="77">
        <v>0</v>
      </c>
      <c r="K49" s="77">
        <v>757.45539852499996</v>
      </c>
      <c r="L49" s="78">
        <v>0</v>
      </c>
      <c r="M49" s="78">
        <v>3.1199999999999999E-2</v>
      </c>
      <c r="N49" s="78">
        <v>4.1000000000000003E-3</v>
      </c>
    </row>
    <row r="50" spans="2:14">
      <c r="B50" t="s">
        <v>1951</v>
      </c>
      <c r="C50" t="s">
        <v>1952</v>
      </c>
      <c r="D50" t="s">
        <v>123</v>
      </c>
      <c r="E50" t="s">
        <v>1950</v>
      </c>
      <c r="F50" t="s">
        <v>1891</v>
      </c>
      <c r="G50" t="s">
        <v>202</v>
      </c>
      <c r="H50" s="77">
        <v>14130.61</v>
      </c>
      <c r="I50" s="77">
        <v>3451.250615999993</v>
      </c>
      <c r="J50" s="77">
        <v>0</v>
      </c>
      <c r="K50" s="77">
        <v>202.38834733786601</v>
      </c>
      <c r="L50" s="78">
        <v>1E-4</v>
      </c>
      <c r="M50" s="78">
        <v>8.3000000000000001E-3</v>
      </c>
      <c r="N50" s="78">
        <v>1.1000000000000001E-3</v>
      </c>
    </row>
    <row r="51" spans="2:14">
      <c r="B51" t="s">
        <v>1953</v>
      </c>
      <c r="C51" t="s">
        <v>1954</v>
      </c>
      <c r="D51" t="s">
        <v>872</v>
      </c>
      <c r="E51" t="s">
        <v>1950</v>
      </c>
      <c r="F51" t="s">
        <v>1891</v>
      </c>
      <c r="G51" t="s">
        <v>200</v>
      </c>
      <c r="H51" s="77">
        <v>739.51</v>
      </c>
      <c r="I51" s="77">
        <v>2845000</v>
      </c>
      <c r="J51" s="77">
        <v>0</v>
      </c>
      <c r="K51" s="77">
        <v>656.22930486450002</v>
      </c>
      <c r="L51" s="78">
        <v>0</v>
      </c>
      <c r="M51" s="78">
        <v>2.7E-2</v>
      </c>
      <c r="N51" s="78">
        <v>3.5999999999999999E-3</v>
      </c>
    </row>
    <row r="52" spans="2:14">
      <c r="B52" t="s">
        <v>1955</v>
      </c>
      <c r="C52" t="s">
        <v>1956</v>
      </c>
      <c r="D52" t="s">
        <v>878</v>
      </c>
      <c r="E52" t="s">
        <v>1950</v>
      </c>
      <c r="F52" t="s">
        <v>1891</v>
      </c>
      <c r="G52" t="s">
        <v>106</v>
      </c>
      <c r="H52" s="77">
        <v>855.14</v>
      </c>
      <c r="I52" s="77">
        <v>5580</v>
      </c>
      <c r="J52" s="77">
        <v>0</v>
      </c>
      <c r="K52" s="77">
        <v>153.40955058</v>
      </c>
      <c r="L52" s="78">
        <v>0</v>
      </c>
      <c r="M52" s="78">
        <v>6.3E-3</v>
      </c>
      <c r="N52" s="78">
        <v>8.0000000000000004E-4</v>
      </c>
    </row>
    <row r="53" spans="2:14">
      <c r="B53" t="s">
        <v>1957</v>
      </c>
      <c r="C53" t="s">
        <v>1958</v>
      </c>
      <c r="D53" t="s">
        <v>878</v>
      </c>
      <c r="E53" t="s">
        <v>1950</v>
      </c>
      <c r="F53" t="s">
        <v>1891</v>
      </c>
      <c r="G53" t="s">
        <v>106</v>
      </c>
      <c r="H53" s="77">
        <v>291.47000000000003</v>
      </c>
      <c r="I53" s="77">
        <v>22054</v>
      </c>
      <c r="J53" s="77">
        <v>0</v>
      </c>
      <c r="K53" s="77">
        <v>206.66275206700001</v>
      </c>
      <c r="L53" s="78">
        <v>0</v>
      </c>
      <c r="M53" s="78">
        <v>8.5000000000000006E-3</v>
      </c>
      <c r="N53" s="78">
        <v>1.1000000000000001E-3</v>
      </c>
    </row>
    <row r="54" spans="2:14">
      <c r="B54" t="s">
        <v>1959</v>
      </c>
      <c r="C54" t="s">
        <v>1960</v>
      </c>
      <c r="D54" t="s">
        <v>878</v>
      </c>
      <c r="E54" t="s">
        <v>1950</v>
      </c>
      <c r="F54" t="s">
        <v>1891</v>
      </c>
      <c r="G54" t="s">
        <v>106</v>
      </c>
      <c r="H54" s="77">
        <v>114.34</v>
      </c>
      <c r="I54" s="77">
        <v>23468</v>
      </c>
      <c r="J54" s="77">
        <v>0</v>
      </c>
      <c r="K54" s="77">
        <v>86.269095508000007</v>
      </c>
      <c r="L54" s="78">
        <v>0</v>
      </c>
      <c r="M54" s="78">
        <v>3.5000000000000001E-3</v>
      </c>
      <c r="N54" s="78">
        <v>5.0000000000000001E-4</v>
      </c>
    </row>
    <row r="55" spans="2:14">
      <c r="B55" t="s">
        <v>1961</v>
      </c>
      <c r="C55" t="s">
        <v>1962</v>
      </c>
      <c r="D55" t="s">
        <v>878</v>
      </c>
      <c r="E55" t="s">
        <v>1950</v>
      </c>
      <c r="F55" t="s">
        <v>1891</v>
      </c>
      <c r="G55" t="s">
        <v>106</v>
      </c>
      <c r="H55" s="77">
        <v>2265.81</v>
      </c>
      <c r="I55" s="77">
        <v>19606</v>
      </c>
      <c r="J55" s="77">
        <v>0</v>
      </c>
      <c r="K55" s="77">
        <v>1428.2145881490001</v>
      </c>
      <c r="L55" s="78">
        <v>0</v>
      </c>
      <c r="M55" s="78">
        <v>5.8799999999999998E-2</v>
      </c>
      <c r="N55" s="78">
        <v>7.7999999999999996E-3</v>
      </c>
    </row>
    <row r="56" spans="2:14">
      <c r="B56" t="s">
        <v>1963</v>
      </c>
      <c r="C56" t="s">
        <v>1964</v>
      </c>
      <c r="D56" t="s">
        <v>912</v>
      </c>
      <c r="E56" t="s">
        <v>1950</v>
      </c>
      <c r="F56" t="s">
        <v>1891</v>
      </c>
      <c r="G56" t="s">
        <v>110</v>
      </c>
      <c r="H56" s="77">
        <v>947.48</v>
      </c>
      <c r="I56" s="77">
        <v>3852</v>
      </c>
      <c r="J56" s="77">
        <v>0</v>
      </c>
      <c r="K56" s="77">
        <v>143.94754003535999</v>
      </c>
      <c r="L56" s="78">
        <v>1E-4</v>
      </c>
      <c r="M56" s="78">
        <v>5.8999999999999999E-3</v>
      </c>
      <c r="N56" s="78">
        <v>8.0000000000000004E-4</v>
      </c>
    </row>
    <row r="57" spans="2:14">
      <c r="B57" t="s">
        <v>1965</v>
      </c>
      <c r="C57" t="s">
        <v>1966</v>
      </c>
      <c r="D57" t="s">
        <v>912</v>
      </c>
      <c r="E57" t="s">
        <v>1950</v>
      </c>
      <c r="F57" t="s">
        <v>1891</v>
      </c>
      <c r="G57" t="s">
        <v>110</v>
      </c>
      <c r="H57" s="77">
        <v>3067.25</v>
      </c>
      <c r="I57" s="77">
        <v>4980.5</v>
      </c>
      <c r="J57" s="77">
        <v>0</v>
      </c>
      <c r="K57" s="77">
        <v>602.51801580862502</v>
      </c>
      <c r="L57" s="78">
        <v>2.0000000000000001E-4</v>
      </c>
      <c r="M57" s="78">
        <v>2.4799999999999999E-2</v>
      </c>
      <c r="N57" s="78">
        <v>3.3E-3</v>
      </c>
    </row>
    <row r="58" spans="2:14">
      <c r="B58" t="s">
        <v>1967</v>
      </c>
      <c r="C58" t="s">
        <v>1968</v>
      </c>
      <c r="D58" t="s">
        <v>872</v>
      </c>
      <c r="E58" t="s">
        <v>1950</v>
      </c>
      <c r="F58" t="s">
        <v>1891</v>
      </c>
      <c r="G58" t="s">
        <v>110</v>
      </c>
      <c r="H58" s="77">
        <v>2087.66</v>
      </c>
      <c r="I58" s="77">
        <v>2801</v>
      </c>
      <c r="J58" s="77">
        <v>0</v>
      </c>
      <c r="K58" s="77">
        <v>230.63265396605999</v>
      </c>
      <c r="L58" s="78">
        <v>2.0000000000000001E-4</v>
      </c>
      <c r="M58" s="78">
        <v>9.4999999999999998E-3</v>
      </c>
      <c r="N58" s="78">
        <v>1.2999999999999999E-3</v>
      </c>
    </row>
    <row r="59" spans="2:14">
      <c r="B59" t="s">
        <v>1969</v>
      </c>
      <c r="C59" t="s">
        <v>1970</v>
      </c>
      <c r="D59" t="s">
        <v>912</v>
      </c>
      <c r="E59" t="s">
        <v>1950</v>
      </c>
      <c r="F59" t="s">
        <v>1891</v>
      </c>
      <c r="G59" t="s">
        <v>110</v>
      </c>
      <c r="H59" s="77">
        <v>321.18</v>
      </c>
      <c r="I59" s="77">
        <v>7180</v>
      </c>
      <c r="J59" s="77">
        <v>0</v>
      </c>
      <c r="K59" s="77">
        <v>90.953801528400007</v>
      </c>
      <c r="L59" s="78">
        <v>1E-4</v>
      </c>
      <c r="M59" s="78">
        <v>3.7000000000000002E-3</v>
      </c>
      <c r="N59" s="78">
        <v>5.0000000000000001E-4</v>
      </c>
    </row>
    <row r="60" spans="2:14">
      <c r="B60" t="s">
        <v>1971</v>
      </c>
      <c r="C60" t="s">
        <v>1972</v>
      </c>
      <c r="D60" t="s">
        <v>878</v>
      </c>
      <c r="E60" t="s">
        <v>1950</v>
      </c>
      <c r="F60" t="s">
        <v>1891</v>
      </c>
      <c r="G60" t="s">
        <v>106</v>
      </c>
      <c r="H60" s="77">
        <v>327.60000000000002</v>
      </c>
      <c r="I60" s="77">
        <v>9472</v>
      </c>
      <c r="J60" s="77">
        <v>0</v>
      </c>
      <c r="K60" s="77">
        <v>99.762324480000004</v>
      </c>
      <c r="L60" s="78">
        <v>0</v>
      </c>
      <c r="M60" s="78">
        <v>4.1000000000000003E-3</v>
      </c>
      <c r="N60" s="78">
        <v>5.0000000000000001E-4</v>
      </c>
    </row>
    <row r="61" spans="2:14">
      <c r="B61" t="s">
        <v>1973</v>
      </c>
      <c r="C61" t="s">
        <v>1974</v>
      </c>
      <c r="D61" t="s">
        <v>912</v>
      </c>
      <c r="E61" t="s">
        <v>1950</v>
      </c>
      <c r="F61" t="s">
        <v>1891</v>
      </c>
      <c r="G61" t="s">
        <v>110</v>
      </c>
      <c r="H61" s="77">
        <v>1676.04</v>
      </c>
      <c r="I61" s="77">
        <v>6386</v>
      </c>
      <c r="J61" s="77">
        <v>0</v>
      </c>
      <c r="K61" s="77">
        <v>422.14457358504001</v>
      </c>
      <c r="L61" s="78">
        <v>2.0000000000000001E-4</v>
      </c>
      <c r="M61" s="78">
        <v>1.7399999999999999E-2</v>
      </c>
      <c r="N61" s="78">
        <v>2.3E-3</v>
      </c>
    </row>
    <row r="62" spans="2:14">
      <c r="B62" t="s">
        <v>1975</v>
      </c>
      <c r="C62" t="s">
        <v>1976</v>
      </c>
      <c r="D62" t="s">
        <v>123</v>
      </c>
      <c r="E62" t="s">
        <v>1950</v>
      </c>
      <c r="F62" t="s">
        <v>1891</v>
      </c>
      <c r="G62" t="s">
        <v>110</v>
      </c>
      <c r="H62" s="77">
        <v>9299.24</v>
      </c>
      <c r="I62" s="77">
        <v>2442</v>
      </c>
      <c r="J62" s="77">
        <v>0</v>
      </c>
      <c r="K62" s="77">
        <v>895.65557525928</v>
      </c>
      <c r="L62" s="78">
        <v>0</v>
      </c>
      <c r="M62" s="78">
        <v>3.6799999999999999E-2</v>
      </c>
      <c r="N62" s="78">
        <v>4.8999999999999998E-3</v>
      </c>
    </row>
    <row r="63" spans="2:14">
      <c r="B63" t="s">
        <v>1977</v>
      </c>
      <c r="C63" t="s">
        <v>1978</v>
      </c>
      <c r="D63" t="s">
        <v>1855</v>
      </c>
      <c r="E63" t="s">
        <v>1979</v>
      </c>
      <c r="F63" t="s">
        <v>1891</v>
      </c>
      <c r="G63" t="s">
        <v>106</v>
      </c>
      <c r="H63" s="77">
        <v>31063.57</v>
      </c>
      <c r="I63" s="77">
        <v>226</v>
      </c>
      <c r="J63" s="77">
        <v>0</v>
      </c>
      <c r="K63" s="77">
        <v>225.704793263</v>
      </c>
      <c r="L63" s="78">
        <v>1E-4</v>
      </c>
      <c r="M63" s="78">
        <v>9.2999999999999992E-3</v>
      </c>
      <c r="N63" s="78">
        <v>1.1999999999999999E-3</v>
      </c>
    </row>
    <row r="64" spans="2:14">
      <c r="B64" t="s">
        <v>1980</v>
      </c>
      <c r="C64" t="s">
        <v>1981</v>
      </c>
      <c r="D64" t="s">
        <v>878</v>
      </c>
      <c r="E64" t="s">
        <v>1982</v>
      </c>
      <c r="F64" t="s">
        <v>1891</v>
      </c>
      <c r="G64" t="s">
        <v>106</v>
      </c>
      <c r="H64" s="77">
        <v>844.03</v>
      </c>
      <c r="I64" s="77">
        <v>6748</v>
      </c>
      <c r="J64" s="77">
        <v>0</v>
      </c>
      <c r="K64" s="77">
        <v>183.110789246</v>
      </c>
      <c r="L64" s="78">
        <v>0</v>
      </c>
      <c r="M64" s="78">
        <v>7.4999999999999997E-3</v>
      </c>
      <c r="N64" s="78">
        <v>1E-3</v>
      </c>
    </row>
    <row r="65" spans="2:14">
      <c r="B65" t="s">
        <v>1983</v>
      </c>
      <c r="C65" t="s">
        <v>1984</v>
      </c>
      <c r="D65" t="s">
        <v>878</v>
      </c>
      <c r="E65" t="s">
        <v>1985</v>
      </c>
      <c r="F65" t="s">
        <v>1891</v>
      </c>
      <c r="G65" t="s">
        <v>106</v>
      </c>
      <c r="H65" s="77">
        <v>519.62</v>
      </c>
      <c r="I65" s="77">
        <v>16078</v>
      </c>
      <c r="J65" s="77">
        <v>0</v>
      </c>
      <c r="K65" s="77">
        <v>268.595579074</v>
      </c>
      <c r="L65" s="78">
        <v>0</v>
      </c>
      <c r="M65" s="78">
        <v>1.0999999999999999E-2</v>
      </c>
      <c r="N65" s="78">
        <v>1.5E-3</v>
      </c>
    </row>
    <row r="66" spans="2:14">
      <c r="B66" t="s">
        <v>1986</v>
      </c>
      <c r="C66" t="s">
        <v>1987</v>
      </c>
      <c r="D66" t="s">
        <v>878</v>
      </c>
      <c r="E66" t="s">
        <v>1985</v>
      </c>
      <c r="F66" t="s">
        <v>1891</v>
      </c>
      <c r="G66" t="s">
        <v>106</v>
      </c>
      <c r="H66" s="77">
        <v>1099.8599999999999</v>
      </c>
      <c r="I66" s="77">
        <v>6745</v>
      </c>
      <c r="J66" s="77">
        <v>0</v>
      </c>
      <c r="K66" s="77">
        <v>238.506565755</v>
      </c>
      <c r="L66" s="78">
        <v>0</v>
      </c>
      <c r="M66" s="78">
        <v>9.7999999999999997E-3</v>
      </c>
      <c r="N66" s="78">
        <v>1.2999999999999999E-3</v>
      </c>
    </row>
    <row r="67" spans="2:14">
      <c r="B67" t="s">
        <v>1988</v>
      </c>
      <c r="C67" t="s">
        <v>1989</v>
      </c>
      <c r="D67" t="s">
        <v>1719</v>
      </c>
      <c r="E67" t="s">
        <v>1990</v>
      </c>
      <c r="F67" t="s">
        <v>1891</v>
      </c>
      <c r="G67" t="s">
        <v>200</v>
      </c>
      <c r="H67" s="77">
        <v>12870.83</v>
      </c>
      <c r="I67" s="77">
        <v>189700</v>
      </c>
      <c r="J67" s="77">
        <v>0</v>
      </c>
      <c r="K67" s="77">
        <v>761.55834903140999</v>
      </c>
      <c r="L67" s="78">
        <v>0</v>
      </c>
      <c r="M67" s="78">
        <v>3.1300000000000001E-2</v>
      </c>
      <c r="N67" s="78">
        <v>4.1000000000000003E-3</v>
      </c>
    </row>
    <row r="68" spans="2:14">
      <c r="B68" t="s">
        <v>1991</v>
      </c>
      <c r="C68" t="s">
        <v>1992</v>
      </c>
      <c r="D68" t="s">
        <v>872</v>
      </c>
      <c r="E68" t="s">
        <v>1993</v>
      </c>
      <c r="F68" t="s">
        <v>1891</v>
      </c>
      <c r="G68" t="s">
        <v>116</v>
      </c>
      <c r="H68" s="77">
        <v>3436.92</v>
      </c>
      <c r="I68" s="77">
        <v>3970</v>
      </c>
      <c r="J68" s="77">
        <v>0</v>
      </c>
      <c r="K68" s="77">
        <v>344.07518221079999</v>
      </c>
      <c r="L68" s="78">
        <v>1E-4</v>
      </c>
      <c r="M68" s="78">
        <v>1.4200000000000001E-2</v>
      </c>
      <c r="N68" s="78">
        <v>1.9E-3</v>
      </c>
    </row>
    <row r="69" spans="2:14">
      <c r="B69" t="s">
        <v>1994</v>
      </c>
      <c r="C69" t="s">
        <v>1995</v>
      </c>
      <c r="D69" t="s">
        <v>1726</v>
      </c>
      <c r="E69" t="s">
        <v>1996</v>
      </c>
      <c r="F69" t="s">
        <v>1891</v>
      </c>
      <c r="G69" t="s">
        <v>106</v>
      </c>
      <c r="H69" s="77">
        <v>179.27</v>
      </c>
      <c r="I69" s="77">
        <v>69431</v>
      </c>
      <c r="J69" s="77">
        <v>0</v>
      </c>
      <c r="K69" s="77">
        <v>400.1676861455</v>
      </c>
      <c r="L69" s="78">
        <v>0</v>
      </c>
      <c r="M69" s="78">
        <v>1.6500000000000001E-2</v>
      </c>
      <c r="N69" s="78">
        <v>2.2000000000000001E-3</v>
      </c>
    </row>
    <row r="70" spans="2:14">
      <c r="B70" t="s">
        <v>1997</v>
      </c>
      <c r="C70" t="s">
        <v>1998</v>
      </c>
      <c r="D70" t="s">
        <v>1726</v>
      </c>
      <c r="E70" t="s">
        <v>1999</v>
      </c>
      <c r="F70" t="s">
        <v>1891</v>
      </c>
      <c r="G70" t="s">
        <v>113</v>
      </c>
      <c r="H70" s="77">
        <v>11241.24</v>
      </c>
      <c r="I70" s="77">
        <v>636.20000000000005</v>
      </c>
      <c r="J70" s="77">
        <v>0</v>
      </c>
      <c r="K70" s="77">
        <v>314.09449724407199</v>
      </c>
      <c r="L70" s="78">
        <v>0</v>
      </c>
      <c r="M70" s="78">
        <v>1.29E-2</v>
      </c>
      <c r="N70" s="78">
        <v>1.6999999999999999E-3</v>
      </c>
    </row>
    <row r="71" spans="2:14">
      <c r="B71" t="s">
        <v>2000</v>
      </c>
      <c r="C71" t="s">
        <v>2001</v>
      </c>
      <c r="D71" t="s">
        <v>1726</v>
      </c>
      <c r="E71" t="s">
        <v>2002</v>
      </c>
      <c r="F71" t="s">
        <v>1891</v>
      </c>
      <c r="G71" t="s">
        <v>106</v>
      </c>
      <c r="H71" s="77">
        <v>46817.13</v>
      </c>
      <c r="I71" s="77">
        <v>842</v>
      </c>
      <c r="J71" s="77">
        <v>0</v>
      </c>
      <c r="K71" s="77">
        <v>1267.353754239</v>
      </c>
      <c r="L71" s="78">
        <v>2.9999999999999997E-4</v>
      </c>
      <c r="M71" s="78">
        <v>5.21E-2</v>
      </c>
      <c r="N71" s="78">
        <v>6.8999999999999999E-3</v>
      </c>
    </row>
    <row r="72" spans="2:14">
      <c r="B72" t="s">
        <v>2003</v>
      </c>
      <c r="C72" t="s">
        <v>2004</v>
      </c>
      <c r="D72" t="s">
        <v>878</v>
      </c>
      <c r="E72" t="s">
        <v>2005</v>
      </c>
      <c r="F72" t="s">
        <v>1891</v>
      </c>
      <c r="G72" t="s">
        <v>106</v>
      </c>
      <c r="H72" s="77">
        <v>437.61</v>
      </c>
      <c r="I72" s="77">
        <v>8233</v>
      </c>
      <c r="J72" s="77">
        <v>0</v>
      </c>
      <c r="K72" s="77">
        <v>115.83140662949999</v>
      </c>
      <c r="L72" s="78">
        <v>0</v>
      </c>
      <c r="M72" s="78">
        <v>4.7999999999999996E-3</v>
      </c>
      <c r="N72" s="78">
        <v>5.9999999999999995E-4</v>
      </c>
    </row>
    <row r="73" spans="2:14">
      <c r="B73" t="s">
        <v>2006</v>
      </c>
      <c r="C73" t="s">
        <v>2007</v>
      </c>
      <c r="D73" t="s">
        <v>1726</v>
      </c>
      <c r="E73" t="s">
        <v>2005</v>
      </c>
      <c r="F73" t="s">
        <v>1891</v>
      </c>
      <c r="G73" t="s">
        <v>106</v>
      </c>
      <c r="H73" s="77">
        <v>7627.99</v>
      </c>
      <c r="I73" s="77">
        <v>702.25</v>
      </c>
      <c r="J73" s="77">
        <v>0</v>
      </c>
      <c r="K73" s="77">
        <v>172.21970467662501</v>
      </c>
      <c r="L73" s="78">
        <v>2.0000000000000001E-4</v>
      </c>
      <c r="M73" s="78">
        <v>7.1000000000000004E-3</v>
      </c>
      <c r="N73" s="78">
        <v>8.9999999999999998E-4</v>
      </c>
    </row>
    <row r="74" spans="2:14">
      <c r="B74" t="s">
        <v>2008</v>
      </c>
      <c r="C74" t="s">
        <v>2009</v>
      </c>
      <c r="D74" t="s">
        <v>878</v>
      </c>
      <c r="E74" t="s">
        <v>2010</v>
      </c>
      <c r="F74" t="s">
        <v>1891</v>
      </c>
      <c r="G74" t="s">
        <v>106</v>
      </c>
      <c r="H74" s="77">
        <v>94.02</v>
      </c>
      <c r="I74" s="77">
        <v>22983</v>
      </c>
      <c r="J74" s="77">
        <v>0</v>
      </c>
      <c r="K74" s="77">
        <v>69.471702368999999</v>
      </c>
      <c r="L74" s="78">
        <v>0</v>
      </c>
      <c r="M74" s="78">
        <v>2.8999999999999998E-3</v>
      </c>
      <c r="N74" s="78">
        <v>4.0000000000000002E-4</v>
      </c>
    </row>
    <row r="75" spans="2:14">
      <c r="B75" t="s">
        <v>2011</v>
      </c>
      <c r="C75" t="s">
        <v>2012</v>
      </c>
      <c r="D75" t="s">
        <v>1008</v>
      </c>
      <c r="E75" t="s">
        <v>2013</v>
      </c>
      <c r="F75" t="s">
        <v>1891</v>
      </c>
      <c r="G75" t="s">
        <v>110</v>
      </c>
      <c r="H75" s="77">
        <v>2300.34</v>
      </c>
      <c r="I75" s="77">
        <v>6703.4</v>
      </c>
      <c r="J75" s="77">
        <v>0</v>
      </c>
      <c r="K75" s="77">
        <v>608.18413081179597</v>
      </c>
      <c r="L75" s="78">
        <v>2.9999999999999997E-4</v>
      </c>
      <c r="M75" s="78">
        <v>2.5000000000000001E-2</v>
      </c>
      <c r="N75" s="78">
        <v>3.3E-3</v>
      </c>
    </row>
    <row r="76" spans="2:14">
      <c r="B76" t="s">
        <v>2014</v>
      </c>
      <c r="C76" t="s">
        <v>2015</v>
      </c>
      <c r="D76" t="s">
        <v>1008</v>
      </c>
      <c r="E76" t="s">
        <v>2013</v>
      </c>
      <c r="F76" t="s">
        <v>1891</v>
      </c>
      <c r="G76" t="s">
        <v>110</v>
      </c>
      <c r="H76" s="77">
        <v>3613.26</v>
      </c>
      <c r="I76" s="77">
        <v>1430.4</v>
      </c>
      <c r="J76" s="77">
        <v>0</v>
      </c>
      <c r="K76" s="77">
        <v>203.84714458886401</v>
      </c>
      <c r="L76" s="78">
        <v>1E-4</v>
      </c>
      <c r="M76" s="78">
        <v>8.3999999999999995E-3</v>
      </c>
      <c r="N76" s="78">
        <v>1.1000000000000001E-3</v>
      </c>
    </row>
    <row r="77" spans="2:14">
      <c r="B77" t="s">
        <v>2016</v>
      </c>
      <c r="C77" t="s">
        <v>2017</v>
      </c>
      <c r="D77" t="s">
        <v>1008</v>
      </c>
      <c r="E77" t="s">
        <v>2013</v>
      </c>
      <c r="F77" t="s">
        <v>1891</v>
      </c>
      <c r="G77" t="s">
        <v>110</v>
      </c>
      <c r="H77" s="77">
        <v>456.07</v>
      </c>
      <c r="I77" s="77">
        <v>10719.3</v>
      </c>
      <c r="J77" s="77">
        <v>0</v>
      </c>
      <c r="K77" s="77">
        <v>192.81723414659101</v>
      </c>
      <c r="L77" s="78">
        <v>1E-4</v>
      </c>
      <c r="M77" s="78">
        <v>7.9000000000000008E-3</v>
      </c>
      <c r="N77" s="78">
        <v>1E-3</v>
      </c>
    </row>
    <row r="78" spans="2:14">
      <c r="B78" t="s">
        <v>2018</v>
      </c>
      <c r="C78" t="s">
        <v>2019</v>
      </c>
      <c r="D78" t="s">
        <v>878</v>
      </c>
      <c r="E78" t="s">
        <v>2020</v>
      </c>
      <c r="F78" t="s">
        <v>1891</v>
      </c>
      <c r="G78" t="s">
        <v>106</v>
      </c>
      <c r="H78" s="77">
        <v>2153</v>
      </c>
      <c r="I78" s="77">
        <v>8855</v>
      </c>
      <c r="J78" s="77">
        <v>0</v>
      </c>
      <c r="K78" s="77">
        <v>612.93380224999999</v>
      </c>
      <c r="L78" s="78">
        <v>0</v>
      </c>
      <c r="M78" s="78">
        <v>2.52E-2</v>
      </c>
      <c r="N78" s="78">
        <v>3.3E-3</v>
      </c>
    </row>
    <row r="79" spans="2:14">
      <c r="B79" t="s">
        <v>2021</v>
      </c>
      <c r="C79" t="s">
        <v>2022</v>
      </c>
      <c r="D79" t="s">
        <v>872</v>
      </c>
      <c r="E79" t="s">
        <v>2023</v>
      </c>
      <c r="F79" t="s">
        <v>1891</v>
      </c>
      <c r="G79" t="s">
        <v>106</v>
      </c>
      <c r="H79" s="77">
        <v>963.54</v>
      </c>
      <c r="I79" s="77">
        <v>2948</v>
      </c>
      <c r="J79" s="77">
        <v>0</v>
      </c>
      <c r="K79" s="77">
        <v>91.322586827999999</v>
      </c>
      <c r="L79" s="78">
        <v>0</v>
      </c>
      <c r="M79" s="78">
        <v>3.8E-3</v>
      </c>
      <c r="N79" s="78">
        <v>5.0000000000000001E-4</v>
      </c>
    </row>
    <row r="80" spans="2:14">
      <c r="B80" t="s">
        <v>2024</v>
      </c>
      <c r="C80" t="s">
        <v>2025</v>
      </c>
      <c r="D80" t="s">
        <v>878</v>
      </c>
      <c r="E80" t="s">
        <v>2023</v>
      </c>
      <c r="F80" t="s">
        <v>1891</v>
      </c>
      <c r="G80" t="s">
        <v>106</v>
      </c>
      <c r="H80" s="77">
        <v>839.08</v>
      </c>
      <c r="I80" s="77">
        <v>11344</v>
      </c>
      <c r="J80" s="77">
        <v>0</v>
      </c>
      <c r="K80" s="77">
        <v>306.02053116799999</v>
      </c>
      <c r="L80" s="78">
        <v>0</v>
      </c>
      <c r="M80" s="78">
        <v>1.26E-2</v>
      </c>
      <c r="N80" s="78">
        <v>1.6999999999999999E-3</v>
      </c>
    </row>
    <row r="81" spans="2:14">
      <c r="B81" t="s">
        <v>2026</v>
      </c>
      <c r="C81" t="s">
        <v>2027</v>
      </c>
      <c r="D81" t="s">
        <v>878</v>
      </c>
      <c r="E81" t="s">
        <v>2023</v>
      </c>
      <c r="F81" t="s">
        <v>1891</v>
      </c>
      <c r="G81" t="s">
        <v>106</v>
      </c>
      <c r="H81" s="77">
        <v>3401.17</v>
      </c>
      <c r="I81" s="77">
        <v>4182</v>
      </c>
      <c r="J81" s="77">
        <v>0</v>
      </c>
      <c r="K81" s="77">
        <v>457.29172802099998</v>
      </c>
      <c r="L81" s="78">
        <v>1E-4</v>
      </c>
      <c r="M81" s="78">
        <v>1.8800000000000001E-2</v>
      </c>
      <c r="N81" s="78">
        <v>2.5000000000000001E-3</v>
      </c>
    </row>
    <row r="82" spans="2:14">
      <c r="B82" t="s">
        <v>2028</v>
      </c>
      <c r="C82" t="s">
        <v>2029</v>
      </c>
      <c r="D82" t="s">
        <v>123</v>
      </c>
      <c r="E82" t="s">
        <v>2023</v>
      </c>
      <c r="F82" t="s">
        <v>1891</v>
      </c>
      <c r="G82" t="s">
        <v>110</v>
      </c>
      <c r="H82" s="77">
        <v>305.77999999999997</v>
      </c>
      <c r="I82" s="77">
        <v>19448</v>
      </c>
      <c r="J82" s="77">
        <v>0</v>
      </c>
      <c r="K82" s="77">
        <v>234.54811112304</v>
      </c>
      <c r="L82" s="78">
        <v>2.9999999999999997E-4</v>
      </c>
      <c r="M82" s="78">
        <v>9.5999999999999992E-3</v>
      </c>
      <c r="N82" s="78">
        <v>1.2999999999999999E-3</v>
      </c>
    </row>
    <row r="83" spans="2:14">
      <c r="B83" t="s">
        <v>2030</v>
      </c>
      <c r="C83" t="s">
        <v>2031</v>
      </c>
      <c r="D83" t="s">
        <v>123</v>
      </c>
      <c r="E83" t="s">
        <v>2023</v>
      </c>
      <c r="F83" t="s">
        <v>1891</v>
      </c>
      <c r="G83" t="s">
        <v>106</v>
      </c>
      <c r="H83" s="77">
        <v>1465.51</v>
      </c>
      <c r="I83" s="77">
        <v>3155.5</v>
      </c>
      <c r="J83" s="77">
        <v>0</v>
      </c>
      <c r="K83" s="77">
        <v>148.67500028075</v>
      </c>
      <c r="L83" s="78">
        <v>2.0000000000000001E-4</v>
      </c>
      <c r="M83" s="78">
        <v>6.1000000000000004E-3</v>
      </c>
      <c r="N83" s="78">
        <v>8.0000000000000004E-4</v>
      </c>
    </row>
    <row r="84" spans="2:14">
      <c r="B84" t="s">
        <v>2032</v>
      </c>
      <c r="C84" t="s">
        <v>2033</v>
      </c>
      <c r="D84" t="s">
        <v>1735</v>
      </c>
      <c r="E84" t="s">
        <v>2034</v>
      </c>
      <c r="F84" t="s">
        <v>1891</v>
      </c>
      <c r="G84" t="s">
        <v>106</v>
      </c>
      <c r="H84" s="77">
        <v>2878.41</v>
      </c>
      <c r="I84" s="77">
        <v>12792</v>
      </c>
      <c r="J84" s="77">
        <v>0</v>
      </c>
      <c r="K84" s="77">
        <v>1183.782956148</v>
      </c>
      <c r="L84" s="78">
        <v>2.0000000000000001E-4</v>
      </c>
      <c r="M84" s="78">
        <v>4.87E-2</v>
      </c>
      <c r="N84" s="78">
        <v>6.4000000000000003E-3</v>
      </c>
    </row>
    <row r="85" spans="2:14">
      <c r="B85" t="s">
        <v>2035</v>
      </c>
      <c r="C85" t="s">
        <v>2036</v>
      </c>
      <c r="D85" t="s">
        <v>878</v>
      </c>
      <c r="E85" t="s">
        <v>2037</v>
      </c>
      <c r="F85" t="s">
        <v>1891</v>
      </c>
      <c r="G85" t="s">
        <v>106</v>
      </c>
      <c r="H85" s="77">
        <v>1301.17</v>
      </c>
      <c r="I85" s="77">
        <v>2238</v>
      </c>
      <c r="J85" s="77">
        <v>0</v>
      </c>
      <c r="K85" s="77">
        <v>93.621393488999999</v>
      </c>
      <c r="L85" s="78">
        <v>0</v>
      </c>
      <c r="M85" s="78">
        <v>3.8999999999999998E-3</v>
      </c>
      <c r="N85" s="78">
        <v>5.0000000000000001E-4</v>
      </c>
    </row>
    <row r="86" spans="2:14">
      <c r="B86" t="s">
        <v>2038</v>
      </c>
      <c r="C86" t="s">
        <v>2039</v>
      </c>
      <c r="D86" t="s">
        <v>872</v>
      </c>
      <c r="E86" t="s">
        <v>2040</v>
      </c>
      <c r="F86" t="s">
        <v>1891</v>
      </c>
      <c r="G86" t="s">
        <v>106</v>
      </c>
      <c r="H86" s="77">
        <v>692.82</v>
      </c>
      <c r="I86" s="77">
        <v>21842</v>
      </c>
      <c r="J86" s="77">
        <v>0</v>
      </c>
      <c r="K86" s="77">
        <v>486.51226824600002</v>
      </c>
      <c r="L86" s="78">
        <v>0</v>
      </c>
      <c r="M86" s="78">
        <v>0.02</v>
      </c>
      <c r="N86" s="78">
        <v>2.5999999999999999E-3</v>
      </c>
    </row>
    <row r="87" spans="2:14">
      <c r="B87" t="s">
        <v>2041</v>
      </c>
      <c r="C87" t="s">
        <v>2042</v>
      </c>
      <c r="D87" t="s">
        <v>878</v>
      </c>
      <c r="E87" t="s">
        <v>2043</v>
      </c>
      <c r="F87" t="s">
        <v>1891</v>
      </c>
      <c r="G87" t="s">
        <v>106</v>
      </c>
      <c r="H87" s="77">
        <v>1620.12</v>
      </c>
      <c r="I87" s="77">
        <v>35379</v>
      </c>
      <c r="J87" s="77">
        <v>0</v>
      </c>
      <c r="K87" s="77">
        <v>1842.7809491820001</v>
      </c>
      <c r="L87" s="78">
        <v>0</v>
      </c>
      <c r="M87" s="78">
        <v>7.5800000000000006E-2</v>
      </c>
      <c r="N87" s="78">
        <v>0.01</v>
      </c>
    </row>
    <row r="88" spans="2:14">
      <c r="B88" t="s">
        <v>2044</v>
      </c>
      <c r="C88" t="s">
        <v>2045</v>
      </c>
      <c r="D88" t="s">
        <v>107</v>
      </c>
      <c r="E88" t="s">
        <v>2046</v>
      </c>
      <c r="F88" t="s">
        <v>1891</v>
      </c>
      <c r="G88" t="s">
        <v>120</v>
      </c>
      <c r="H88" s="77">
        <v>1489.78</v>
      </c>
      <c r="I88" s="77">
        <v>8456</v>
      </c>
      <c r="J88" s="77">
        <v>0</v>
      </c>
      <c r="K88" s="77">
        <v>312.84829377312002</v>
      </c>
      <c r="L88" s="78">
        <v>0</v>
      </c>
      <c r="M88" s="78">
        <v>1.29E-2</v>
      </c>
      <c r="N88" s="78">
        <v>1.6999999999999999E-3</v>
      </c>
    </row>
    <row r="89" spans="2:14">
      <c r="B89" t="s">
        <v>2047</v>
      </c>
      <c r="C89" t="s">
        <v>2048</v>
      </c>
      <c r="D89" t="s">
        <v>1726</v>
      </c>
      <c r="E89" t="s">
        <v>2049</v>
      </c>
      <c r="F89" t="s">
        <v>1891</v>
      </c>
      <c r="G89" t="s">
        <v>113</v>
      </c>
      <c r="H89" s="77">
        <v>2019.52</v>
      </c>
      <c r="I89" s="77">
        <v>3215</v>
      </c>
      <c r="J89" s="77">
        <v>0</v>
      </c>
      <c r="K89" s="77">
        <v>285.15538589919998</v>
      </c>
      <c r="L89" s="78">
        <v>0</v>
      </c>
      <c r="M89" s="78">
        <v>1.17E-2</v>
      </c>
      <c r="N89" s="78">
        <v>1.6000000000000001E-3</v>
      </c>
    </row>
    <row r="90" spans="2:14">
      <c r="B90" t="s">
        <v>2050</v>
      </c>
      <c r="C90" t="s">
        <v>2051</v>
      </c>
      <c r="D90" t="s">
        <v>872</v>
      </c>
      <c r="E90" t="s">
        <v>2052</v>
      </c>
      <c r="F90" t="s">
        <v>1891</v>
      </c>
      <c r="G90" t="s">
        <v>106</v>
      </c>
      <c r="H90" s="77">
        <v>632.72</v>
      </c>
      <c r="I90" s="77">
        <v>6577</v>
      </c>
      <c r="J90" s="77">
        <v>0</v>
      </c>
      <c r="K90" s="77">
        <v>133.78899199599999</v>
      </c>
      <c r="L90" s="78">
        <v>1E-4</v>
      </c>
      <c r="M90" s="78">
        <v>5.4999999999999997E-3</v>
      </c>
      <c r="N90" s="78">
        <v>6.9999999999999999E-4</v>
      </c>
    </row>
    <row r="91" spans="2:14">
      <c r="B91" s="79" t="s">
        <v>2053</v>
      </c>
      <c r="D91" s="16"/>
      <c r="E91" s="16"/>
      <c r="F91" s="16"/>
      <c r="G91" s="16"/>
      <c r="H91" s="81">
        <v>26304.04</v>
      </c>
      <c r="J91" s="81">
        <v>2.6389100000000001</v>
      </c>
      <c r="K91" s="81">
        <v>1612.5469933882</v>
      </c>
      <c r="M91" s="80">
        <v>6.6299999999999998E-2</v>
      </c>
      <c r="N91" s="80">
        <v>8.8000000000000005E-3</v>
      </c>
    </row>
    <row r="92" spans="2:14">
      <c r="B92" t="s">
        <v>2054</v>
      </c>
      <c r="C92" t="s">
        <v>2055</v>
      </c>
      <c r="D92" t="s">
        <v>1726</v>
      </c>
      <c r="E92" t="s">
        <v>1950</v>
      </c>
      <c r="F92" t="s">
        <v>1915</v>
      </c>
      <c r="G92" t="s">
        <v>106</v>
      </c>
      <c r="H92" s="77">
        <v>132.61000000000001</v>
      </c>
      <c r="I92" s="77">
        <v>10595</v>
      </c>
      <c r="J92" s="77">
        <v>0</v>
      </c>
      <c r="K92" s="77">
        <v>45.170844842500003</v>
      </c>
      <c r="L92" s="78">
        <v>0</v>
      </c>
      <c r="M92" s="78">
        <v>1.9E-3</v>
      </c>
      <c r="N92" s="78">
        <v>2.0000000000000001E-4</v>
      </c>
    </row>
    <row r="93" spans="2:14">
      <c r="B93" t="s">
        <v>2056</v>
      </c>
      <c r="C93" t="s">
        <v>2057</v>
      </c>
      <c r="D93" t="s">
        <v>1726</v>
      </c>
      <c r="E93" t="s">
        <v>1950</v>
      </c>
      <c r="F93" t="s">
        <v>1915</v>
      </c>
      <c r="G93" t="s">
        <v>106</v>
      </c>
      <c r="H93" s="77">
        <v>2577.0500000000002</v>
      </c>
      <c r="I93" s="77">
        <v>10305</v>
      </c>
      <c r="J93" s="77">
        <v>0</v>
      </c>
      <c r="K93" s="77">
        <v>853.79148303750003</v>
      </c>
      <c r="L93" s="78">
        <v>1E-4</v>
      </c>
      <c r="M93" s="78">
        <v>3.5099999999999999E-2</v>
      </c>
      <c r="N93" s="78">
        <v>4.5999999999999999E-3</v>
      </c>
    </row>
    <row r="94" spans="2:14">
      <c r="B94" t="s">
        <v>2058</v>
      </c>
      <c r="C94" t="s">
        <v>2059</v>
      </c>
      <c r="D94" t="s">
        <v>1726</v>
      </c>
      <c r="E94" t="s">
        <v>2060</v>
      </c>
      <c r="F94" t="s">
        <v>1915</v>
      </c>
      <c r="G94" t="s">
        <v>113</v>
      </c>
      <c r="H94" s="77">
        <v>20056.900000000001</v>
      </c>
      <c r="I94" s="77">
        <v>132</v>
      </c>
      <c r="J94" s="77">
        <v>2.6389100000000001</v>
      </c>
      <c r="K94" s="77">
        <v>118.9149368252</v>
      </c>
      <c r="L94" s="78">
        <v>1E-4</v>
      </c>
      <c r="M94" s="78">
        <v>4.8999999999999998E-3</v>
      </c>
      <c r="N94" s="78">
        <v>5.9999999999999995E-4</v>
      </c>
    </row>
    <row r="95" spans="2:14">
      <c r="B95" t="s">
        <v>2061</v>
      </c>
      <c r="C95" t="s">
        <v>2062</v>
      </c>
      <c r="D95" t="s">
        <v>1726</v>
      </c>
      <c r="E95" t="s">
        <v>2023</v>
      </c>
      <c r="F95" t="s">
        <v>1915</v>
      </c>
      <c r="G95" t="s">
        <v>106</v>
      </c>
      <c r="H95" s="77">
        <v>1318.04</v>
      </c>
      <c r="I95" s="77">
        <v>7353.5</v>
      </c>
      <c r="J95" s="77">
        <v>0</v>
      </c>
      <c r="K95" s="77">
        <v>311.60445955099999</v>
      </c>
      <c r="L95" s="78">
        <v>0</v>
      </c>
      <c r="M95" s="78">
        <v>1.2800000000000001E-2</v>
      </c>
      <c r="N95" s="78">
        <v>1.6999999999999999E-3</v>
      </c>
    </row>
    <row r="96" spans="2:14">
      <c r="B96" t="s">
        <v>2063</v>
      </c>
      <c r="C96" t="s">
        <v>2064</v>
      </c>
      <c r="D96" t="s">
        <v>878</v>
      </c>
      <c r="E96" t="s">
        <v>2052</v>
      </c>
      <c r="F96" t="s">
        <v>1915</v>
      </c>
      <c r="G96" t="s">
        <v>106</v>
      </c>
      <c r="H96" s="77">
        <v>2219.44</v>
      </c>
      <c r="I96" s="77">
        <v>3967</v>
      </c>
      <c r="J96" s="77">
        <v>0</v>
      </c>
      <c r="K96" s="77">
        <v>283.06526913200003</v>
      </c>
      <c r="L96" s="78">
        <v>0</v>
      </c>
      <c r="M96" s="78">
        <v>1.1599999999999999E-2</v>
      </c>
      <c r="N96" s="78">
        <v>1.5E-3</v>
      </c>
    </row>
    <row r="97" spans="2:14">
      <c r="B97" s="79" t="s">
        <v>869</v>
      </c>
      <c r="D97" s="16"/>
      <c r="E97" s="16"/>
      <c r="F97" s="16"/>
      <c r="G97" s="16"/>
      <c r="H97" s="81">
        <v>0</v>
      </c>
      <c r="J97" s="81">
        <v>0</v>
      </c>
      <c r="K97" s="81">
        <v>0</v>
      </c>
      <c r="M97" s="80">
        <v>0</v>
      </c>
      <c r="N97" s="80">
        <v>0</v>
      </c>
    </row>
    <row r="98" spans="2:14">
      <c r="B98" t="s">
        <v>210</v>
      </c>
      <c r="C98" t="s">
        <v>210</v>
      </c>
      <c r="D98" s="16"/>
      <c r="E98" s="16"/>
      <c r="F98" t="s">
        <v>210</v>
      </c>
      <c r="G98" t="s">
        <v>210</v>
      </c>
      <c r="H98" s="77">
        <v>0</v>
      </c>
      <c r="I98" s="77">
        <v>0</v>
      </c>
      <c r="K98" s="77">
        <v>0</v>
      </c>
      <c r="L98" s="78">
        <v>0</v>
      </c>
      <c r="M98" s="78">
        <v>0</v>
      </c>
      <c r="N98" s="78">
        <v>0</v>
      </c>
    </row>
    <row r="99" spans="2:14">
      <c r="B99" s="79" t="s">
        <v>1935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210</v>
      </c>
      <c r="C100" t="s">
        <v>210</v>
      </c>
      <c r="D100" s="16"/>
      <c r="E100" s="16"/>
      <c r="F100" t="s">
        <v>210</v>
      </c>
      <c r="G100" t="s">
        <v>210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226</v>
      </c>
      <c r="D101" s="16"/>
      <c r="E101" s="16"/>
      <c r="F101" s="16"/>
      <c r="G101" s="16"/>
    </row>
    <row r="102" spans="2:14">
      <c r="B102" t="s">
        <v>300</v>
      </c>
      <c r="D102" s="16"/>
      <c r="E102" s="16"/>
      <c r="F102" s="16"/>
      <c r="G102" s="16"/>
    </row>
    <row r="103" spans="2:14">
      <c r="B103" t="s">
        <v>301</v>
      </c>
      <c r="D103" s="16"/>
      <c r="E103" s="16"/>
      <c r="F103" s="16"/>
      <c r="G103" s="16"/>
    </row>
    <row r="104" spans="2:14">
      <c r="B104" t="s">
        <v>302</v>
      </c>
      <c r="D104" s="16"/>
      <c r="E104" s="16"/>
      <c r="F104" s="16"/>
      <c r="G104" s="16"/>
    </row>
    <row r="105" spans="2:14">
      <c r="B105" t="s">
        <v>303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3142</v>
      </c>
    </row>
    <row r="3" spans="2:65" s="1" customFormat="1">
      <c r="B3" s="2" t="s">
        <v>2</v>
      </c>
      <c r="C3" s="83" t="s">
        <v>3143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32724.799999999999</v>
      </c>
      <c r="K11" s="7"/>
      <c r="L11" s="75">
        <v>9542.0877243947543</v>
      </c>
      <c r="M11" s="7"/>
      <c r="N11" s="76">
        <v>1</v>
      </c>
      <c r="O11" s="76">
        <v>5.1900000000000002E-2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2065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2066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869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32724.799999999999</v>
      </c>
      <c r="L21" s="81">
        <v>9542.0877243947543</v>
      </c>
      <c r="N21" s="80">
        <v>1</v>
      </c>
      <c r="O21" s="80">
        <v>5.1900000000000002E-2</v>
      </c>
    </row>
    <row r="22" spans="2:15">
      <c r="B22" s="79" t="s">
        <v>2065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2066</v>
      </c>
      <c r="C24" s="16"/>
      <c r="D24" s="16"/>
      <c r="E24" s="16"/>
      <c r="J24" s="81">
        <v>11200.89</v>
      </c>
      <c r="L24" s="81">
        <v>6116.8579574977903</v>
      </c>
      <c r="N24" s="80">
        <v>0.64100000000000001</v>
      </c>
      <c r="O24" s="80">
        <v>3.3300000000000003E-2</v>
      </c>
    </row>
    <row r="25" spans="2:15">
      <c r="B25" t="s">
        <v>2067</v>
      </c>
      <c r="C25" t="s">
        <v>2068</v>
      </c>
      <c r="D25" t="s">
        <v>123</v>
      </c>
      <c r="E25" t="s">
        <v>2069</v>
      </c>
      <c r="F25" t="s">
        <v>1915</v>
      </c>
      <c r="G25" t="s">
        <v>885</v>
      </c>
      <c r="H25" t="s">
        <v>212</v>
      </c>
      <c r="I25" t="s">
        <v>110</v>
      </c>
      <c r="J25" s="77">
        <v>74.540000000000006</v>
      </c>
      <c r="K25" s="77">
        <v>96690</v>
      </c>
      <c r="L25" s="77">
        <v>284.26203861660002</v>
      </c>
      <c r="M25" s="78">
        <v>0</v>
      </c>
      <c r="N25" s="78">
        <v>2.98E-2</v>
      </c>
      <c r="O25" s="78">
        <v>1.5E-3</v>
      </c>
    </row>
    <row r="26" spans="2:15">
      <c r="B26" t="s">
        <v>2070</v>
      </c>
      <c r="C26" t="s">
        <v>2071</v>
      </c>
      <c r="D26" t="s">
        <v>123</v>
      </c>
      <c r="E26" t="s">
        <v>2069</v>
      </c>
      <c r="F26" t="s">
        <v>1915</v>
      </c>
      <c r="G26" t="s">
        <v>1010</v>
      </c>
      <c r="H26" t="s">
        <v>212</v>
      </c>
      <c r="I26" t="s">
        <v>110</v>
      </c>
      <c r="J26" s="77">
        <v>11.47</v>
      </c>
      <c r="K26" s="77">
        <v>200209</v>
      </c>
      <c r="L26" s="77">
        <v>90.572203148430006</v>
      </c>
      <c r="M26" s="78">
        <v>0</v>
      </c>
      <c r="N26" s="78">
        <v>9.4999999999999998E-3</v>
      </c>
      <c r="O26" s="78">
        <v>5.0000000000000001E-4</v>
      </c>
    </row>
    <row r="27" spans="2:15">
      <c r="B27" t="s">
        <v>2072</v>
      </c>
      <c r="C27" t="s">
        <v>2073</v>
      </c>
      <c r="D27" t="s">
        <v>123</v>
      </c>
      <c r="E27" t="s">
        <v>2069</v>
      </c>
      <c r="F27" t="s">
        <v>1915</v>
      </c>
      <c r="G27" t="s">
        <v>1010</v>
      </c>
      <c r="H27" t="s">
        <v>212</v>
      </c>
      <c r="I27" t="s">
        <v>110</v>
      </c>
      <c r="J27" s="77">
        <v>8.4700000000000006</v>
      </c>
      <c r="K27" s="77">
        <v>200209</v>
      </c>
      <c r="L27" s="77">
        <v>66.882873641429995</v>
      </c>
      <c r="M27" s="78">
        <v>0</v>
      </c>
      <c r="N27" s="78">
        <v>7.0000000000000001E-3</v>
      </c>
      <c r="O27" s="78">
        <v>4.0000000000000002E-4</v>
      </c>
    </row>
    <row r="28" spans="2:15">
      <c r="B28" t="s">
        <v>2074</v>
      </c>
      <c r="C28" t="s">
        <v>2075</v>
      </c>
      <c r="D28" t="s">
        <v>123</v>
      </c>
      <c r="E28" t="s">
        <v>1941</v>
      </c>
      <c r="F28" t="s">
        <v>1915</v>
      </c>
      <c r="G28" t="s">
        <v>210</v>
      </c>
      <c r="H28" t="s">
        <v>211</v>
      </c>
      <c r="I28" t="s">
        <v>106</v>
      </c>
      <c r="J28" s="77">
        <v>5.89</v>
      </c>
      <c r="K28" s="77">
        <v>1076863</v>
      </c>
      <c r="L28" s="77">
        <v>203.9185467005</v>
      </c>
      <c r="M28" s="78">
        <v>0</v>
      </c>
      <c r="N28" s="78">
        <v>2.1399999999999999E-2</v>
      </c>
      <c r="O28" s="78">
        <v>1.1000000000000001E-3</v>
      </c>
    </row>
    <row r="29" spans="2:15">
      <c r="B29" t="s">
        <v>2076</v>
      </c>
      <c r="C29" t="s">
        <v>2077</v>
      </c>
      <c r="D29" t="s">
        <v>123</v>
      </c>
      <c r="E29" t="s">
        <v>2078</v>
      </c>
      <c r="F29" t="s">
        <v>1915</v>
      </c>
      <c r="G29" t="s">
        <v>210</v>
      </c>
      <c r="H29" t="s">
        <v>211</v>
      </c>
      <c r="I29" t="s">
        <v>110</v>
      </c>
      <c r="J29" s="77">
        <v>434.9</v>
      </c>
      <c r="K29" s="77">
        <v>15654</v>
      </c>
      <c r="L29" s="77">
        <v>268.51135414859999</v>
      </c>
      <c r="M29" s="78">
        <v>0</v>
      </c>
      <c r="N29" s="78">
        <v>2.81E-2</v>
      </c>
      <c r="O29" s="78">
        <v>1.5E-3</v>
      </c>
    </row>
    <row r="30" spans="2:15">
      <c r="B30" t="s">
        <v>2079</v>
      </c>
      <c r="C30" t="s">
        <v>2080</v>
      </c>
      <c r="D30" t="s">
        <v>123</v>
      </c>
      <c r="E30" t="s">
        <v>938</v>
      </c>
      <c r="F30" t="s">
        <v>1915</v>
      </c>
      <c r="G30" t="s">
        <v>210</v>
      </c>
      <c r="H30" t="s">
        <v>211</v>
      </c>
      <c r="I30" t="s">
        <v>106</v>
      </c>
      <c r="J30" s="77">
        <v>201.06</v>
      </c>
      <c r="K30" s="77">
        <v>140510</v>
      </c>
      <c r="L30" s="77">
        <v>908.26774029000001</v>
      </c>
      <c r="M30" s="78">
        <v>0</v>
      </c>
      <c r="N30" s="78">
        <v>9.5200000000000007E-2</v>
      </c>
      <c r="O30" s="78">
        <v>4.8999999999999998E-3</v>
      </c>
    </row>
    <row r="31" spans="2:15">
      <c r="B31" t="s">
        <v>2081</v>
      </c>
      <c r="C31" t="s">
        <v>2082</v>
      </c>
      <c r="D31" t="s">
        <v>123</v>
      </c>
      <c r="E31" t="s">
        <v>2083</v>
      </c>
      <c r="F31" t="s">
        <v>1915</v>
      </c>
      <c r="G31" t="s">
        <v>210</v>
      </c>
      <c r="H31" t="s">
        <v>211</v>
      </c>
      <c r="I31" t="s">
        <v>106</v>
      </c>
      <c r="J31" s="77">
        <v>6379.15</v>
      </c>
      <c r="K31" s="77">
        <v>1507</v>
      </c>
      <c r="L31" s="77">
        <v>309.07013645749998</v>
      </c>
      <c r="M31" s="78">
        <v>0</v>
      </c>
      <c r="N31" s="78">
        <v>3.2399999999999998E-2</v>
      </c>
      <c r="O31" s="78">
        <v>1.6999999999999999E-3</v>
      </c>
    </row>
    <row r="32" spans="2:15">
      <c r="B32" t="s">
        <v>2084</v>
      </c>
      <c r="C32" t="s">
        <v>2085</v>
      </c>
      <c r="D32" t="s">
        <v>123</v>
      </c>
      <c r="E32" t="s">
        <v>2086</v>
      </c>
      <c r="F32" t="s">
        <v>1915</v>
      </c>
      <c r="G32" t="s">
        <v>210</v>
      </c>
      <c r="H32" t="s">
        <v>211</v>
      </c>
      <c r="I32" t="s">
        <v>106</v>
      </c>
      <c r="J32" s="77">
        <v>851.66</v>
      </c>
      <c r="K32" s="77">
        <v>13384.02</v>
      </c>
      <c r="L32" s="77">
        <v>366.46609831337997</v>
      </c>
      <c r="M32" s="78">
        <v>0</v>
      </c>
      <c r="N32" s="78">
        <v>3.8399999999999997E-2</v>
      </c>
      <c r="O32" s="78">
        <v>2E-3</v>
      </c>
    </row>
    <row r="33" spans="2:15">
      <c r="B33" t="s">
        <v>2087</v>
      </c>
      <c r="C33" t="s">
        <v>2088</v>
      </c>
      <c r="D33" t="s">
        <v>123</v>
      </c>
      <c r="E33" t="s">
        <v>2089</v>
      </c>
      <c r="F33" t="s">
        <v>1915</v>
      </c>
      <c r="G33" t="s">
        <v>210</v>
      </c>
      <c r="H33" t="s">
        <v>211</v>
      </c>
      <c r="I33" t="s">
        <v>106</v>
      </c>
      <c r="J33" s="77">
        <v>6.57</v>
      </c>
      <c r="K33" s="77">
        <v>1202429</v>
      </c>
      <c r="L33" s="77">
        <v>253.98366673949999</v>
      </c>
      <c r="M33" s="78">
        <v>0</v>
      </c>
      <c r="N33" s="78">
        <v>2.6599999999999999E-2</v>
      </c>
      <c r="O33" s="78">
        <v>1.4E-3</v>
      </c>
    </row>
    <row r="34" spans="2:15">
      <c r="B34" t="s">
        <v>2090</v>
      </c>
      <c r="C34" t="s">
        <v>2091</v>
      </c>
      <c r="D34" t="s">
        <v>123</v>
      </c>
      <c r="E34" t="s">
        <v>1996</v>
      </c>
      <c r="F34" t="s">
        <v>1915</v>
      </c>
      <c r="G34" t="s">
        <v>210</v>
      </c>
      <c r="H34" t="s">
        <v>211</v>
      </c>
      <c r="I34" t="s">
        <v>106</v>
      </c>
      <c r="J34" s="77">
        <v>1842.78</v>
      </c>
      <c r="K34" s="77">
        <v>14718</v>
      </c>
      <c r="L34" s="77">
        <v>871.97345868599996</v>
      </c>
      <c r="M34" s="78">
        <v>0</v>
      </c>
      <c r="N34" s="78">
        <v>9.1399999999999995E-2</v>
      </c>
      <c r="O34" s="78">
        <v>4.7000000000000002E-3</v>
      </c>
    </row>
    <row r="35" spans="2:15">
      <c r="B35" t="s">
        <v>2092</v>
      </c>
      <c r="C35" t="s">
        <v>2093</v>
      </c>
      <c r="D35" t="s">
        <v>123</v>
      </c>
      <c r="E35" t="s">
        <v>2069</v>
      </c>
      <c r="F35" t="s">
        <v>1915</v>
      </c>
      <c r="G35" t="s">
        <v>210</v>
      </c>
      <c r="H35" t="s">
        <v>211</v>
      </c>
      <c r="I35" t="s">
        <v>113</v>
      </c>
      <c r="J35" s="77">
        <v>102.82</v>
      </c>
      <c r="K35" s="77">
        <v>115411</v>
      </c>
      <c r="L35" s="77">
        <v>521.16740559938</v>
      </c>
      <c r="M35" s="78">
        <v>0</v>
      </c>
      <c r="N35" s="78">
        <v>5.4600000000000003E-2</v>
      </c>
      <c r="O35" s="78">
        <v>2.8E-3</v>
      </c>
    </row>
    <row r="36" spans="2:15">
      <c r="B36" t="s">
        <v>2094</v>
      </c>
      <c r="C36" t="s">
        <v>2095</v>
      </c>
      <c r="D36" t="s">
        <v>123</v>
      </c>
      <c r="E36" t="s">
        <v>2069</v>
      </c>
      <c r="F36" t="s">
        <v>1915</v>
      </c>
      <c r="G36" t="s">
        <v>210</v>
      </c>
      <c r="H36" t="s">
        <v>211</v>
      </c>
      <c r="I36" t="s">
        <v>110</v>
      </c>
      <c r="J36" s="77">
        <v>64.75</v>
      </c>
      <c r="K36" s="77">
        <v>200369</v>
      </c>
      <c r="L36" s="77">
        <v>511.70330395274999</v>
      </c>
      <c r="M36" s="78">
        <v>0</v>
      </c>
      <c r="N36" s="78">
        <v>5.3600000000000002E-2</v>
      </c>
      <c r="O36" s="78">
        <v>2.8E-3</v>
      </c>
    </row>
    <row r="37" spans="2:15">
      <c r="B37" t="s">
        <v>2096</v>
      </c>
      <c r="C37" t="s">
        <v>2097</v>
      </c>
      <c r="D37" t="s">
        <v>123</v>
      </c>
      <c r="E37" t="s">
        <v>2098</v>
      </c>
      <c r="F37" t="s">
        <v>1915</v>
      </c>
      <c r="G37" t="s">
        <v>210</v>
      </c>
      <c r="H37" t="s">
        <v>211</v>
      </c>
      <c r="I37" t="s">
        <v>106</v>
      </c>
      <c r="J37" s="77">
        <v>128.16</v>
      </c>
      <c r="K37" s="77">
        <v>105133.6</v>
      </c>
      <c r="L37" s="77">
        <v>433.1865979584</v>
      </c>
      <c r="M37" s="78">
        <v>0</v>
      </c>
      <c r="N37" s="78">
        <v>4.5400000000000003E-2</v>
      </c>
      <c r="O37" s="78">
        <v>2.3999999999999998E-3</v>
      </c>
    </row>
    <row r="38" spans="2:15">
      <c r="B38" t="s">
        <v>2099</v>
      </c>
      <c r="C38" t="s">
        <v>2100</v>
      </c>
      <c r="D38" t="s">
        <v>123</v>
      </c>
      <c r="E38" t="s">
        <v>1720</v>
      </c>
      <c r="F38" t="s">
        <v>1915</v>
      </c>
      <c r="G38" t="s">
        <v>210</v>
      </c>
      <c r="H38" t="s">
        <v>211</v>
      </c>
      <c r="I38" t="s">
        <v>106</v>
      </c>
      <c r="J38" s="77">
        <v>359.06</v>
      </c>
      <c r="K38" s="77">
        <v>34126.980000000003</v>
      </c>
      <c r="L38" s="77">
        <v>393.95431505741999</v>
      </c>
      <c r="M38" s="78">
        <v>0</v>
      </c>
      <c r="N38" s="78">
        <v>4.1300000000000003E-2</v>
      </c>
      <c r="O38" s="78">
        <v>2.0999999999999999E-3</v>
      </c>
    </row>
    <row r="39" spans="2:15">
      <c r="B39" t="s">
        <v>2101</v>
      </c>
      <c r="C39" t="s">
        <v>2102</v>
      </c>
      <c r="D39" t="s">
        <v>123</v>
      </c>
      <c r="E39" t="s">
        <v>2103</v>
      </c>
      <c r="F39" t="s">
        <v>1915</v>
      </c>
      <c r="G39" t="s">
        <v>210</v>
      </c>
      <c r="H39" t="s">
        <v>211</v>
      </c>
      <c r="I39" t="s">
        <v>106</v>
      </c>
      <c r="J39" s="77">
        <v>55.66</v>
      </c>
      <c r="K39" s="77">
        <v>211902.8</v>
      </c>
      <c r="L39" s="77">
        <v>379.19349161320002</v>
      </c>
      <c r="M39" s="78">
        <v>0</v>
      </c>
      <c r="N39" s="78">
        <v>3.9699999999999999E-2</v>
      </c>
      <c r="O39" s="78">
        <v>2.0999999999999999E-3</v>
      </c>
    </row>
    <row r="40" spans="2:15">
      <c r="B40" t="s">
        <v>2104</v>
      </c>
      <c r="C40" t="s">
        <v>2105</v>
      </c>
      <c r="D40" t="s">
        <v>123</v>
      </c>
      <c r="E40" t="s">
        <v>2069</v>
      </c>
      <c r="F40" t="s">
        <v>1915</v>
      </c>
      <c r="G40" t="s">
        <v>210</v>
      </c>
      <c r="H40" t="s">
        <v>211</v>
      </c>
      <c r="I40" t="s">
        <v>110</v>
      </c>
      <c r="J40" s="77">
        <v>673.95</v>
      </c>
      <c r="K40" s="77">
        <v>9546</v>
      </c>
      <c r="L40" s="77">
        <v>253.7447265747</v>
      </c>
      <c r="M40" s="78">
        <v>0</v>
      </c>
      <c r="N40" s="78">
        <v>2.6599999999999999E-2</v>
      </c>
      <c r="O40" s="78">
        <v>1.4E-3</v>
      </c>
    </row>
    <row r="41" spans="2:15">
      <c r="B41" s="79" t="s">
        <v>92</v>
      </c>
      <c r="C41" s="16"/>
      <c r="D41" s="16"/>
      <c r="E41" s="16"/>
      <c r="J41" s="81">
        <v>21523.91</v>
      </c>
      <c r="L41" s="81">
        <v>3425.229766896965</v>
      </c>
      <c r="N41" s="80">
        <v>0.35899999999999999</v>
      </c>
      <c r="O41" s="80">
        <v>1.8599999999999998E-2</v>
      </c>
    </row>
    <row r="42" spans="2:15">
      <c r="B42" t="s">
        <v>2106</v>
      </c>
      <c r="C42" t="s">
        <v>2107</v>
      </c>
      <c r="D42" t="s">
        <v>123</v>
      </c>
      <c r="E42" t="s">
        <v>1704</v>
      </c>
      <c r="F42" t="s">
        <v>1891</v>
      </c>
      <c r="G42" t="s">
        <v>210</v>
      </c>
      <c r="H42" t="s">
        <v>211</v>
      </c>
      <c r="I42" t="s">
        <v>106</v>
      </c>
      <c r="J42" s="77">
        <v>13317.43</v>
      </c>
      <c r="K42" s="77">
        <v>1835.2</v>
      </c>
      <c r="L42" s="77">
        <v>785.75074328239998</v>
      </c>
      <c r="M42" s="78">
        <v>0</v>
      </c>
      <c r="N42" s="78">
        <v>8.2299999999999998E-2</v>
      </c>
      <c r="O42" s="78">
        <v>4.3E-3</v>
      </c>
    </row>
    <row r="43" spans="2:15">
      <c r="B43" t="s">
        <v>2108</v>
      </c>
      <c r="C43" t="s">
        <v>2109</v>
      </c>
      <c r="D43" t="s">
        <v>123</v>
      </c>
      <c r="E43" t="s">
        <v>2110</v>
      </c>
      <c r="F43" t="s">
        <v>1891</v>
      </c>
      <c r="G43" t="s">
        <v>210</v>
      </c>
      <c r="H43" t="s">
        <v>211</v>
      </c>
      <c r="I43" t="s">
        <v>106</v>
      </c>
      <c r="J43" s="77">
        <v>35.729999999999997</v>
      </c>
      <c r="K43" s="77">
        <v>84033</v>
      </c>
      <c r="L43" s="77">
        <v>96.530345743500007</v>
      </c>
      <c r="M43" s="78">
        <v>0</v>
      </c>
      <c r="N43" s="78">
        <v>1.01E-2</v>
      </c>
      <c r="O43" s="78">
        <v>5.0000000000000001E-4</v>
      </c>
    </row>
    <row r="44" spans="2:15">
      <c r="B44" t="s">
        <v>2111</v>
      </c>
      <c r="C44" t="s">
        <v>2112</v>
      </c>
      <c r="D44" t="s">
        <v>123</v>
      </c>
      <c r="E44" t="s">
        <v>2113</v>
      </c>
      <c r="F44" t="s">
        <v>1891</v>
      </c>
      <c r="G44" t="s">
        <v>210</v>
      </c>
      <c r="H44" t="s">
        <v>211</v>
      </c>
      <c r="I44" t="s">
        <v>113</v>
      </c>
      <c r="J44" s="77">
        <v>1482.71</v>
      </c>
      <c r="K44" s="77">
        <v>14307.569999999996</v>
      </c>
      <c r="L44" s="77">
        <v>931.69666090050896</v>
      </c>
      <c r="M44" s="78">
        <v>0</v>
      </c>
      <c r="N44" s="78">
        <v>9.7600000000000006E-2</v>
      </c>
      <c r="O44" s="78">
        <v>5.1000000000000004E-3</v>
      </c>
    </row>
    <row r="45" spans="2:15">
      <c r="B45" t="s">
        <v>2114</v>
      </c>
      <c r="C45" t="s">
        <v>2115</v>
      </c>
      <c r="D45" t="s">
        <v>123</v>
      </c>
      <c r="E45" t="s">
        <v>2116</v>
      </c>
      <c r="F45" t="s">
        <v>1891</v>
      </c>
      <c r="G45" t="s">
        <v>210</v>
      </c>
      <c r="H45" t="s">
        <v>211</v>
      </c>
      <c r="I45" t="s">
        <v>110</v>
      </c>
      <c r="J45" s="77">
        <v>685.61</v>
      </c>
      <c r="K45" s="77">
        <v>3398</v>
      </c>
      <c r="L45" s="77">
        <v>91.885807345979998</v>
      </c>
      <c r="M45" s="78">
        <v>0</v>
      </c>
      <c r="N45" s="78">
        <v>9.5999999999999992E-3</v>
      </c>
      <c r="O45" s="78">
        <v>5.0000000000000001E-4</v>
      </c>
    </row>
    <row r="46" spans="2:15">
      <c r="B46" t="s">
        <v>2117</v>
      </c>
      <c r="C46" t="s">
        <v>2118</v>
      </c>
      <c r="D46" t="s">
        <v>123</v>
      </c>
      <c r="E46" t="s">
        <v>2116</v>
      </c>
      <c r="F46" t="s">
        <v>1891</v>
      </c>
      <c r="G46" t="s">
        <v>210</v>
      </c>
      <c r="H46" t="s">
        <v>211</v>
      </c>
      <c r="I46" t="s">
        <v>200</v>
      </c>
      <c r="J46" s="77">
        <v>3035.14</v>
      </c>
      <c r="K46" s="77">
        <v>197100</v>
      </c>
      <c r="L46" s="77">
        <v>186.59270097954001</v>
      </c>
      <c r="M46" s="78">
        <v>0</v>
      </c>
      <c r="N46" s="78">
        <v>1.9599999999999999E-2</v>
      </c>
      <c r="O46" s="78">
        <v>1E-3</v>
      </c>
    </row>
    <row r="47" spans="2:15">
      <c r="B47" t="s">
        <v>2119</v>
      </c>
      <c r="C47" t="s">
        <v>2120</v>
      </c>
      <c r="D47" t="s">
        <v>123</v>
      </c>
      <c r="E47" t="s">
        <v>2121</v>
      </c>
      <c r="F47" t="s">
        <v>1891</v>
      </c>
      <c r="G47" t="s">
        <v>210</v>
      </c>
      <c r="H47" t="s">
        <v>211</v>
      </c>
      <c r="I47" t="s">
        <v>106</v>
      </c>
      <c r="J47" s="77">
        <v>393.44</v>
      </c>
      <c r="K47" s="77">
        <v>7854</v>
      </c>
      <c r="L47" s="77">
        <v>99.345999984000002</v>
      </c>
      <c r="M47" s="78">
        <v>0</v>
      </c>
      <c r="N47" s="78">
        <v>1.04E-2</v>
      </c>
      <c r="O47" s="78">
        <v>5.0000000000000001E-4</v>
      </c>
    </row>
    <row r="48" spans="2:15">
      <c r="B48" t="s">
        <v>2122</v>
      </c>
      <c r="C48" t="s">
        <v>2123</v>
      </c>
      <c r="D48" t="s">
        <v>123</v>
      </c>
      <c r="E48" t="s">
        <v>2124</v>
      </c>
      <c r="F48" t="s">
        <v>1891</v>
      </c>
      <c r="G48" t="s">
        <v>210</v>
      </c>
      <c r="H48" t="s">
        <v>211</v>
      </c>
      <c r="I48" t="s">
        <v>200</v>
      </c>
      <c r="J48" s="77">
        <v>345.73</v>
      </c>
      <c r="K48" s="77">
        <v>1442385.0000000047</v>
      </c>
      <c r="L48" s="77">
        <v>155.541958188656</v>
      </c>
      <c r="M48" s="78">
        <v>0</v>
      </c>
      <c r="N48" s="78">
        <v>1.6299999999999999E-2</v>
      </c>
      <c r="O48" s="78">
        <v>8.0000000000000004E-4</v>
      </c>
    </row>
    <row r="49" spans="2:15">
      <c r="B49" t="s">
        <v>2125</v>
      </c>
      <c r="C49" t="s">
        <v>2126</v>
      </c>
      <c r="D49" t="s">
        <v>123</v>
      </c>
      <c r="E49" t="s">
        <v>2043</v>
      </c>
      <c r="F49" t="s">
        <v>1891</v>
      </c>
      <c r="G49" t="s">
        <v>210</v>
      </c>
      <c r="H49" t="s">
        <v>211</v>
      </c>
      <c r="I49" t="s">
        <v>106</v>
      </c>
      <c r="J49" s="77">
        <v>2228.12</v>
      </c>
      <c r="K49" s="77">
        <v>15047.11</v>
      </c>
      <c r="L49" s="77">
        <v>1077.8855504723799</v>
      </c>
      <c r="M49" s="78">
        <v>0</v>
      </c>
      <c r="N49" s="78">
        <v>0.113</v>
      </c>
      <c r="O49" s="78">
        <v>5.8999999999999999E-3</v>
      </c>
    </row>
    <row r="50" spans="2:15">
      <c r="B50" s="79" t="s">
        <v>869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210</v>
      </c>
      <c r="C51" t="s">
        <v>210</v>
      </c>
      <c r="D51" s="16"/>
      <c r="E51" s="16"/>
      <c r="F51" t="s">
        <v>210</v>
      </c>
      <c r="G51" t="s">
        <v>210</v>
      </c>
      <c r="I51" t="s">
        <v>210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226</v>
      </c>
      <c r="C52" s="16"/>
      <c r="D52" s="16"/>
      <c r="E52" s="16"/>
    </row>
    <row r="53" spans="2:15">
      <c r="B53" t="s">
        <v>300</v>
      </c>
      <c r="C53" s="16"/>
      <c r="D53" s="16"/>
      <c r="E53" s="16"/>
    </row>
    <row r="54" spans="2:15">
      <c r="B54" t="s">
        <v>301</v>
      </c>
      <c r="C54" s="16"/>
      <c r="D54" s="16"/>
      <c r="E54" s="16"/>
    </row>
    <row r="55" spans="2:15">
      <c r="B55" t="s">
        <v>302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3142</v>
      </c>
    </row>
    <row r="3" spans="2:60" s="1" customFormat="1">
      <c r="B3" s="2" t="s">
        <v>2</v>
      </c>
      <c r="C3" s="83" t="s">
        <v>3143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7129.34</v>
      </c>
      <c r="H11" s="7"/>
      <c r="I11" s="75">
        <v>20.516056031194299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6839</v>
      </c>
      <c r="I12" s="81">
        <v>17.319804040000001</v>
      </c>
      <c r="K12" s="80">
        <v>0.84419999999999995</v>
      </c>
      <c r="L12" s="80">
        <v>1E-4</v>
      </c>
    </row>
    <row r="13" spans="2:60">
      <c r="B13" s="79" t="s">
        <v>2127</v>
      </c>
      <c r="D13" s="16"/>
      <c r="E13" s="16"/>
      <c r="G13" s="81">
        <v>6839</v>
      </c>
      <c r="I13" s="81">
        <v>17.319804040000001</v>
      </c>
      <c r="K13" s="80">
        <v>0.84419999999999995</v>
      </c>
      <c r="L13" s="80">
        <v>1E-4</v>
      </c>
    </row>
    <row r="14" spans="2:60">
      <c r="B14" t="s">
        <v>2128</v>
      </c>
      <c r="C14" t="s">
        <v>2129</v>
      </c>
      <c r="D14" t="s">
        <v>100</v>
      </c>
      <c r="E14" t="s">
        <v>1205</v>
      </c>
      <c r="F14" t="s">
        <v>102</v>
      </c>
      <c r="G14" s="77">
        <v>622.46</v>
      </c>
      <c r="H14" s="77">
        <v>273</v>
      </c>
      <c r="I14" s="77">
        <v>1.6993157999999999</v>
      </c>
      <c r="J14" s="78">
        <v>1E-4</v>
      </c>
      <c r="K14" s="78">
        <v>8.2799999999999999E-2</v>
      </c>
      <c r="L14" s="78">
        <v>0</v>
      </c>
    </row>
    <row r="15" spans="2:60">
      <c r="B15" t="s">
        <v>2130</v>
      </c>
      <c r="C15" t="s">
        <v>2131</v>
      </c>
      <c r="D15" t="s">
        <v>100</v>
      </c>
      <c r="E15" t="s">
        <v>670</v>
      </c>
      <c r="F15" t="s">
        <v>102</v>
      </c>
      <c r="G15" s="77">
        <v>2920.99</v>
      </c>
      <c r="H15" s="77">
        <v>15.1</v>
      </c>
      <c r="I15" s="77">
        <v>0.44106949000000001</v>
      </c>
      <c r="J15" s="78">
        <v>0</v>
      </c>
      <c r="K15" s="78">
        <v>2.1499999999999998E-2</v>
      </c>
      <c r="L15" s="78">
        <v>0</v>
      </c>
    </row>
    <row r="16" spans="2:60">
      <c r="B16" t="s">
        <v>2132</v>
      </c>
      <c r="C16" t="s">
        <v>2133</v>
      </c>
      <c r="D16" t="s">
        <v>100</v>
      </c>
      <c r="E16" t="s">
        <v>489</v>
      </c>
      <c r="F16" t="s">
        <v>102</v>
      </c>
      <c r="G16" s="77">
        <v>3193.75</v>
      </c>
      <c r="H16" s="77">
        <v>166.1</v>
      </c>
      <c r="I16" s="77">
        <v>5.3048187499999999</v>
      </c>
      <c r="J16" s="78">
        <v>2.0000000000000001E-4</v>
      </c>
      <c r="K16" s="78">
        <v>0.2586</v>
      </c>
      <c r="L16" s="78">
        <v>0</v>
      </c>
    </row>
    <row r="17" spans="2:12">
      <c r="B17" t="s">
        <v>2134</v>
      </c>
      <c r="C17" t="s">
        <v>2135</v>
      </c>
      <c r="D17" t="s">
        <v>100</v>
      </c>
      <c r="E17" t="s">
        <v>125</v>
      </c>
      <c r="F17" t="s">
        <v>123</v>
      </c>
      <c r="G17" s="77">
        <v>101.8</v>
      </c>
      <c r="H17" s="77">
        <v>9700</v>
      </c>
      <c r="I17" s="77">
        <v>9.8745999999999992</v>
      </c>
      <c r="J17" s="78">
        <v>0</v>
      </c>
      <c r="K17" s="78">
        <v>0.48130000000000001</v>
      </c>
      <c r="L17" s="78">
        <v>1E-4</v>
      </c>
    </row>
    <row r="18" spans="2:12">
      <c r="B18" s="79" t="s">
        <v>224</v>
      </c>
      <c r="D18" s="16"/>
      <c r="E18" s="16"/>
      <c r="G18" s="81">
        <v>290.33999999999997</v>
      </c>
      <c r="I18" s="81">
        <v>3.1962519911943001</v>
      </c>
      <c r="K18" s="80">
        <v>0.15579999999999999</v>
      </c>
      <c r="L18" s="80">
        <v>0</v>
      </c>
    </row>
    <row r="19" spans="2:12">
      <c r="B19" s="79" t="s">
        <v>2136</v>
      </c>
      <c r="D19" s="16"/>
      <c r="E19" s="16"/>
      <c r="G19" s="81">
        <v>290.33999999999997</v>
      </c>
      <c r="I19" s="81">
        <v>3.1962519911943001</v>
      </c>
      <c r="K19" s="80">
        <v>0.15579999999999999</v>
      </c>
      <c r="L19" s="80">
        <v>0</v>
      </c>
    </row>
    <row r="20" spans="2:12">
      <c r="B20" t="s">
        <v>2137</v>
      </c>
      <c r="C20" t="s">
        <v>2138</v>
      </c>
      <c r="D20" t="s">
        <v>872</v>
      </c>
      <c r="E20" t="s">
        <v>881</v>
      </c>
      <c r="F20" t="s">
        <v>106</v>
      </c>
      <c r="G20" s="77">
        <v>290.33999999999997</v>
      </c>
      <c r="H20" s="77">
        <v>342.4153</v>
      </c>
      <c r="I20" s="77">
        <v>3.1962519911943001</v>
      </c>
      <c r="J20" s="78">
        <v>0</v>
      </c>
      <c r="K20" s="78">
        <v>0.15579999999999999</v>
      </c>
      <c r="L20" s="78">
        <v>0</v>
      </c>
    </row>
    <row r="21" spans="2:12">
      <c r="B21" t="s">
        <v>226</v>
      </c>
      <c r="D21" s="16"/>
      <c r="E21" s="16"/>
    </row>
    <row r="22" spans="2:12">
      <c r="B22" t="s">
        <v>300</v>
      </c>
      <c r="D22" s="16"/>
      <c r="E22" s="16"/>
    </row>
    <row r="23" spans="2:12">
      <c r="B23" t="s">
        <v>301</v>
      </c>
      <c r="D23" s="16"/>
      <c r="E23" s="16"/>
    </row>
    <row r="24" spans="2:12">
      <c r="B24" t="s">
        <v>302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2021-03-25T08:47:33Z</dcterms:modified>
</cp:coreProperties>
</file>