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מגדל מרכזית לפיצויים- נספח 1" sheetId="5" r:id="rId1"/>
    <sheet name="מגדל מרכזית לפיצויים- נספח 2" sheetId="6" r:id="rId2"/>
    <sheet name="מגדל מרכזית לפיצויים- נספח 3" sheetId="7" r:id="rId3"/>
  </sheets>
  <definedNames>
    <definedName name="_xlnm.Print_Area" localSheetId="0">'מגדל מרכזית לפיצויים- נספח 1'!$A$1:$D$45</definedName>
  </definedNames>
  <calcPr calcId="145621"/>
</workbook>
</file>

<file path=xl/calcChain.xml><?xml version="1.0" encoding="utf-8"?>
<calcChain xmlns="http://schemas.openxmlformats.org/spreadsheetml/2006/main">
  <c r="C36" i="7" l="1"/>
  <c r="C59" i="7" s="1"/>
  <c r="C57" i="7"/>
  <c r="D67" i="6"/>
  <c r="D46" i="6"/>
  <c r="D35" i="6"/>
  <c r="D11" i="6"/>
  <c r="D19" i="6"/>
  <c r="C38" i="5" l="1"/>
  <c r="C37" i="5"/>
  <c r="C45" i="5"/>
  <c r="C15" i="5"/>
  <c r="C20" i="5"/>
  <c r="C30" i="5"/>
  <c r="C34" i="5" s="1"/>
  <c r="C11" i="5"/>
  <c r="C7" i="5"/>
</calcChain>
</file>

<file path=xl/sharedStrings.xml><?xml version="1.0" encoding="utf-8"?>
<sst xmlns="http://schemas.openxmlformats.org/spreadsheetml/2006/main" count="166" uniqueCount="90">
  <si>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</si>
  <si>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</si>
  <si>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</si>
  <si>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</si>
  <si>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</si>
  <si>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</si>
  <si>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</si>
  <si>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</si>
  <si>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</si>
  <si>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</si>
  <si>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</si>
  <si>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</si>
  <si>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</si>
  <si>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</si>
  <si>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</si>
  <si>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</si>
  <si>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</si>
  <si>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</si>
  <si>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</si>
  <si>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</si>
  <si>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</si>
  <si>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</si>
  <si>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</si>
  <si>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</si>
  <si>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</si>
  <si>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</si>
  <si>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</si>
  <si>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</si>
  <si>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</si>
  <si>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</si>
  <si>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</si>
  <si>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</si>
  <si>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</si>
  <si>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</si>
  <si>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</si>
  <si>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</si>
  <si>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</si>
  <si>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</si>
  <si>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</si>
  <si>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</si>
  <si>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</si>
  <si>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</si>
  <si>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</si>
  <si>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</si>
  <si>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</si>
  <si>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</si>
  <si>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</si>
  <si>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</si>
  <si>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לאומי</t>
  </si>
  <si>
    <t>UBS</t>
  </si>
  <si>
    <t>פועלים</t>
  </si>
  <si>
    <t>אחר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</si>
  <si>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</si>
  <si>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</si>
  <si>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</si>
  <si>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</si>
  <si>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</si>
  <si>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</si>
  <si>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</si>
  <si>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</si>
  <si>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</si>
  <si>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</si>
  <si>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</si>
  <si>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</si>
  <si>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</si>
  <si>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</si>
  <si>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</si>
  <si>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</si>
  <si>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</si>
  <si>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</si>
  <si>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</si>
  <si>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</si>
  <si>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</si>
  <si>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</si>
  <si>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>Credit Suisse Fund Service Lux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</si>
  <si>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</si>
  <si>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</si>
  <si>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</si>
  <si>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</si>
  <si>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</si>
  <si>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</si>
  <si>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BlackRock Inc Deutschland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</si>
  <si>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</si>
  <si>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</si>
  <si>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</si>
  <si>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</si>
  <si>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</si>
  <si>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</si>
  <si>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מגדל קופת גמל מרכזית לפיצויים- מספר באוצר 745</t>
  </si>
  <si>
    <t xml:space="preserve">שם הקופה: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</si>
</sst>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8" applyNumberFormat="0" applyAlignment="0" applyProtection="0"/>
    <xf numFmtId="0" fontId="15" fillId="10" borderId="19" applyNumberFormat="0" applyAlignment="0" applyProtection="0"/>
    <xf numFmtId="0" fontId="16" fillId="10" borderId="18" applyNumberFormat="0" applyAlignment="0" applyProtection="0"/>
    <xf numFmtId="0" fontId="17" fillId="0" borderId="20" applyNumberFormat="0" applyFill="0" applyAlignment="0" applyProtection="0"/>
    <xf numFmtId="0" fontId="18" fillId="11" borderId="21" applyNumberFormat="0" applyAlignment="0" applyProtection="0"/>
    <xf numFmtId="0" fontId="19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82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0" fillId="2" borderId="0" xfId="0" applyFill="1" applyProtection="1"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164" fontId="5" fillId="4" borderId="7" xfId="1" applyNumberFormat="1" applyFont="1" applyFill="1" applyBorder="1" applyProtection="1"/>
    <xf numFmtId="0" fontId="2" fillId="0" borderId="0" xfId="0" applyFont="1" applyProtection="1"/>
    <xf numFmtId="0" fontId="4" fillId="3" borderId="8" xfId="0" applyFont="1" applyFill="1" applyBorder="1" applyAlignment="1" applyProtection="1"/>
    <xf numFmtId="0" fontId="4" fillId="3" borderId="9" xfId="0" applyFont="1" applyFill="1" applyBorder="1" applyAlignment="1" applyProtection="1"/>
    <xf numFmtId="164" fontId="0" fillId="5" borderId="7" xfId="1" applyNumberFormat="1" applyFont="1" applyFill="1" applyBorder="1" applyProtection="1"/>
    <xf numFmtId="164" fontId="0" fillId="3" borderId="7" xfId="1" applyNumberFormat="1" applyFont="1" applyFill="1" applyBorder="1" applyProtection="1"/>
    <xf numFmtId="0" fontId="4" fillId="3" borderId="10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4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6" fillId="3" borderId="8" xfId="0" applyFont="1" applyFill="1" applyBorder="1" applyAlignment="1" applyProtection="1"/>
    <xf numFmtId="10" fontId="5" fillId="4" borderId="7" xfId="2" applyNumberFormat="1" applyFont="1" applyFill="1" applyBorder="1" applyProtection="1"/>
    <xf numFmtId="0" fontId="4" fillId="3" borderId="11" xfId="0" applyFont="1" applyFill="1" applyBorder="1" applyAlignment="1" applyProtection="1"/>
    <xf numFmtId="0" fontId="4" fillId="3" borderId="12" xfId="0" applyFont="1" applyFill="1" applyBorder="1" applyAlignment="1" applyProtection="1"/>
    <xf numFmtId="164" fontId="5" fillId="4" borderId="13" xfId="1" applyNumberFormat="1" applyFont="1" applyFill="1" applyBorder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164" fontId="4" fillId="0" borderId="0" xfId="1" applyNumberFormat="1" applyFont="1" applyAlignment="1">
      <alignment horizontal="right"/>
    </xf>
    <xf numFmtId="0" fontId="22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22" fillId="3" borderId="26" xfId="0" applyFont="1" applyFill="1" applyBorder="1" applyAlignment="1">
      <alignment horizontal="right"/>
    </xf>
    <xf numFmtId="0" fontId="4" fillId="3" borderId="27" xfId="0" applyFont="1" applyFill="1" applyBorder="1" applyAlignment="1">
      <alignment horizontal="right"/>
    </xf>
    <xf numFmtId="0" fontId="4" fillId="3" borderId="28" xfId="0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0" fontId="22" fillId="3" borderId="29" xfId="0" applyNumberFormat="1" applyFont="1" applyFill="1" applyBorder="1" applyAlignment="1">
      <alignment horizontal="right" readingOrder="2"/>
    </xf>
    <xf numFmtId="0" fontId="22" fillId="3" borderId="9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10" xfId="0" applyFont="1" applyFill="1" applyBorder="1" applyAlignment="1">
      <alignment horizontal="right"/>
    </xf>
    <xf numFmtId="0" fontId="22" fillId="3" borderId="27" xfId="0" applyNumberFormat="1" applyFont="1" applyFill="1" applyBorder="1" applyAlignment="1">
      <alignment horizontal="right" readingOrder="2"/>
    </xf>
    <xf numFmtId="0" fontId="22" fillId="3" borderId="28" xfId="0" applyNumberFormat="1" applyFont="1" applyFill="1" applyBorder="1" applyAlignment="1">
      <alignment horizontal="right" readingOrder="2"/>
    </xf>
    <xf numFmtId="0" fontId="4" fillId="3" borderId="29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4" fontId="25" fillId="3" borderId="7" xfId="1" applyNumberFormat="1" applyFont="1" applyFill="1" applyBorder="1" applyAlignment="1">
      <alignment horizontal="right"/>
    </xf>
    <xf numFmtId="0" fontId="22" fillId="3" borderId="30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 applyAlignment="1"/>
    <xf numFmtId="0" fontId="4" fillId="3" borderId="32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22" fillId="3" borderId="33" xfId="0" applyFont="1" applyFill="1" applyBorder="1" applyAlignment="1">
      <alignment horizontal="right"/>
    </xf>
    <xf numFmtId="164" fontId="0" fillId="5" borderId="34" xfId="1" applyNumberFormat="1" applyFont="1" applyFill="1" applyBorder="1" applyAlignment="1">
      <alignment horizontal="right"/>
    </xf>
    <xf numFmtId="164" fontId="4" fillId="3" borderId="34" xfId="0" applyNumberFormat="1" applyFont="1" applyFill="1" applyBorder="1" applyAlignment="1">
      <alignment horizontal="right"/>
    </xf>
    <xf numFmtId="0" fontId="22" fillId="3" borderId="27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  <xf numFmtId="0" fontId="22" fillId="3" borderId="34" xfId="0" applyFont="1" applyFill="1" applyBorder="1" applyAlignment="1">
      <alignment horizontal="right"/>
    </xf>
    <xf numFmtId="0" fontId="4" fillId="3" borderId="35" xfId="0" applyFont="1" applyFill="1" applyBorder="1" applyAlignment="1">
      <alignment horizontal="right"/>
    </xf>
    <xf numFmtId="0" fontId="22" fillId="3" borderId="35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22" fillId="3" borderId="30" xfId="0" applyNumberFormat="1" applyFont="1" applyFill="1" applyBorder="1" applyAlignment="1">
      <alignment horizontal="right" readingOrder="2"/>
    </xf>
    <xf numFmtId="164" fontId="0" fillId="0" borderId="0" xfId="0" applyNumberFormat="1"/>
    <xf numFmtId="0" fontId="22" fillId="3" borderId="36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49" fontId="4" fillId="3" borderId="3" xfId="1" applyNumberFormat="1" applyFont="1" applyFill="1" applyBorder="1" applyAlignment="1" applyProtection="1">
      <alignment horizontal="center" readingOrder="2"/>
    </xf>
    <xf numFmtId="49" fontId="4" fillId="3" borderId="6" xfId="1" applyNumberFormat="1" applyFont="1" applyFill="1" applyBorder="1" applyAlignment="1" applyProtection="1">
      <alignment horizontal="center" readingOrder="2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rightToLeft="1" tabSelected="1" zoomScaleNormal="100" workbookViewId="0">
      <selection activeCell="B1" sqref="B1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2.125" style="2" customWidth="1"/>
    <col min="4" max="4" width="9.125" style="2" customWidth="1"/>
    <col min="5" max="10" width="9" style="2"/>
    <col min="11" max="11" width="20.5" style="2" hidden="1" customWidth="1"/>
    <col min="12" max="16384" width="9" style="2"/>
  </cols>
  <sheetData>
    <row r="1" spans="1:11" ht="15" x14ac:dyDescent="0.25">
      <c r="A1" s="1"/>
      <c r="B1" s="27" t="s">
        <v>84</v>
      </c>
      <c r="D1" s="4">
        <v>164</v>
      </c>
      <c r="K1" s="2" t="s">
        <v>1</v>
      </c>
    </row>
    <row r="2" spans="1:11" x14ac:dyDescent="0.2">
      <c r="A2" s="5"/>
      <c r="B2" s="29" t="s">
        <v>85</v>
      </c>
      <c r="C2" s="3">
        <v>44196</v>
      </c>
    </row>
    <row r="3" spans="1:11" ht="15" x14ac:dyDescent="0.25">
      <c r="A3" s="6"/>
      <c r="B3" s="6" t="s">
        <v>2</v>
      </c>
      <c r="K3" s="2" t="s">
        <v>3</v>
      </c>
    </row>
    <row r="4" spans="1:11" ht="16.5" thickBot="1" x14ac:dyDescent="0.3">
      <c r="A4" s="8"/>
      <c r="B4" s="75" t="s">
        <v>88</v>
      </c>
      <c r="D4" s="7"/>
      <c r="K4" s="2" t="s">
        <v>0</v>
      </c>
    </row>
    <row r="5" spans="1:11" x14ac:dyDescent="0.2">
      <c r="A5" s="76"/>
      <c r="B5" s="78"/>
      <c r="C5" s="80" t="s">
        <v>4</v>
      </c>
      <c r="K5" s="2" t="s">
        <v>5</v>
      </c>
    </row>
    <row r="6" spans="1:11" x14ac:dyDescent="0.2">
      <c r="A6" s="77"/>
      <c r="B6" s="79"/>
      <c r="C6" s="81"/>
      <c r="K6" s="2" t="s">
        <v>6</v>
      </c>
    </row>
    <row r="7" spans="1:11" ht="15" x14ac:dyDescent="0.25">
      <c r="A7" s="9">
        <v>1</v>
      </c>
      <c r="B7" s="10" t="s">
        <v>7</v>
      </c>
      <c r="C7" s="11">
        <f>SUM(C8:C9)</f>
        <v>29.927668583170423</v>
      </c>
      <c r="D7" s="12"/>
      <c r="K7" s="2" t="s">
        <v>8</v>
      </c>
    </row>
    <row r="8" spans="1:11" x14ac:dyDescent="0.2">
      <c r="A8" s="13"/>
      <c r="B8" s="14" t="s">
        <v>9</v>
      </c>
      <c r="C8" s="15">
        <v>0</v>
      </c>
      <c r="K8" s="2" t="s">
        <v>10</v>
      </c>
    </row>
    <row r="9" spans="1:11" x14ac:dyDescent="0.2">
      <c r="A9" s="13"/>
      <c r="B9" s="14" t="s">
        <v>11</v>
      </c>
      <c r="C9" s="15">
        <v>29.927668583170423</v>
      </c>
      <c r="K9" s="2">
        <v>164</v>
      </c>
    </row>
    <row r="10" spans="1:11" x14ac:dyDescent="0.2">
      <c r="A10" s="13"/>
      <c r="B10" s="14"/>
      <c r="C10" s="16"/>
      <c r="K10" s="2">
        <v>167</v>
      </c>
    </row>
    <row r="11" spans="1:11" ht="15" x14ac:dyDescent="0.25">
      <c r="A11" s="9">
        <v>2</v>
      </c>
      <c r="B11" s="10" t="s">
        <v>12</v>
      </c>
      <c r="C11" s="11">
        <f>SUM(C12:C13)</f>
        <v>4.1665498648401202</v>
      </c>
      <c r="D11" s="12"/>
      <c r="K11" s="2">
        <v>394</v>
      </c>
    </row>
    <row r="12" spans="1:11" x14ac:dyDescent="0.2">
      <c r="A12" s="13"/>
      <c r="B12" s="17" t="s">
        <v>13</v>
      </c>
      <c r="C12" s="15">
        <v>0</v>
      </c>
    </row>
    <row r="13" spans="1:11" x14ac:dyDescent="0.2">
      <c r="A13" s="13"/>
      <c r="B13" s="14" t="s">
        <v>14</v>
      </c>
      <c r="C13" s="15">
        <v>4.1665498648401202</v>
      </c>
    </row>
    <row r="14" spans="1:11" x14ac:dyDescent="0.2">
      <c r="A14" s="18"/>
      <c r="B14" s="19"/>
      <c r="C14" s="16"/>
    </row>
    <row r="15" spans="1:11" ht="15" x14ac:dyDescent="0.25">
      <c r="A15" s="9">
        <v>3</v>
      </c>
      <c r="B15" s="10" t="s">
        <v>15</v>
      </c>
      <c r="C15" s="11">
        <f>SUM(C16:C18)</f>
        <v>1.9162060247478101</v>
      </c>
    </row>
    <row r="16" spans="1:11" ht="25.5" x14ac:dyDescent="0.2">
      <c r="A16" s="13" t="s">
        <v>16</v>
      </c>
      <c r="B16" s="20" t="s">
        <v>17</v>
      </c>
      <c r="C16" s="15">
        <v>1.9162060247478101</v>
      </c>
    </row>
    <row r="17" spans="1:3" x14ac:dyDescent="0.2">
      <c r="A17" s="13" t="s">
        <v>18</v>
      </c>
      <c r="B17" s="20" t="s">
        <v>19</v>
      </c>
      <c r="C17" s="15">
        <v>0</v>
      </c>
    </row>
    <row r="18" spans="1:3" x14ac:dyDescent="0.2">
      <c r="A18" s="13" t="s">
        <v>20</v>
      </c>
      <c r="B18" s="14" t="s">
        <v>21</v>
      </c>
      <c r="C18" s="15">
        <v>0</v>
      </c>
    </row>
    <row r="19" spans="1:3" x14ac:dyDescent="0.2">
      <c r="A19" s="21"/>
      <c r="B19" s="19"/>
      <c r="C19" s="16"/>
    </row>
    <row r="20" spans="1:3" ht="15" x14ac:dyDescent="0.25">
      <c r="A20" s="22">
        <v>4</v>
      </c>
      <c r="B20" s="10" t="s">
        <v>22</v>
      </c>
      <c r="C20" s="11">
        <f>SUM(C21:C28)</f>
        <v>59.418830892204461</v>
      </c>
    </row>
    <row r="21" spans="1:3" x14ac:dyDescent="0.2">
      <c r="A21" s="13"/>
      <c r="B21" s="14" t="s">
        <v>23</v>
      </c>
      <c r="C21" s="15">
        <v>0</v>
      </c>
    </row>
    <row r="22" spans="1:3" x14ac:dyDescent="0.2">
      <c r="A22" s="13"/>
      <c r="B22" s="14" t="s">
        <v>24</v>
      </c>
      <c r="C22" s="15">
        <v>0</v>
      </c>
    </row>
    <row r="23" spans="1:3" x14ac:dyDescent="0.2">
      <c r="A23" s="13"/>
      <c r="B23" s="14" t="s">
        <v>25</v>
      </c>
      <c r="C23" s="15"/>
    </row>
    <row r="24" spans="1:3" x14ac:dyDescent="0.2">
      <c r="A24" s="13"/>
      <c r="B24" s="14" t="s">
        <v>26</v>
      </c>
      <c r="C24" s="15"/>
    </row>
    <row r="25" spans="1:3" x14ac:dyDescent="0.2">
      <c r="A25" s="13"/>
      <c r="B25" s="14" t="s">
        <v>27</v>
      </c>
      <c r="C25" s="15">
        <v>5.0710215294000002E-4</v>
      </c>
    </row>
    <row r="26" spans="1:3" x14ac:dyDescent="0.2">
      <c r="A26" s="13"/>
      <c r="B26" s="14" t="s">
        <v>28</v>
      </c>
      <c r="C26" s="15">
        <v>28.939535081403321</v>
      </c>
    </row>
    <row r="27" spans="1:3" x14ac:dyDescent="0.2">
      <c r="A27" s="13"/>
      <c r="B27" s="14" t="s">
        <v>29</v>
      </c>
      <c r="C27" s="15">
        <v>0</v>
      </c>
    </row>
    <row r="28" spans="1:3" x14ac:dyDescent="0.2">
      <c r="A28" s="13"/>
      <c r="B28" s="14" t="s">
        <v>30</v>
      </c>
      <c r="C28" s="15">
        <v>30.478788708648199</v>
      </c>
    </row>
    <row r="29" spans="1:3" x14ac:dyDescent="0.2">
      <c r="A29" s="13"/>
      <c r="B29" s="14"/>
      <c r="C29" s="16"/>
    </row>
    <row r="30" spans="1:3" ht="15" x14ac:dyDescent="0.25">
      <c r="A30" s="13">
        <v>5</v>
      </c>
      <c r="B30" s="10" t="s">
        <v>31</v>
      </c>
      <c r="C30" s="11">
        <f>SUM(C31:C32)</f>
        <v>0</v>
      </c>
    </row>
    <row r="31" spans="1:3" x14ac:dyDescent="0.2">
      <c r="A31" s="13" t="s">
        <v>16</v>
      </c>
      <c r="B31" s="14" t="s">
        <v>32</v>
      </c>
      <c r="C31" s="15"/>
    </row>
    <row r="32" spans="1:3" x14ac:dyDescent="0.2">
      <c r="A32" s="13" t="s">
        <v>18</v>
      </c>
      <c r="B32" s="14" t="s">
        <v>33</v>
      </c>
      <c r="C32" s="15"/>
    </row>
    <row r="33" spans="1:3" x14ac:dyDescent="0.2">
      <c r="A33" s="13"/>
      <c r="B33" s="14"/>
      <c r="C33" s="16"/>
    </row>
    <row r="34" spans="1:3" ht="15" x14ac:dyDescent="0.25">
      <c r="A34" s="13">
        <v>6</v>
      </c>
      <c r="B34" s="10" t="s">
        <v>34</v>
      </c>
      <c r="C34" s="11">
        <f>C30+C20+C15+C11+C7</f>
        <v>95.429255364962813</v>
      </c>
    </row>
    <row r="35" spans="1:3" x14ac:dyDescent="0.2">
      <c r="A35" s="13"/>
      <c r="B35" s="14"/>
      <c r="C35" s="16"/>
    </row>
    <row r="36" spans="1:3" ht="15" x14ac:dyDescent="0.25">
      <c r="A36" s="13">
        <v>7</v>
      </c>
      <c r="B36" s="10" t="s">
        <v>35</v>
      </c>
      <c r="C36" s="16"/>
    </row>
    <row r="37" spans="1:3" ht="26.25" x14ac:dyDescent="0.25">
      <c r="A37" s="13" t="s">
        <v>16</v>
      </c>
      <c r="B37" s="20" t="s">
        <v>36</v>
      </c>
      <c r="C37" s="23">
        <f>(C32+C20+C16)/C40</f>
        <v>4.3820756827955154E-4</v>
      </c>
    </row>
    <row r="38" spans="1:3" ht="15" x14ac:dyDescent="0.25">
      <c r="A38" s="13" t="s">
        <v>18</v>
      </c>
      <c r="B38" s="14" t="s">
        <v>38</v>
      </c>
      <c r="C38" s="23">
        <f>C34/C45</f>
        <v>7.1762920596158634E-4</v>
      </c>
    </row>
    <row r="39" spans="1:3" x14ac:dyDescent="0.2">
      <c r="A39" s="13"/>
      <c r="B39" s="14"/>
      <c r="C39" s="16"/>
    </row>
    <row r="40" spans="1:3" ht="15.75" thickBot="1" x14ac:dyDescent="0.3">
      <c r="A40" s="24"/>
      <c r="B40" s="25" t="s">
        <v>37</v>
      </c>
      <c r="C40" s="26">
        <v>139968</v>
      </c>
    </row>
    <row r="45" spans="1:3" x14ac:dyDescent="0.2">
      <c r="C45" s="2">
        <f>(139968+125989)/2</f>
        <v>132978.5</v>
      </c>
    </row>
  </sheetData>
  <mergeCells count="3"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55" workbookViewId="0">
      <selection activeCell="I22" sqref="I22"/>
    </sheetView>
  </sheetViews>
  <sheetFormatPr defaultRowHeight="14.25" x14ac:dyDescent="0.2"/>
  <cols>
    <col min="1" max="1" width="4.5" customWidth="1"/>
    <col min="2" max="2" width="2.875" customWidth="1"/>
    <col min="3" max="3" width="34.375" bestFit="1" customWidth="1"/>
  </cols>
  <sheetData>
    <row r="1" spans="1:4" ht="15" x14ac:dyDescent="0.25">
      <c r="A1" s="27" t="s">
        <v>84</v>
      </c>
      <c r="B1" s="27"/>
    </row>
    <row r="2" spans="1:4" x14ac:dyDescent="0.2">
      <c r="A2" s="28" t="s">
        <v>86</v>
      </c>
      <c r="B2" s="31"/>
      <c r="C2" s="30"/>
      <c r="D2" s="3">
        <v>44196</v>
      </c>
    </row>
    <row r="3" spans="1:4" x14ac:dyDescent="0.2">
      <c r="A3" s="28" t="s">
        <v>89</v>
      </c>
      <c r="B3" s="31"/>
      <c r="C3" s="32"/>
    </row>
    <row r="4" spans="1:4" ht="16.5" thickBot="1" x14ac:dyDescent="0.3">
      <c r="A4" s="75" t="s">
        <v>88</v>
      </c>
    </row>
    <row r="5" spans="1:4" x14ac:dyDescent="0.2">
      <c r="A5" s="33" t="s">
        <v>39</v>
      </c>
      <c r="B5" s="34"/>
      <c r="C5" s="35"/>
      <c r="D5" s="61" t="s">
        <v>4</v>
      </c>
    </row>
    <row r="6" spans="1:4" x14ac:dyDescent="0.2">
      <c r="A6" s="36" t="s">
        <v>40</v>
      </c>
      <c r="B6" s="37"/>
      <c r="C6" s="38"/>
      <c r="D6" s="39"/>
    </row>
    <row r="7" spans="1:4" x14ac:dyDescent="0.2">
      <c r="A7" s="40"/>
      <c r="B7" s="41">
        <v>1</v>
      </c>
      <c r="C7" s="42" t="s">
        <v>41</v>
      </c>
      <c r="D7" s="43">
        <v>0</v>
      </c>
    </row>
    <row r="8" spans="1:4" x14ac:dyDescent="0.2">
      <c r="A8" s="40"/>
      <c r="B8" s="41">
        <v>2</v>
      </c>
      <c r="C8" s="42" t="s">
        <v>41</v>
      </c>
      <c r="D8" s="43">
        <v>0</v>
      </c>
    </row>
    <row r="9" spans="1:4" x14ac:dyDescent="0.2">
      <c r="A9" s="40"/>
      <c r="B9" s="41">
        <v>3</v>
      </c>
      <c r="C9" s="42" t="s">
        <v>41</v>
      </c>
      <c r="D9" s="43">
        <v>0</v>
      </c>
    </row>
    <row r="10" spans="1:4" x14ac:dyDescent="0.2">
      <c r="A10" s="44" t="s">
        <v>42</v>
      </c>
      <c r="B10" s="45"/>
      <c r="C10" s="46"/>
      <c r="D10" s="39"/>
    </row>
    <row r="11" spans="1:4" x14ac:dyDescent="0.2">
      <c r="A11" s="47"/>
      <c r="B11" s="48">
        <v>1</v>
      </c>
      <c r="C11" s="42" t="s">
        <v>43</v>
      </c>
      <c r="D11" s="43">
        <f>21.4287821777404+0.1</f>
        <v>21.5287821777404</v>
      </c>
    </row>
    <row r="12" spans="1:4" x14ac:dyDescent="0.2">
      <c r="A12" s="47"/>
      <c r="B12" s="41">
        <v>2</v>
      </c>
      <c r="C12" s="42" t="s">
        <v>44</v>
      </c>
      <c r="D12" s="43">
        <v>5.2721376601154812</v>
      </c>
    </row>
    <row r="13" spans="1:4" x14ac:dyDescent="0.2">
      <c r="A13" s="47"/>
      <c r="B13" s="48">
        <v>3</v>
      </c>
      <c r="C13" s="42" t="s">
        <v>45</v>
      </c>
      <c r="D13" s="43">
        <v>3.2267487453144992</v>
      </c>
    </row>
    <row r="14" spans="1:4" x14ac:dyDescent="0.2">
      <c r="A14" s="47"/>
      <c r="B14" s="41">
        <v>4</v>
      </c>
      <c r="C14" s="42" t="s">
        <v>41</v>
      </c>
      <c r="D14" s="43">
        <v>0</v>
      </c>
    </row>
    <row r="15" spans="1:4" x14ac:dyDescent="0.2">
      <c r="A15" s="47"/>
      <c r="B15" s="48">
        <v>5</v>
      </c>
      <c r="C15" s="42" t="s">
        <v>41</v>
      </c>
      <c r="D15" s="43">
        <v>0</v>
      </c>
    </row>
    <row r="16" spans="1:4" x14ac:dyDescent="0.2">
      <c r="A16" s="47"/>
      <c r="B16" s="41">
        <v>6</v>
      </c>
      <c r="C16" s="42" t="s">
        <v>41</v>
      </c>
      <c r="D16" s="43">
        <v>0</v>
      </c>
    </row>
    <row r="17" spans="1:4" x14ac:dyDescent="0.2">
      <c r="A17" s="47"/>
      <c r="B17" s="48">
        <v>7</v>
      </c>
      <c r="C17" s="42" t="s">
        <v>41</v>
      </c>
      <c r="D17" s="43">
        <v>0</v>
      </c>
    </row>
    <row r="18" spans="1:4" x14ac:dyDescent="0.2">
      <c r="A18" s="47"/>
      <c r="B18" s="41">
        <v>8</v>
      </c>
      <c r="C18" s="42" t="s">
        <v>41</v>
      </c>
      <c r="D18" s="43">
        <v>0</v>
      </c>
    </row>
    <row r="19" spans="1:4" x14ac:dyDescent="0.2">
      <c r="A19" s="49" t="s">
        <v>46</v>
      </c>
      <c r="B19" s="45"/>
      <c r="C19" s="50"/>
      <c r="D19" s="51">
        <f>SUM(D11:D18)</f>
        <v>30.027668583170378</v>
      </c>
    </row>
    <row r="20" spans="1:4" x14ac:dyDescent="0.2">
      <c r="A20" s="49"/>
      <c r="B20" s="52"/>
      <c r="C20" s="52"/>
      <c r="D20" s="39"/>
    </row>
    <row r="21" spans="1:4" x14ac:dyDescent="0.2">
      <c r="A21" s="49" t="s">
        <v>47</v>
      </c>
      <c r="B21" s="52"/>
      <c r="C21" s="38"/>
      <c r="D21" s="39"/>
    </row>
    <row r="22" spans="1:4" x14ac:dyDescent="0.2">
      <c r="A22" s="49" t="s">
        <v>40</v>
      </c>
      <c r="B22" s="52"/>
      <c r="C22" s="46"/>
      <c r="D22" s="53"/>
    </row>
    <row r="23" spans="1:4" x14ac:dyDescent="0.2">
      <c r="A23" s="54"/>
      <c r="B23" s="42">
        <v>1</v>
      </c>
      <c r="C23" s="42" t="s">
        <v>41</v>
      </c>
      <c r="D23" s="43">
        <v>0</v>
      </c>
    </row>
    <row r="24" spans="1:4" x14ac:dyDescent="0.2">
      <c r="A24" s="54"/>
      <c r="B24" s="42">
        <v>2</v>
      </c>
      <c r="C24" s="42" t="s">
        <v>41</v>
      </c>
      <c r="D24" s="43">
        <v>0</v>
      </c>
    </row>
    <row r="25" spans="1:4" x14ac:dyDescent="0.2">
      <c r="A25" s="54"/>
      <c r="B25" s="42">
        <v>3</v>
      </c>
      <c r="C25" s="42" t="s">
        <v>41</v>
      </c>
      <c r="D25" s="43">
        <v>0</v>
      </c>
    </row>
    <row r="26" spans="1:4" x14ac:dyDescent="0.2">
      <c r="A26" s="49" t="s">
        <v>42</v>
      </c>
      <c r="B26" s="52"/>
      <c r="C26" s="46"/>
      <c r="D26" s="39"/>
    </row>
    <row r="27" spans="1:4" x14ac:dyDescent="0.2">
      <c r="A27" s="54"/>
      <c r="B27" s="42">
        <v>1</v>
      </c>
      <c r="C27" s="42" t="s">
        <v>48</v>
      </c>
      <c r="D27" s="43">
        <v>1.92133727334258</v>
      </c>
    </row>
    <row r="28" spans="1:4" x14ac:dyDescent="0.2">
      <c r="A28" s="54"/>
      <c r="B28" s="42">
        <v>2</v>
      </c>
      <c r="C28" s="42" t="s">
        <v>49</v>
      </c>
      <c r="D28" s="43">
        <v>1.13828</v>
      </c>
    </row>
    <row r="29" spans="1:4" x14ac:dyDescent="0.2">
      <c r="A29" s="54"/>
      <c r="B29" s="42">
        <v>3</v>
      </c>
      <c r="C29" s="42" t="s">
        <v>50</v>
      </c>
      <c r="D29" s="43">
        <v>0.67877085655690994</v>
      </c>
    </row>
    <row r="30" spans="1:4" x14ac:dyDescent="0.2">
      <c r="A30" s="54"/>
      <c r="B30" s="42">
        <v>4</v>
      </c>
      <c r="C30" s="42" t="s">
        <v>51</v>
      </c>
      <c r="D30" s="43">
        <v>0.39125609974268</v>
      </c>
    </row>
    <row r="31" spans="1:4" x14ac:dyDescent="0.2">
      <c r="A31" s="54"/>
      <c r="B31" s="42">
        <v>5</v>
      </c>
      <c r="C31" s="42" t="s">
        <v>43</v>
      </c>
      <c r="D31" s="43">
        <v>3.6905635197950371E-2</v>
      </c>
    </row>
    <row r="32" spans="1:4" x14ac:dyDescent="0.2">
      <c r="A32" s="54"/>
      <c r="B32" s="42">
        <v>6</v>
      </c>
      <c r="C32" s="42" t="s">
        <v>41</v>
      </c>
      <c r="D32" s="43">
        <v>0</v>
      </c>
    </row>
    <row r="33" spans="1:4" x14ac:dyDescent="0.2">
      <c r="A33" s="54"/>
      <c r="B33" s="42">
        <v>7</v>
      </c>
      <c r="C33" s="42" t="s">
        <v>41</v>
      </c>
      <c r="D33" s="43">
        <v>0</v>
      </c>
    </row>
    <row r="34" spans="1:4" x14ac:dyDescent="0.2">
      <c r="A34" s="54"/>
      <c r="B34" s="42">
        <v>8</v>
      </c>
      <c r="C34" s="42" t="s">
        <v>41</v>
      </c>
      <c r="D34" s="43">
        <v>0</v>
      </c>
    </row>
    <row r="35" spans="1:4" x14ac:dyDescent="0.2">
      <c r="A35" s="49" t="s">
        <v>52</v>
      </c>
      <c r="B35" s="45"/>
      <c r="C35" s="50"/>
      <c r="D35" s="51">
        <f>SUM(D27:D34)</f>
        <v>4.1665498648401202</v>
      </c>
    </row>
    <row r="36" spans="1:4" x14ac:dyDescent="0.2">
      <c r="A36" s="49"/>
      <c r="B36" s="52"/>
      <c r="C36" s="52"/>
      <c r="D36" s="39"/>
    </row>
    <row r="37" spans="1:4" x14ac:dyDescent="0.2">
      <c r="A37" s="49" t="s">
        <v>53</v>
      </c>
      <c r="B37" s="45"/>
      <c r="C37" s="50"/>
      <c r="D37" s="39"/>
    </row>
    <row r="38" spans="1:4" x14ac:dyDescent="0.2">
      <c r="A38" s="47"/>
      <c r="B38" s="48">
        <v>1</v>
      </c>
      <c r="C38" s="55" t="s">
        <v>54</v>
      </c>
      <c r="D38" s="43">
        <v>1.6355960247478101</v>
      </c>
    </row>
    <row r="39" spans="1:4" x14ac:dyDescent="0.2">
      <c r="A39" s="47"/>
      <c r="B39" s="48">
        <v>2</v>
      </c>
      <c r="C39" s="55" t="s">
        <v>55</v>
      </c>
      <c r="D39" s="43">
        <v>0.28061000000000003</v>
      </c>
    </row>
    <row r="40" spans="1:4" x14ac:dyDescent="0.2">
      <c r="A40" s="47"/>
      <c r="B40" s="48">
        <v>3</v>
      </c>
      <c r="C40" s="55" t="s">
        <v>41</v>
      </c>
      <c r="D40" s="43">
        <v>0</v>
      </c>
    </row>
    <row r="41" spans="1:4" x14ac:dyDescent="0.2">
      <c r="A41" s="47"/>
      <c r="B41" s="48">
        <v>4</v>
      </c>
      <c r="C41" s="55" t="s">
        <v>41</v>
      </c>
      <c r="D41" s="43">
        <v>0</v>
      </c>
    </row>
    <row r="42" spans="1:4" x14ac:dyDescent="0.2">
      <c r="A42" s="47"/>
      <c r="B42" s="48">
        <v>5</v>
      </c>
      <c r="C42" s="55" t="s">
        <v>41</v>
      </c>
      <c r="D42" s="43">
        <v>0</v>
      </c>
    </row>
    <row r="43" spans="1:4" x14ac:dyDescent="0.2">
      <c r="A43" s="47"/>
      <c r="B43" s="48">
        <v>6</v>
      </c>
      <c r="C43" s="55" t="s">
        <v>41</v>
      </c>
      <c r="D43" s="43">
        <v>0</v>
      </c>
    </row>
    <row r="44" spans="1:4" x14ac:dyDescent="0.2">
      <c r="A44" s="47"/>
      <c r="B44" s="48">
        <v>7</v>
      </c>
      <c r="C44" s="55" t="s">
        <v>41</v>
      </c>
      <c r="D44" s="43">
        <v>0</v>
      </c>
    </row>
    <row r="45" spans="1:4" x14ac:dyDescent="0.2">
      <c r="A45" s="47"/>
      <c r="B45" s="41">
        <v>8</v>
      </c>
      <c r="C45" s="55" t="s">
        <v>41</v>
      </c>
      <c r="D45" s="43">
        <v>0</v>
      </c>
    </row>
    <row r="46" spans="1:4" x14ac:dyDescent="0.2">
      <c r="A46" s="49" t="s">
        <v>56</v>
      </c>
      <c r="B46" s="45"/>
      <c r="C46" s="50"/>
      <c r="D46" s="51">
        <f>SUM(D38:D45)</f>
        <v>1.9162060247478101</v>
      </c>
    </row>
    <row r="47" spans="1:4" x14ac:dyDescent="0.2">
      <c r="A47" s="49"/>
      <c r="B47" s="52"/>
      <c r="C47" s="52"/>
      <c r="D47" s="39"/>
    </row>
    <row r="48" spans="1:4" x14ac:dyDescent="0.2">
      <c r="A48" s="49" t="s">
        <v>57</v>
      </c>
      <c r="B48" s="45"/>
      <c r="C48" s="50"/>
      <c r="D48" s="39"/>
    </row>
    <row r="49" spans="1:4" x14ac:dyDescent="0.2">
      <c r="A49" s="47"/>
      <c r="B49" s="48">
        <v>1</v>
      </c>
      <c r="C49" s="55" t="s">
        <v>41</v>
      </c>
      <c r="D49" s="43">
        <v>0</v>
      </c>
    </row>
    <row r="50" spans="1:4" x14ac:dyDescent="0.2">
      <c r="A50" s="47"/>
      <c r="B50" s="48">
        <v>2</v>
      </c>
      <c r="C50" s="55" t="s">
        <v>41</v>
      </c>
      <c r="D50" s="43">
        <v>0</v>
      </c>
    </row>
    <row r="51" spans="1:4" x14ac:dyDescent="0.2">
      <c r="A51" s="47"/>
      <c r="B51" s="48">
        <v>3</v>
      </c>
      <c r="C51" s="55" t="s">
        <v>41</v>
      </c>
      <c r="D51" s="43">
        <v>0</v>
      </c>
    </row>
    <row r="52" spans="1:4" x14ac:dyDescent="0.2">
      <c r="A52" s="47"/>
      <c r="B52" s="48">
        <v>4</v>
      </c>
      <c r="C52" s="55" t="s">
        <v>41</v>
      </c>
      <c r="D52" s="43">
        <v>0</v>
      </c>
    </row>
    <row r="53" spans="1:4" x14ac:dyDescent="0.2">
      <c r="A53" s="47"/>
      <c r="B53" s="48">
        <v>5</v>
      </c>
      <c r="C53" s="55" t="s">
        <v>41</v>
      </c>
      <c r="D53" s="43">
        <v>0</v>
      </c>
    </row>
    <row r="54" spans="1:4" x14ac:dyDescent="0.2">
      <c r="A54" s="47"/>
      <c r="B54" s="48">
        <v>6</v>
      </c>
      <c r="C54" s="55" t="s">
        <v>41</v>
      </c>
      <c r="D54" s="43">
        <v>0</v>
      </c>
    </row>
    <row r="55" spans="1:4" x14ac:dyDescent="0.2">
      <c r="A55" s="47"/>
      <c r="B55" s="48">
        <v>7</v>
      </c>
      <c r="C55" s="55" t="s">
        <v>41</v>
      </c>
      <c r="D55" s="43">
        <v>0</v>
      </c>
    </row>
    <row r="56" spans="1:4" x14ac:dyDescent="0.2">
      <c r="A56" s="47"/>
      <c r="B56" s="48">
        <v>8</v>
      </c>
      <c r="C56" s="55" t="s">
        <v>41</v>
      </c>
      <c r="D56" s="43">
        <v>0</v>
      </c>
    </row>
    <row r="57" spans="1:4" x14ac:dyDescent="0.2">
      <c r="A57" s="49" t="s">
        <v>21</v>
      </c>
      <c r="B57" s="52"/>
      <c r="C57" s="52"/>
      <c r="D57" s="51">
        <v>0</v>
      </c>
    </row>
    <row r="58" spans="1:4" x14ac:dyDescent="0.2">
      <c r="A58" s="49"/>
      <c r="B58" s="52"/>
      <c r="C58" s="52"/>
      <c r="D58" s="39"/>
    </row>
    <row r="59" spans="1:4" x14ac:dyDescent="0.2">
      <c r="A59" s="49" t="s">
        <v>58</v>
      </c>
      <c r="B59" s="52"/>
      <c r="C59" s="52"/>
      <c r="D59" s="39"/>
    </row>
    <row r="60" spans="1:4" x14ac:dyDescent="0.2">
      <c r="A60" s="47"/>
      <c r="B60" s="48">
        <v>1</v>
      </c>
      <c r="C60" s="55" t="s">
        <v>43</v>
      </c>
      <c r="D60" s="43"/>
    </row>
    <row r="61" spans="1:4" x14ac:dyDescent="0.2">
      <c r="A61" s="47"/>
      <c r="B61" s="48"/>
      <c r="C61" s="52" t="s">
        <v>59</v>
      </c>
      <c r="D61" s="51"/>
    </row>
    <row r="62" spans="1:4" x14ac:dyDescent="0.2">
      <c r="A62" s="49"/>
      <c r="B62" s="52"/>
      <c r="C62" s="55"/>
      <c r="D62" s="39"/>
    </row>
    <row r="63" spans="1:4" x14ac:dyDescent="0.2">
      <c r="A63" s="49" t="s">
        <v>60</v>
      </c>
      <c r="B63" s="52"/>
      <c r="C63" s="52"/>
      <c r="D63" s="39"/>
    </row>
    <row r="64" spans="1:4" x14ac:dyDescent="0.2">
      <c r="A64" s="47"/>
      <c r="B64" s="48">
        <v>1</v>
      </c>
      <c r="C64" s="55" t="s">
        <v>61</v>
      </c>
      <c r="D64" s="43"/>
    </row>
    <row r="65" spans="1:4" x14ac:dyDescent="0.2">
      <c r="A65" s="47"/>
      <c r="B65" s="48"/>
      <c r="C65" s="52" t="s">
        <v>33</v>
      </c>
      <c r="D65" s="51"/>
    </row>
    <row r="66" spans="1:4" x14ac:dyDescent="0.2">
      <c r="A66" s="47"/>
      <c r="B66" s="48"/>
      <c r="C66" s="52"/>
      <c r="D66" s="39"/>
    </row>
    <row r="67" spans="1:4" x14ac:dyDescent="0.2">
      <c r="A67" s="49"/>
      <c r="B67" s="52"/>
      <c r="C67" s="52" t="s">
        <v>62</v>
      </c>
      <c r="D67" s="51">
        <f>D46+D35+D19</f>
        <v>36.110424472758311</v>
      </c>
    </row>
    <row r="68" spans="1:4" x14ac:dyDescent="0.2">
      <c r="A68" s="49"/>
      <c r="B68" s="52"/>
      <c r="C68" s="52"/>
      <c r="D68" s="39"/>
    </row>
    <row r="69" spans="1:4" ht="15.75" thickBot="1" x14ac:dyDescent="0.3">
      <c r="A69" s="56"/>
      <c r="B69" s="57"/>
      <c r="C69" s="58" t="s">
        <v>37</v>
      </c>
      <c r="D69" s="26">
        <v>139968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rightToLeft="1" workbookViewId="0">
      <selection activeCell="H34" sqref="H34"/>
    </sheetView>
  </sheetViews>
  <sheetFormatPr defaultRowHeight="14.25" x14ac:dyDescent="0.2"/>
  <cols>
    <col min="1" max="1" width="4.5" customWidth="1"/>
    <col min="2" max="2" width="50" customWidth="1"/>
  </cols>
  <sheetData>
    <row r="1" spans="1:3" ht="15" x14ac:dyDescent="0.25">
      <c r="A1" s="27" t="s">
        <v>84</v>
      </c>
      <c r="B1" s="31"/>
    </row>
    <row r="2" spans="1:3" x14ac:dyDescent="0.2">
      <c r="A2" s="28" t="s">
        <v>87</v>
      </c>
      <c r="B2" s="31"/>
      <c r="C2" s="3">
        <v>44196</v>
      </c>
    </row>
    <row r="3" spans="1:3" x14ac:dyDescent="0.2">
      <c r="A3" s="28" t="s">
        <v>89</v>
      </c>
      <c r="B3" s="31"/>
      <c r="C3" s="32"/>
    </row>
    <row r="4" spans="1:3" ht="16.5" thickBot="1" x14ac:dyDescent="0.3">
      <c r="A4" s="75" t="s">
        <v>88</v>
      </c>
    </row>
    <row r="5" spans="1:3" x14ac:dyDescent="0.2">
      <c r="A5" s="59"/>
      <c r="B5" s="60"/>
      <c r="C5" s="61" t="s">
        <v>4</v>
      </c>
    </row>
    <row r="6" spans="1:3" x14ac:dyDescent="0.2">
      <c r="A6" s="49" t="s">
        <v>63</v>
      </c>
      <c r="B6" s="46"/>
      <c r="C6" s="62"/>
    </row>
    <row r="7" spans="1:3" x14ac:dyDescent="0.2">
      <c r="A7" s="47">
        <v>1</v>
      </c>
      <c r="B7" s="63" t="s">
        <v>41</v>
      </c>
      <c r="C7" s="64">
        <v>0</v>
      </c>
    </row>
    <row r="8" spans="1:3" x14ac:dyDescent="0.2">
      <c r="A8" s="47">
        <v>2</v>
      </c>
      <c r="B8" s="63" t="s">
        <v>41</v>
      </c>
      <c r="C8" s="64">
        <v>0</v>
      </c>
    </row>
    <row r="9" spans="1:3" x14ac:dyDescent="0.2">
      <c r="A9" s="47">
        <v>3</v>
      </c>
      <c r="B9" s="63" t="s">
        <v>41</v>
      </c>
      <c r="C9" s="64">
        <v>0</v>
      </c>
    </row>
    <row r="10" spans="1:3" x14ac:dyDescent="0.2">
      <c r="A10" s="47">
        <v>4</v>
      </c>
      <c r="B10" s="63" t="s">
        <v>41</v>
      </c>
      <c r="C10" s="64">
        <v>0</v>
      </c>
    </row>
    <row r="11" spans="1:3" x14ac:dyDescent="0.2">
      <c r="A11" s="47">
        <v>5</v>
      </c>
      <c r="B11" s="63" t="s">
        <v>41</v>
      </c>
      <c r="C11" s="64">
        <v>0</v>
      </c>
    </row>
    <row r="12" spans="1:3" x14ac:dyDescent="0.2">
      <c r="A12" s="47">
        <v>6</v>
      </c>
      <c r="B12" s="63" t="s">
        <v>41</v>
      </c>
      <c r="C12" s="64">
        <v>0</v>
      </c>
    </row>
    <row r="13" spans="1:3" x14ac:dyDescent="0.2">
      <c r="A13" s="47">
        <v>7</v>
      </c>
      <c r="B13" s="63" t="s">
        <v>41</v>
      </c>
      <c r="C13" s="64">
        <v>0</v>
      </c>
    </row>
    <row r="14" spans="1:3" x14ac:dyDescent="0.2">
      <c r="A14" s="47">
        <v>8</v>
      </c>
      <c r="B14" s="63" t="s">
        <v>41</v>
      </c>
      <c r="C14" s="64">
        <v>0</v>
      </c>
    </row>
    <row r="15" spans="1:3" x14ac:dyDescent="0.2">
      <c r="A15" s="36" t="s">
        <v>64</v>
      </c>
      <c r="B15" s="63"/>
      <c r="C15" s="65">
        <v>0</v>
      </c>
    </row>
    <row r="16" spans="1:3" x14ac:dyDescent="0.2">
      <c r="A16" s="66"/>
      <c r="B16" s="67"/>
      <c r="C16" s="68"/>
    </row>
    <row r="17" spans="1:3" x14ac:dyDescent="0.2">
      <c r="A17" s="36" t="s">
        <v>65</v>
      </c>
      <c r="B17" s="63"/>
      <c r="C17" s="68"/>
    </row>
    <row r="18" spans="1:3" x14ac:dyDescent="0.2">
      <c r="A18" s="47">
        <v>1</v>
      </c>
      <c r="B18" s="63" t="s">
        <v>43</v>
      </c>
      <c r="C18" s="64"/>
    </row>
    <row r="19" spans="1:3" x14ac:dyDescent="0.2">
      <c r="A19" s="49" t="s">
        <v>66</v>
      </c>
      <c r="B19" s="46"/>
      <c r="C19" s="65"/>
    </row>
    <row r="20" spans="1:3" x14ac:dyDescent="0.2">
      <c r="A20" s="54"/>
      <c r="B20" s="69"/>
      <c r="C20" s="68"/>
    </row>
    <row r="21" spans="1:3" x14ac:dyDescent="0.2">
      <c r="A21" s="44" t="s">
        <v>67</v>
      </c>
      <c r="B21" s="70"/>
      <c r="C21" s="68"/>
    </row>
    <row r="22" spans="1:3" x14ac:dyDescent="0.2">
      <c r="A22" s="47">
        <v>1</v>
      </c>
      <c r="B22" s="63" t="s">
        <v>43</v>
      </c>
      <c r="C22" s="64"/>
    </row>
    <row r="23" spans="1:3" x14ac:dyDescent="0.2">
      <c r="A23" s="36" t="s">
        <v>26</v>
      </c>
      <c r="B23" s="63"/>
      <c r="C23" s="65"/>
    </row>
    <row r="24" spans="1:3" x14ac:dyDescent="0.2">
      <c r="A24" s="66"/>
      <c r="B24" s="63"/>
      <c r="C24" s="68"/>
    </row>
    <row r="25" spans="1:3" x14ac:dyDescent="0.2">
      <c r="A25" s="36" t="s">
        <v>68</v>
      </c>
      <c r="B25" s="63"/>
      <c r="C25" s="68"/>
    </row>
    <row r="26" spans="1:3" x14ac:dyDescent="0.2">
      <c r="A26" s="36" t="s">
        <v>69</v>
      </c>
      <c r="B26" s="67" t="s">
        <v>70</v>
      </c>
      <c r="C26" s="68"/>
    </row>
    <row r="27" spans="1:3" x14ac:dyDescent="0.2">
      <c r="A27" s="47">
        <v>1</v>
      </c>
      <c r="B27" s="63"/>
      <c r="C27" s="64"/>
    </row>
    <row r="28" spans="1:3" x14ac:dyDescent="0.2">
      <c r="A28" s="47">
        <v>2</v>
      </c>
      <c r="B28" s="63"/>
      <c r="C28" s="64"/>
    </row>
    <row r="29" spans="1:3" x14ac:dyDescent="0.2">
      <c r="A29" s="49" t="s">
        <v>71</v>
      </c>
      <c r="B29" s="71" t="s">
        <v>72</v>
      </c>
      <c r="C29" s="68"/>
    </row>
    <row r="30" spans="1:3" x14ac:dyDescent="0.2">
      <c r="A30" s="72">
        <v>1</v>
      </c>
      <c r="B30" s="70" t="s">
        <v>51</v>
      </c>
      <c r="C30" s="64">
        <v>21.477550511590717</v>
      </c>
    </row>
    <row r="31" spans="1:3" x14ac:dyDescent="0.2">
      <c r="A31" s="72">
        <v>2</v>
      </c>
      <c r="B31" s="70" t="s">
        <v>73</v>
      </c>
      <c r="C31" s="64">
        <v>5.9002890024179706</v>
      </c>
    </row>
    <row r="32" spans="1:3" x14ac:dyDescent="0.2">
      <c r="A32" s="72">
        <v>3</v>
      </c>
      <c r="B32" s="70" t="s">
        <v>74</v>
      </c>
      <c r="C32" s="64">
        <v>3.1009491946395107</v>
      </c>
    </row>
    <row r="33" spans="1:3" x14ac:dyDescent="0.2">
      <c r="A33" s="72">
        <v>4</v>
      </c>
      <c r="B33" s="70" t="s">
        <v>41</v>
      </c>
      <c r="C33" s="64">
        <v>0</v>
      </c>
    </row>
    <row r="34" spans="1:3" x14ac:dyDescent="0.2">
      <c r="A34" s="72">
        <v>5</v>
      </c>
      <c r="B34" s="70" t="s">
        <v>41</v>
      </c>
      <c r="C34" s="64">
        <v>0</v>
      </c>
    </row>
    <row r="35" spans="1:3" x14ac:dyDescent="0.2">
      <c r="A35" s="72">
        <v>6</v>
      </c>
      <c r="B35" s="70" t="s">
        <v>41</v>
      </c>
      <c r="C35" s="64">
        <v>0</v>
      </c>
    </row>
    <row r="36" spans="1:3" x14ac:dyDescent="0.2">
      <c r="A36" s="44" t="s">
        <v>75</v>
      </c>
      <c r="B36" s="69"/>
      <c r="C36" s="65">
        <f>SUM(C30:C35)</f>
        <v>30.478788708648199</v>
      </c>
    </row>
    <row r="37" spans="1:3" x14ac:dyDescent="0.2">
      <c r="A37" s="44"/>
      <c r="B37" s="70"/>
      <c r="C37" s="68"/>
    </row>
    <row r="38" spans="1:3" x14ac:dyDescent="0.2">
      <c r="A38" s="36" t="s">
        <v>76</v>
      </c>
      <c r="B38" s="63"/>
      <c r="C38" s="68"/>
    </row>
    <row r="39" spans="1:3" x14ac:dyDescent="0.2">
      <c r="A39" s="36" t="s">
        <v>69</v>
      </c>
      <c r="B39" s="67" t="s">
        <v>77</v>
      </c>
      <c r="C39" s="68"/>
    </row>
    <row r="40" spans="1:3" x14ac:dyDescent="0.2">
      <c r="A40" s="47">
        <v>1</v>
      </c>
      <c r="B40" s="46" t="s">
        <v>41</v>
      </c>
      <c r="C40" s="64">
        <v>0</v>
      </c>
    </row>
    <row r="41" spans="1:3" x14ac:dyDescent="0.2">
      <c r="A41" s="47">
        <v>2</v>
      </c>
      <c r="B41" s="46" t="s">
        <v>41</v>
      </c>
      <c r="C41" s="64">
        <v>0</v>
      </c>
    </row>
    <row r="42" spans="1:3" x14ac:dyDescent="0.2">
      <c r="A42" s="47">
        <v>3</v>
      </c>
      <c r="B42" s="46" t="s">
        <v>41</v>
      </c>
      <c r="C42" s="64">
        <v>0</v>
      </c>
    </row>
    <row r="43" spans="1:3" x14ac:dyDescent="0.2">
      <c r="A43" s="47">
        <v>4</v>
      </c>
      <c r="B43" s="46" t="s">
        <v>41</v>
      </c>
      <c r="C43" s="64">
        <v>0</v>
      </c>
    </row>
    <row r="44" spans="1:3" x14ac:dyDescent="0.2">
      <c r="A44" s="47">
        <v>5</v>
      </c>
      <c r="B44" s="46" t="s">
        <v>41</v>
      </c>
      <c r="C44" s="64">
        <v>0</v>
      </c>
    </row>
    <row r="45" spans="1:3" x14ac:dyDescent="0.2">
      <c r="A45" s="47">
        <v>6</v>
      </c>
      <c r="B45" s="46" t="s">
        <v>41</v>
      </c>
      <c r="C45" s="64">
        <v>0</v>
      </c>
    </row>
    <row r="46" spans="1:3" x14ac:dyDescent="0.2">
      <c r="A46" s="47">
        <v>7</v>
      </c>
      <c r="B46" s="46" t="s">
        <v>41</v>
      </c>
      <c r="C46" s="64">
        <v>0</v>
      </c>
    </row>
    <row r="47" spans="1:3" x14ac:dyDescent="0.2">
      <c r="A47" s="47">
        <v>8</v>
      </c>
      <c r="B47" s="46" t="s">
        <v>41</v>
      </c>
      <c r="C47" s="64">
        <v>0</v>
      </c>
    </row>
    <row r="48" spans="1:3" x14ac:dyDescent="0.2">
      <c r="A48" s="49" t="s">
        <v>71</v>
      </c>
      <c r="B48" s="67" t="s">
        <v>78</v>
      </c>
      <c r="C48" s="68"/>
    </row>
    <row r="49" spans="1:5" x14ac:dyDescent="0.2">
      <c r="A49" s="72">
        <v>1</v>
      </c>
      <c r="B49" s="46" t="s">
        <v>43</v>
      </c>
      <c r="C49" s="64">
        <v>15.659610149204788</v>
      </c>
    </row>
    <row r="50" spans="1:5" x14ac:dyDescent="0.2">
      <c r="A50" s="72">
        <v>2</v>
      </c>
      <c r="B50" s="46" t="s">
        <v>79</v>
      </c>
      <c r="C50" s="64">
        <v>5.8133567459425102</v>
      </c>
    </row>
    <row r="51" spans="1:5" x14ac:dyDescent="0.2">
      <c r="A51" s="72">
        <v>3</v>
      </c>
      <c r="B51" s="46" t="s">
        <v>80</v>
      </c>
      <c r="C51" s="64">
        <v>4.4644194439183602</v>
      </c>
    </row>
    <row r="52" spans="1:5" x14ac:dyDescent="0.2">
      <c r="A52" s="72">
        <v>4</v>
      </c>
      <c r="B52" s="46" t="s">
        <v>81</v>
      </c>
      <c r="C52" s="64">
        <v>3.00265584449058</v>
      </c>
    </row>
    <row r="53" spans="1:5" x14ac:dyDescent="0.2">
      <c r="A53" s="72">
        <v>5</v>
      </c>
      <c r="B53" s="46" t="s">
        <v>41</v>
      </c>
      <c r="C53" s="64">
        <v>0</v>
      </c>
    </row>
    <row r="54" spans="1:5" x14ac:dyDescent="0.2">
      <c r="A54" s="72">
        <v>6</v>
      </c>
      <c r="B54" s="46" t="s">
        <v>41</v>
      </c>
      <c r="C54" s="64">
        <v>0</v>
      </c>
    </row>
    <row r="55" spans="1:5" x14ac:dyDescent="0.2">
      <c r="A55" s="72">
        <v>7</v>
      </c>
      <c r="B55" s="46" t="s">
        <v>41</v>
      </c>
      <c r="C55" s="64">
        <v>0</v>
      </c>
    </row>
    <row r="56" spans="1:5" x14ac:dyDescent="0.2">
      <c r="A56" s="72">
        <v>8</v>
      </c>
      <c r="B56" s="46" t="s">
        <v>41</v>
      </c>
      <c r="C56" s="64">
        <v>0</v>
      </c>
    </row>
    <row r="57" spans="1:5" x14ac:dyDescent="0.2">
      <c r="A57" s="49" t="s">
        <v>82</v>
      </c>
      <c r="B57" s="69"/>
      <c r="C57" s="65">
        <f>SUM(C49:C56)</f>
        <v>28.940042183556237</v>
      </c>
    </row>
    <row r="58" spans="1:5" x14ac:dyDescent="0.2">
      <c r="A58" s="54"/>
      <c r="B58" s="69"/>
      <c r="C58" s="65"/>
    </row>
    <row r="59" spans="1:5" x14ac:dyDescent="0.2">
      <c r="A59" s="44" t="s">
        <v>83</v>
      </c>
      <c r="B59" s="70"/>
      <c r="C59" s="65">
        <f>C57+C36</f>
        <v>59.41883089220444</v>
      </c>
      <c r="E59" s="73"/>
    </row>
    <row r="60" spans="1:5" x14ac:dyDescent="0.2">
      <c r="A60" s="54"/>
      <c r="B60" s="69"/>
      <c r="C60" s="68"/>
    </row>
    <row r="61" spans="1:5" ht="15.75" thickBot="1" x14ac:dyDescent="0.3">
      <c r="A61" s="58" t="s">
        <v>37</v>
      </c>
      <c r="B61" s="74"/>
      <c r="C61" s="26">
        <v>139968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מגדל מרכזית לפיצויים- נספח 1</vt:lpstr>
      <vt:lpstr>מגדל מרכזית לפיצויים- נספח 2</vt:lpstr>
      <vt:lpstr>מגדל מרכזית לפיצויים- נספח 3</vt:lpstr>
      <vt:lpstr>'מגדל מרכזית לפיצויים-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2021-03-21T13:00:37Z</dcterms:modified>
</cp:coreProperties>
</file>